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4EBA3BFA-F492-424C-8D70-6207061428FA}" xr6:coauthVersionLast="47" xr6:coauthVersionMax="47" xr10:uidLastSave="{00000000-0000-0000-0000-000000000000}"/>
  <bookViews>
    <workbookView xWindow="-57720" yWindow="-120" windowWidth="29040" windowHeight="15840" firstSheet="2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Log'!$A$1:$G$958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A98" i="11" l="1"/>
  <c r="A96" i="11"/>
  <c r="B8" i="8"/>
  <c r="B9" i="8"/>
  <c r="B10" i="8"/>
  <c r="B11" i="8"/>
  <c r="B12" i="8"/>
  <c r="B13" i="8"/>
  <c r="B7" i="8"/>
  <c r="B14" i="8"/>
  <c r="B15" i="8"/>
  <c r="B16" i="8"/>
  <c r="B1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20" i="8"/>
  <c r="B19" i="8"/>
  <c r="B22" i="8"/>
  <c r="B21" i="8"/>
  <c r="B25" i="8"/>
  <c r="B24" i="8"/>
  <c r="B18" i="8"/>
  <c r="J34" i="5"/>
  <c r="E34" i="5"/>
  <c r="O16" i="5"/>
  <c r="J16" i="5"/>
  <c r="E16" i="5"/>
  <c r="F14" i="2"/>
  <c r="F2" i="2" s="1"/>
  <c r="B2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957" i="7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2" i="6" l="1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202" i="7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V7" i="3" l="1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P16" i="5"/>
  <c r="F16" i="5"/>
  <c r="G20" i="5"/>
  <c r="F34" i="5"/>
  <c r="H34" i="5" s="1"/>
  <c r="L20" i="5"/>
  <c r="K34" i="5"/>
  <c r="M34" i="5" s="1"/>
  <c r="G174" i="7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G36" i="6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15" i="6" l="1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G34" i="5"/>
  <c r="L34" i="5"/>
  <c r="T2" i="5"/>
  <c r="K16" i="5"/>
  <c r="M16" i="5" s="1"/>
  <c r="G162" i="7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K2" i="3" l="1"/>
  <c r="G128" i="7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" i="7" l="1" a="1"/>
  <c r="G1" i="7" s="1"/>
  <c r="B5" i="2" s="1"/>
  <c r="B7" i="2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F25" i="2" l="1"/>
  <c r="F16" i="2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23" i="13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<sst xmlns="http://schemas.openxmlformats.org/spreadsheetml/2006/main" count="3065" uniqueCount="889">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</sst>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D17" sqref="D1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1978.702088</v>
      </c>
    </row>
    <row r="3" spans="1:3" x14ac:dyDescent="0.3">
      <c r="A3" t="s">
        <v>106</v>
      </c>
      <c r="B3" t="s">
        <v>808</v>
      </c>
      <c r="C3" s="524">
        <v>953.10841800000003</v>
      </c>
    </row>
    <row r="4" spans="1:3" x14ac:dyDescent="0.3">
      <c r="A4" t="s">
        <v>106</v>
      </c>
      <c r="B4" t="s">
        <v>809</v>
      </c>
      <c r="C4" s="524">
        <v>1355.5312269999999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203.86799999999999</v>
      </c>
    </row>
    <row r="8" spans="1:3" x14ac:dyDescent="0.3">
      <c r="A8" t="s">
        <v>812</v>
      </c>
      <c r="B8" t="s">
        <v>813</v>
      </c>
      <c r="C8" s="524">
        <v>1219.2550000000001</v>
      </c>
    </row>
    <row r="9" spans="1:3" x14ac:dyDescent="0.3">
      <c r="A9" t="s">
        <v>812</v>
      </c>
      <c r="B9" t="s">
        <v>814</v>
      </c>
      <c r="C9" s="524">
        <v>138.86199999999999</v>
      </c>
    </row>
    <row r="10" spans="1:3" x14ac:dyDescent="0.3">
      <c r="A10" t="s">
        <v>815</v>
      </c>
      <c r="B10" t="s">
        <v>813</v>
      </c>
      <c r="C10" s="524">
        <v>679.72</v>
      </c>
    </row>
    <row r="11" spans="1:3" x14ac:dyDescent="0.3">
      <c r="A11" t="s">
        <v>54</v>
      </c>
      <c r="B11" t="s">
        <v>816</v>
      </c>
      <c r="C11" s="524">
        <v>50.346319999999999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224.54397</v>
      </c>
    </row>
    <row r="14" spans="1:3" x14ac:dyDescent="0.3">
      <c r="A14" t="s">
        <v>54</v>
      </c>
      <c r="B14" t="s">
        <v>819</v>
      </c>
      <c r="C14" s="524">
        <v>211.67348999999999</v>
      </c>
    </row>
    <row r="15" spans="1:3" x14ac:dyDescent="0.3">
      <c r="A15" t="s">
        <v>54</v>
      </c>
      <c r="B15" t="s">
        <v>820</v>
      </c>
      <c r="C15" s="524">
        <v>204.95385999999999</v>
      </c>
    </row>
    <row r="16" spans="1:3" x14ac:dyDescent="0.3">
      <c r="A16" t="s">
        <v>59</v>
      </c>
      <c r="B16" t="s">
        <v>821</v>
      </c>
      <c r="C16" s="524">
        <v>0.10882</v>
      </c>
    </row>
    <row r="17" spans="1:3" x14ac:dyDescent="0.3">
      <c r="A17" t="s">
        <v>59</v>
      </c>
      <c r="B17" t="s">
        <v>822</v>
      </c>
      <c r="C17" s="524">
        <v>1.6377699999999999</v>
      </c>
    </row>
    <row r="18" spans="1:3" x14ac:dyDescent="0.3">
      <c r="A18" t="s">
        <v>59</v>
      </c>
      <c r="B18" t="s">
        <v>823</v>
      </c>
      <c r="C18" s="524">
        <v>22.54139</v>
      </c>
    </row>
    <row r="19" spans="1:3" x14ac:dyDescent="0.3">
      <c r="A19" t="s">
        <v>59</v>
      </c>
      <c r="B19" t="s">
        <v>824</v>
      </c>
      <c r="C19" s="524">
        <v>5.2892619999999999</v>
      </c>
    </row>
    <row r="20" spans="1:3" x14ac:dyDescent="0.3">
      <c r="A20" t="s">
        <v>59</v>
      </c>
      <c r="B20" t="s">
        <v>825</v>
      </c>
      <c r="C20" s="524">
        <v>32.208689999999997</v>
      </c>
    </row>
    <row r="21" spans="1:3" x14ac:dyDescent="0.3">
      <c r="A21" t="s">
        <v>59</v>
      </c>
      <c r="B21" t="s">
        <v>826</v>
      </c>
      <c r="C21" s="524">
        <v>144.69972000000001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26.053380000000001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22.982579999999999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C15" sqref="C1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1" t="s">
        <v>34</v>
      </c>
      <c r="B1" s="542"/>
      <c r="C1" s="543"/>
      <c r="E1" s="5" t="s">
        <v>35</v>
      </c>
      <c r="F1" s="6">
        <f ca="1">SUM($B$7,$B$19,$B$26,$B$31,$B$38)</f>
        <v>1737505.62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46173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0.83160967247677586</v>
      </c>
      <c r="N2" s="21" t="s">
        <v>42</v>
      </c>
      <c r="O2" s="22">
        <f>B12-O1</f>
        <v>-9730</v>
      </c>
      <c r="P2" s="11"/>
      <c r="Q2" s="23" t="s">
        <v>43</v>
      </c>
      <c r="R2" s="23">
        <f ca="1">E20*(1+$Q$1)</f>
        <v>1786508.095</v>
      </c>
    </row>
    <row r="3" spans="1:18" ht="14.4" x14ac:dyDescent="0.3">
      <c r="A3" s="13" t="s">
        <v>44</v>
      </c>
      <c r="B3" s="14">
        <v>0</v>
      </c>
      <c r="C3" s="15">
        <f t="shared" ca="1" si="0"/>
        <v>46173</v>
      </c>
      <c r="E3" s="21" t="s">
        <v>45</v>
      </c>
      <c r="F3" s="22">
        <f ca="1">F1-F2</f>
        <v>1553485.3</v>
      </c>
      <c r="H3" s="17"/>
      <c r="J3" s="18" t="s">
        <v>46</v>
      </c>
      <c r="K3" s="19">
        <v>0.25</v>
      </c>
      <c r="L3" s="20">
        <f>K6/(K5+K6)</f>
        <v>0.16839032752322408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2054484.3092499997</v>
      </c>
    </row>
    <row r="4" spans="1:18" ht="14.4" x14ac:dyDescent="0.3">
      <c r="A4" s="13" t="s">
        <v>49</v>
      </c>
      <c r="B4" s="14">
        <v>0</v>
      </c>
      <c r="C4" s="15">
        <f t="shared" ca="1" si="0"/>
        <v>46173</v>
      </c>
      <c r="F4" s="7"/>
      <c r="H4" s="17"/>
      <c r="J4" s="24"/>
      <c r="K4" s="25"/>
      <c r="L4" s="26"/>
      <c r="N4" s="27" t="s">
        <v>50</v>
      </c>
      <c r="O4" s="28">
        <f>B10-O3</f>
        <v>24827.130000000005</v>
      </c>
      <c r="P4" s="11"/>
      <c r="Q4" s="23" t="s">
        <v>51</v>
      </c>
      <c r="R4" s="23">
        <f t="shared" ca="1" si="1"/>
        <v>2362656.9556374997</v>
      </c>
    </row>
    <row r="5" spans="1:18" ht="14.4" x14ac:dyDescent="0.3">
      <c r="A5" s="13" t="s">
        <v>52</v>
      </c>
      <c r="B5" s="14">
        <f ca="1">'Checking Transaction Log'!G1</f>
        <v>4600.6799999999848</v>
      </c>
      <c r="C5" s="15">
        <f t="shared" ca="1" si="0"/>
        <v>46173</v>
      </c>
      <c r="E5" s="544" t="s">
        <v>53</v>
      </c>
      <c r="F5" s="542"/>
      <c r="G5" s="543"/>
      <c r="H5" s="17"/>
      <c r="J5" s="29" t="s">
        <v>54</v>
      </c>
      <c r="K5" s="30">
        <f>B10</f>
        <v>92697.21</v>
      </c>
      <c r="L5" s="20">
        <f ca="1">K5/F3</f>
        <v>5.9670477731588449E-2</v>
      </c>
      <c r="N5" s="5" t="s">
        <v>55</v>
      </c>
      <c r="O5" s="6"/>
      <c r="P5" s="11"/>
      <c r="Q5" s="23" t="s">
        <v>56</v>
      </c>
      <c r="R5" s="23">
        <f t="shared" ca="1" si="1"/>
        <v>2717055.4989831243</v>
      </c>
    </row>
    <row r="6" spans="1:18" ht="14.4" x14ac:dyDescent="0.3">
      <c r="A6" s="13" t="s">
        <v>57</v>
      </c>
      <c r="B6" s="14">
        <f>'Savings Transaction Log'!A3</f>
        <v>17053.550000000003</v>
      </c>
      <c r="C6" s="15">
        <f t="shared" ca="1" si="0"/>
        <v>46173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18770</v>
      </c>
      <c r="L6" s="20">
        <f ca="1">K6/F3</f>
        <v>1.2082508923644144E-2</v>
      </c>
      <c r="N6" s="21" t="s">
        <v>60</v>
      </c>
      <c r="O6" s="22"/>
      <c r="P6" s="11"/>
      <c r="Q6" s="23" t="s">
        <v>61</v>
      </c>
      <c r="R6" s="23">
        <f t="shared" ca="1" si="1"/>
        <v>3124613.8238305924</v>
      </c>
    </row>
    <row r="7" spans="1:18" ht="14.4" x14ac:dyDescent="0.3">
      <c r="A7" s="21" t="s">
        <v>62</v>
      </c>
      <c r="B7" s="33">
        <f ca="1">SUM(B2:B6)</f>
        <v>21654.229999999989</v>
      </c>
      <c r="C7" s="34">
        <f ca="1">B7/F3</f>
        <v>1.3939127714951656E-2</v>
      </c>
      <c r="E7" s="529" t="s">
        <v>836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7053.5500000000029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3593305.8974051811</v>
      </c>
    </row>
    <row r="8" spans="1:18" ht="14.4" x14ac:dyDescent="0.3">
      <c r="B8" s="7"/>
      <c r="C8" s="37"/>
      <c r="E8" s="31" t="s">
        <v>842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118520.76000000001</v>
      </c>
      <c r="L8" s="20">
        <f ca="1">K8/F3</f>
        <v>7.6293454466546937E-2</v>
      </c>
      <c r="N8" s="21" t="s">
        <v>69</v>
      </c>
      <c r="O8" s="22">
        <f t="shared" si="2"/>
        <v>15097.130000000005</v>
      </c>
      <c r="P8" s="11"/>
      <c r="Q8" s="23" t="s">
        <v>70</v>
      </c>
      <c r="R8" s="23">
        <f t="shared" ca="1" si="1"/>
        <v>4132301.7820159579</v>
      </c>
    </row>
    <row r="9" spans="1:18" ht="14.4" x14ac:dyDescent="0.3">
      <c r="A9" s="541" t="s">
        <v>71</v>
      </c>
      <c r="B9" s="542"/>
      <c r="C9" s="543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4752147.0493183509</v>
      </c>
    </row>
    <row r="10" spans="1:18" ht="14.4" x14ac:dyDescent="0.3">
      <c r="A10" s="31" t="s">
        <v>74</v>
      </c>
      <c r="B10" s="14">
        <v>92697.21</v>
      </c>
      <c r="C10" s="15">
        <v>46173</v>
      </c>
      <c r="D10" s="17"/>
      <c r="E10" s="528" t="s">
        <v>837</v>
      </c>
      <c r="F10" s="526">
        <v>11965.33</v>
      </c>
      <c r="G10" s="527">
        <v>46149</v>
      </c>
      <c r="H10" s="17"/>
      <c r="I10" s="7"/>
      <c r="J10" s="18" t="s">
        <v>54</v>
      </c>
      <c r="K10" s="30">
        <f>(K8*K2)-K5</f>
        <v>-3806.6399999999994</v>
      </c>
      <c r="L10" s="40">
        <f t="shared" ref="L10:L11" si="3">K10+K5</f>
        <v>88890.57</v>
      </c>
      <c r="P10" s="11"/>
      <c r="Q10" s="23" t="s">
        <v>75</v>
      </c>
      <c r="R10" s="23">
        <f t="shared" ca="1" si="1"/>
        <v>5464969.1067161029</v>
      </c>
    </row>
    <row r="11" spans="1:18" ht="14.4" x14ac:dyDescent="0.3">
      <c r="A11" s="31" t="s">
        <v>76</v>
      </c>
      <c r="B11" s="14">
        <v>12703.66</v>
      </c>
      <c r="C11" s="15">
        <v>46173</v>
      </c>
      <c r="D11" s="17"/>
      <c r="E11" s="528" t="s">
        <v>838</v>
      </c>
      <c r="F11" s="526">
        <v>1040.6300000000001</v>
      </c>
      <c r="G11" s="527">
        <v>46155</v>
      </c>
      <c r="H11" s="17"/>
      <c r="I11" s="7"/>
      <c r="J11" s="43" t="s">
        <v>78</v>
      </c>
      <c r="K11" s="44">
        <f>(K8*K3)-K6</f>
        <v>10860.190000000002</v>
      </c>
      <c r="L11" s="45">
        <f t="shared" si="3"/>
        <v>29630.190000000002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6284714.4727235176</v>
      </c>
    </row>
    <row r="12" spans="1:18" ht="14.4" x14ac:dyDescent="0.3">
      <c r="A12" s="47" t="s">
        <v>81</v>
      </c>
      <c r="B12" s="48">
        <v>18770</v>
      </c>
      <c r="C12" s="15">
        <v>46173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1.9073363616636734E-2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105400.87000000001</v>
      </c>
      <c r="L15" s="59">
        <f ca="1">K15/F3</f>
        <v>6.7847999591627933E-2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133121.44</v>
      </c>
      <c r="I16" s="7"/>
      <c r="J16" s="18" t="s">
        <v>46</v>
      </c>
      <c r="K16" s="63">
        <f>B12</f>
        <v>18770</v>
      </c>
      <c r="L16" s="20">
        <f ca="1">K16/F3</f>
        <v>1.2082508923644144E-2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1508649.6</v>
      </c>
      <c r="P18" s="11"/>
    </row>
    <row r="19" spans="1:17" ht="14.4" x14ac:dyDescent="0.3">
      <c r="A19" s="68" t="s">
        <v>92</v>
      </c>
      <c r="B19" s="33">
        <f>SUM(B10:B18)</f>
        <v>124170.87000000001</v>
      </c>
      <c r="C19" s="34">
        <f ca="1">B19/F3</f>
        <v>7.9930508515272086E-2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288559.63499999995</v>
      </c>
      <c r="P19" s="73">
        <f t="shared" ref="P19:P32" si="4">O19/$O$18</f>
        <v>0.19127014980814627</v>
      </c>
      <c r="Q19" s="74" t="s">
        <v>97</v>
      </c>
    </row>
    <row r="20" spans="1:17" ht="14.4" x14ac:dyDescent="0.3">
      <c r="B20" s="7"/>
      <c r="C20" s="37"/>
      <c r="E20" s="56">
        <f ca="1">F3</f>
        <v>1553485.3</v>
      </c>
      <c r="F20" s="44">
        <f ca="1">E20-E22</f>
        <v>138482.87000000011</v>
      </c>
      <c r="G20" s="34">
        <f ca="1">(E20-E22)/E22</f>
        <v>9.7867584580755895E-2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268280.625</v>
      </c>
      <c r="P20" s="78">
        <f t="shared" si="4"/>
        <v>0.1778283207711055</v>
      </c>
      <c r="Q20" s="79" t="s">
        <v>101</v>
      </c>
    </row>
    <row r="21" spans="1:17" ht="15.75" customHeight="1" x14ac:dyDescent="0.3">
      <c r="A21" s="541" t="s">
        <v>102</v>
      </c>
      <c r="B21" s="542"/>
      <c r="C21" s="54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0.22325735000000002</v>
      </c>
      <c r="L21" s="11"/>
      <c r="N21" s="27" t="s">
        <v>104</v>
      </c>
      <c r="O21" s="51">
        <f>($B$10+$B$11)*0.25</f>
        <v>26350.217500000002</v>
      </c>
      <c r="P21" s="82">
        <f t="shared" si="4"/>
        <v>1.746609517544697E-2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437382.45999999996</v>
      </c>
      <c r="C22" s="15">
        <v>46165</v>
      </c>
      <c r="E22" s="56">
        <v>1415002.43</v>
      </c>
      <c r="F22" s="45">
        <f ca="1">((F20/(C2-E21))*365)+E22</f>
        <v>1751977.413666667</v>
      </c>
      <c r="G22" s="34">
        <f ca="1">(F22-E22)/E22</f>
        <v>0.23814445581317273</v>
      </c>
      <c r="I22" s="7"/>
      <c r="J22" s="81">
        <v>3000000</v>
      </c>
      <c r="K22" s="50">
        <f ca="1">1-($E$20/J22)</f>
        <v>0.48217156666666661</v>
      </c>
      <c r="L22" s="11"/>
      <c r="N22" s="5" t="s">
        <v>108</v>
      </c>
      <c r="O22" s="72">
        <f>($B$22+$B$23)*0.3</f>
        <v>173135.78099999996</v>
      </c>
      <c r="P22" s="73">
        <f t="shared" si="4"/>
        <v>0.11476208988488774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139736.80999999997</v>
      </c>
      <c r="C23" s="15">
        <f>C22</f>
        <v>46165</v>
      </c>
      <c r="E23" s="7"/>
      <c r="G23" s="65"/>
      <c r="I23" s="7"/>
      <c r="J23" s="81">
        <v>4000000</v>
      </c>
      <c r="K23" s="50">
        <f ca="1">1-($E$20/J23)</f>
        <v>0.61162867499999996</v>
      </c>
      <c r="L23" s="11"/>
      <c r="N23" s="13" t="s">
        <v>111</v>
      </c>
      <c r="O23" s="14">
        <f>($B$24+$B$25)*0.3</f>
        <v>160968.375</v>
      </c>
      <c r="P23" s="78">
        <f t="shared" si="4"/>
        <v>0.10669699246266329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410853.82999999996</v>
      </c>
      <c r="C24" s="15">
        <f>C22</f>
        <v>46165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0.68930293999999992</v>
      </c>
      <c r="L24" s="11"/>
      <c r="N24" s="13" t="s">
        <v>113</v>
      </c>
      <c r="O24" s="14">
        <f t="shared" ref="O24:O25" si="5">($B$10+$B$11)*0.25</f>
        <v>26350.217500000002</v>
      </c>
      <c r="P24" s="78">
        <f t="shared" si="4"/>
        <v>1.746609517544697E-2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125707.42000000006</v>
      </c>
      <c r="C25" s="15">
        <f>C22</f>
        <v>46165</v>
      </c>
      <c r="E25" s="75" t="s">
        <v>34</v>
      </c>
      <c r="F25" s="76">
        <f ca="1">B7</f>
        <v>21654.229999999989</v>
      </c>
      <c r="G25" s="77">
        <f t="shared" ref="G25:G31" ca="1" si="6">F25/SUM($F$25:$F$31)</f>
        <v>1.3695756794884899E-2</v>
      </c>
      <c r="I25" s="7"/>
      <c r="J25" s="84"/>
      <c r="K25" s="25"/>
      <c r="L25" s="11"/>
      <c r="N25" s="27" t="s">
        <v>116</v>
      </c>
      <c r="O25" s="51">
        <f t="shared" si="5"/>
        <v>26350.217500000002</v>
      </c>
      <c r="P25" s="82">
        <f t="shared" si="4"/>
        <v>1.746609517544697E-2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1113680.52</v>
      </c>
      <c r="C26" s="34">
        <f ca="1">B26/F3</f>
        <v>0.71689157277510129</v>
      </c>
      <c r="E26" s="80" t="s">
        <v>103</v>
      </c>
      <c r="F26" s="30">
        <f>(B11)</f>
        <v>12703.66</v>
      </c>
      <c r="G26" s="20">
        <f t="shared" ca="1" si="6"/>
        <v>8.034745994889108E-3</v>
      </c>
      <c r="I26" s="7"/>
      <c r="J26" s="49"/>
      <c r="K26" s="25"/>
      <c r="L26" s="11"/>
      <c r="N26" s="5" t="s">
        <v>119</v>
      </c>
      <c r="O26" s="72">
        <f>($B$22+$B$23)*0.2</f>
        <v>115423.85399999999</v>
      </c>
      <c r="P26" s="73">
        <f t="shared" si="4"/>
        <v>7.6508059923258515E-2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92697.21</v>
      </c>
      <c r="G27" s="20">
        <f t="shared" ca="1" si="6"/>
        <v>5.8628657944631284E-2</v>
      </c>
      <c r="I27" s="7"/>
      <c r="J27" s="49"/>
      <c r="K27" s="25"/>
      <c r="L27" s="11"/>
      <c r="N27" s="13" t="s">
        <v>120</v>
      </c>
      <c r="O27" s="14">
        <f>($B$24+$B$25)*0.2</f>
        <v>107312.25</v>
      </c>
      <c r="P27" s="78">
        <f t="shared" si="4"/>
        <v>7.1131328308442196E-2</v>
      </c>
      <c r="Q27" s="79" t="s">
        <v>101</v>
      </c>
    </row>
    <row r="28" spans="1:17" ht="15.75" customHeight="1" x14ac:dyDescent="0.3">
      <c r="A28" s="541" t="s">
        <v>115</v>
      </c>
      <c r="B28" s="542"/>
      <c r="C28" s="543"/>
      <c r="E28" s="80" t="s">
        <v>110</v>
      </c>
      <c r="F28" s="30">
        <f>B12</f>
        <v>18770</v>
      </c>
      <c r="G28" s="20">
        <f t="shared" ca="1" si="6"/>
        <v>1.187155373522816E-2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10540.087000000001</v>
      </c>
      <c r="P28" s="78">
        <f t="shared" si="4"/>
        <v>6.9864380701787883E-3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1113680.52</v>
      </c>
      <c r="G29" s="20">
        <f t="shared" ca="1" si="6"/>
        <v>0.70437496734453064</v>
      </c>
      <c r="H29" s="86"/>
      <c r="I29" s="7"/>
      <c r="J29" s="49"/>
      <c r="K29" s="25"/>
      <c r="L29" s="11"/>
      <c r="N29" s="27" t="s">
        <v>123</v>
      </c>
      <c r="O29" s="51">
        <f t="shared" si="7"/>
        <v>10540.087000000001</v>
      </c>
      <c r="P29" s="82">
        <f t="shared" si="4"/>
        <v>6.9864380701787883E-3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t="shared" ca="1" si="6"/>
        <v>0.17127306880226953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0.17949708799180403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0.1743165577427736</v>
      </c>
      <c r="E31" s="85" t="s">
        <v>118</v>
      </c>
      <c r="F31" s="44">
        <f>B38-F8-F7</f>
        <v>50786.600000000006</v>
      </c>
      <c r="G31" s="34">
        <f t="shared" ca="1" si="6"/>
        <v>3.2121249383566253E-2</v>
      </c>
      <c r="I31" s="7"/>
      <c r="J31" s="49"/>
      <c r="K31" s="25"/>
      <c r="L31" s="11"/>
      <c r="N31" s="27" t="s">
        <v>127</v>
      </c>
      <c r="O31" s="51">
        <f>($B$10+$B$11)*0.05</f>
        <v>5270.0435000000007</v>
      </c>
      <c r="P31" s="82">
        <f t="shared" si="4"/>
        <v>3.4932190350893942E-3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18770</v>
      </c>
      <c r="P32" s="88">
        <f t="shared" si="4"/>
        <v>1.2441590147904457E-2</v>
      </c>
      <c r="Q32" s="89" t="s">
        <v>59</v>
      </c>
    </row>
    <row r="33" spans="1:16" ht="15.75" customHeight="1" x14ac:dyDescent="0.3">
      <c r="A33" s="541" t="s">
        <v>118</v>
      </c>
      <c r="B33" s="542"/>
      <c r="C33" s="54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583190.47750000004</v>
      </c>
      <c r="P35" s="59">
        <f t="shared" ref="P35:P39" si="8">O35/$O$18</f>
        <v>0.38656456575469877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386804.59100000001</v>
      </c>
      <c r="P36" s="20">
        <f t="shared" si="8"/>
        <v>0.25639127269844503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243816.27799999999</v>
      </c>
      <c r="P37" s="20">
        <f t="shared" si="8"/>
        <v>0.16161226437205828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3.269203770386498E-2</v>
      </c>
      <c r="D38" s="86"/>
      <c r="E38" s="39"/>
      <c r="F38" s="11"/>
      <c r="G38" s="39"/>
      <c r="I38" s="7"/>
      <c r="N38" s="13" t="s">
        <v>115</v>
      </c>
      <c r="O38" s="14">
        <f>O30+O31</f>
        <v>276068.25349999999</v>
      </c>
      <c r="P38" s="20">
        <f t="shared" si="8"/>
        <v>0.18299030702689345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18770</v>
      </c>
      <c r="P39" s="91">
        <f t="shared" si="8"/>
        <v>1.2441590147904457E-2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9">SUM(O35:O39)</f>
        <v>1508649.6</v>
      </c>
      <c r="P40" s="95">
        <f t="shared" si="9"/>
        <v>1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M32" sqref="M32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8" t="s">
        <v>36</v>
      </c>
      <c r="C1" s="547"/>
      <c r="D1" s="549" t="s">
        <v>140</v>
      </c>
      <c r="E1" s="543"/>
      <c r="G1" s="96"/>
      <c r="H1" s="546" t="s">
        <v>36</v>
      </c>
      <c r="I1" s="547"/>
      <c r="J1" s="545" t="s">
        <v>140</v>
      </c>
      <c r="K1" s="543"/>
      <c r="M1" s="96"/>
      <c r="N1" s="546" t="s">
        <v>36</v>
      </c>
      <c r="O1" s="547"/>
      <c r="P1" s="545" t="s">
        <v>140</v>
      </c>
      <c r="Q1" s="543"/>
      <c r="S1" s="96"/>
      <c r="T1" s="546" t="s">
        <v>36</v>
      </c>
      <c r="U1" s="547"/>
      <c r="V1" s="545" t="s">
        <v>140</v>
      </c>
      <c r="W1" s="543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83075.14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39593.939999999995</v>
      </c>
      <c r="K2" s="102">
        <f>J2/D2</f>
        <v>0.47660395155518237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35727.31</v>
      </c>
      <c r="Q2" s="102">
        <f>P2/D2</f>
        <v>0.43006018406950619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7753.8900000000012</v>
      </c>
      <c r="W2" s="102">
        <f>V2/D2</f>
        <v>9.3335864375311328E-2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44683.960000000006</v>
      </c>
      <c r="E4" s="20">
        <f t="shared" ref="E4:E7" si="1">D4/$D$2</f>
        <v>0.53787402585177713</v>
      </c>
      <c r="G4" s="570" t="str">
        <f>'Proposed Budget'!C5</f>
        <v>Groceries/Household</v>
      </c>
      <c r="H4" s="571">
        <f>'Proposed Budget'!F5</f>
        <v>14400</v>
      </c>
      <c r="I4" s="572">
        <f>H4/$B$2</f>
        <v>7.0310370755502727E-2</v>
      </c>
      <c r="J4" s="573">
        <f>'Monthly Breakdown'!E5</f>
        <v>5998.73</v>
      </c>
      <c r="K4" s="574">
        <f>J4/$D$2</f>
        <v>7.2208484993224201E-2</v>
      </c>
      <c r="M4" s="570" t="str">
        <f>'Proposed Budget'!C6</f>
        <v>Dining Out</v>
      </c>
      <c r="N4" s="571">
        <f>'Proposed Budget'!F6</f>
        <v>14400</v>
      </c>
      <c r="O4" s="572">
        <f t="shared" ref="O4:O12" si="2">N4/$B$2</f>
        <v>7.0310370755502727E-2</v>
      </c>
      <c r="P4" s="573">
        <f>'Monthly Breakdown'!E6</f>
        <v>5538.1299999999992</v>
      </c>
      <c r="Q4" s="574">
        <f t="shared" ref="Q4:Q12" si="3">P4/$D$2</f>
        <v>6.6664106735179737E-2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16885.949999999997</v>
      </c>
      <c r="W4" s="102">
        <f t="shared" ref="W4:W7" si="5">V4/$D$2</f>
        <v>0.20326116814247916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30982.07</v>
      </c>
      <c r="E5" s="20">
        <f t="shared" si="1"/>
        <v>0.37294032847853159</v>
      </c>
      <c r="G5" s="570" t="str">
        <f>'Proposed Budget'!C7</f>
        <v>Misc Food</v>
      </c>
      <c r="H5" s="571">
        <f>'Proposed Budget'!F7*0.5</f>
        <v>900</v>
      </c>
      <c r="I5" s="572">
        <f>H5/$B$2</f>
        <v>4.3943981722189204E-3</v>
      </c>
      <c r="J5" s="573">
        <f>'Monthly Breakdown'!E7*0.5</f>
        <v>340.26</v>
      </c>
      <c r="K5" s="574">
        <f t="shared" ref="K5:K30" si="6">J5/$D$2</f>
        <v>4.095810130443355E-3</v>
      </c>
      <c r="M5" s="570" t="str">
        <f>'Proposed Budget'!C7</f>
        <v>Misc Food</v>
      </c>
      <c r="N5" s="571">
        <f>'Proposed Budget'!F7*0.5</f>
        <v>900</v>
      </c>
      <c r="O5" s="572">
        <f>N5/$B$2</f>
        <v>4.3943981722189204E-3</v>
      </c>
      <c r="P5" s="573">
        <f>'Monthly Breakdown'!E7*0.5</f>
        <v>340.26</v>
      </c>
      <c r="Q5" s="574">
        <f>P5/$D$2</f>
        <v>4.095810130443355E-3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250</v>
      </c>
      <c r="W5" s="102">
        <f t="shared" si="5"/>
        <v>3.009323848265558E-3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5.0666300411892184E-2</v>
      </c>
      <c r="G6" s="570" t="str">
        <f>'Proposed Budget'!C8</f>
        <v>Gasoline</v>
      </c>
      <c r="H6" s="571">
        <f>'Proposed Budget'!F8</f>
        <v>7200</v>
      </c>
      <c r="I6" s="572">
        <f>H6/$B$2</f>
        <v>3.5155185377751363E-2</v>
      </c>
      <c r="J6" s="573">
        <f>'Monthly Breakdown'!E8</f>
        <v>3142.8199999999997</v>
      </c>
      <c r="K6" s="574">
        <f>J6/$D$2</f>
        <v>3.7831052707223846E-2</v>
      </c>
      <c r="M6" s="570" t="str">
        <f>'Proposed Budget'!C9</f>
        <v>Family Entertainment</v>
      </c>
      <c r="N6" s="571">
        <f>'Proposed Budget'!F9</f>
        <v>8400</v>
      </c>
      <c r="O6" s="572">
        <f t="shared" si="2"/>
        <v>4.1014382940709929E-2</v>
      </c>
      <c r="P6" s="573">
        <f>'Monthly Breakdown'!E9</f>
        <v>3881.62</v>
      </c>
      <c r="Q6" s="574">
        <f t="shared" si="3"/>
        <v>4.6724206543618224E-2</v>
      </c>
      <c r="S6" s="98" t="s">
        <v>148</v>
      </c>
      <c r="T6" s="103"/>
      <c r="U6" s="100"/>
      <c r="V6" s="104">
        <f>'Budget Breakdown'!T16</f>
        <v>1820.6600000000035</v>
      </c>
      <c r="W6" s="102">
        <f t="shared" si="5"/>
        <v>2.1915822230332727E-2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3200</v>
      </c>
      <c r="E7" s="34">
        <f t="shared" si="1"/>
        <v>3.8519345257799147E-2</v>
      </c>
      <c r="G7" s="570" t="str">
        <f>'Proposed Budget'!C14</f>
        <v>Rocket Mortgage</v>
      </c>
      <c r="H7" s="571">
        <f>'Proposed Budget'!F14</f>
        <v>15420</v>
      </c>
      <c r="I7" s="572">
        <f t="shared" ref="I7:I30" si="7">H7/$B$2</f>
        <v>7.5290688684017504E-2</v>
      </c>
      <c r="J7" s="573">
        <f>'Monthly Breakdown'!E14</f>
        <v>6357.7999999999993</v>
      </c>
      <c r="K7" s="574">
        <f t="shared" si="6"/>
        <v>7.6530716650011058E-2</v>
      </c>
      <c r="M7" s="570" t="str">
        <f>'Proposed Budget'!C10</f>
        <v>Miscellaneous Spending</v>
      </c>
      <c r="N7" s="571">
        <f>'Proposed Budget'!F10</f>
        <v>10800</v>
      </c>
      <c r="O7" s="572">
        <f>N7/$B$2</f>
        <v>5.2732778066627045E-2</v>
      </c>
      <c r="P7" s="573">
        <f>'Monthly Breakdown'!E10</f>
        <v>4174.93</v>
      </c>
      <c r="Q7" s="574">
        <f>P7/$D$2</f>
        <v>5.0254865655357313E-2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-11202.72</v>
      </c>
      <c r="W7" s="116">
        <f t="shared" si="5"/>
        <v>-0.13485044984576613</v>
      </c>
    </row>
    <row r="8" spans="1:23" ht="14.4" x14ac:dyDescent="0.3">
      <c r="B8" s="7"/>
      <c r="C8" s="117"/>
      <c r="D8" s="39"/>
      <c r="E8" s="50"/>
      <c r="G8" s="570" t="str">
        <f>'Proposed Budget'!C15</f>
        <v>EH Roberts</v>
      </c>
      <c r="H8" s="571">
        <f>'Proposed Budget'!F15</f>
        <v>240</v>
      </c>
      <c r="I8" s="572">
        <f>H8/$B$2</f>
        <v>1.1718395125917122E-3</v>
      </c>
      <c r="J8" s="573">
        <f>'Monthly Breakdown'!E15</f>
        <v>71.599999999999994</v>
      </c>
      <c r="K8" s="574">
        <f>J8/$D$2</f>
        <v>8.6187035014325579E-4</v>
      </c>
      <c r="M8" s="570" t="str">
        <f>'Proposed Budget'!C11</f>
        <v>Department Stores/Clothes</v>
      </c>
      <c r="N8" s="571">
        <f>'Proposed Budget'!F11</f>
        <v>4200</v>
      </c>
      <c r="O8" s="572">
        <f>N8/$B$2</f>
        <v>2.0507191470354964E-2</v>
      </c>
      <c r="P8" s="573">
        <f>'Monthly Breakdown'!E11</f>
        <v>2164.16</v>
      </c>
      <c r="Q8" s="574">
        <f>P8/$D$2</f>
        <v>2.605063319784956E-2</v>
      </c>
      <c r="T8" s="7"/>
      <c r="U8" s="11"/>
      <c r="V8" s="7"/>
      <c r="W8" s="50"/>
    </row>
    <row r="9" spans="1:23" ht="14.4" x14ac:dyDescent="0.3">
      <c r="D9" s="39"/>
      <c r="E9" s="50"/>
      <c r="G9" s="570" t="str">
        <f>'Proposed Budget'!C16</f>
        <v>Verizon Wireless</v>
      </c>
      <c r="H9" s="571">
        <f>'Proposed Budget'!F16</f>
        <v>3240</v>
      </c>
      <c r="I9" s="572">
        <f>H9/$B$2</f>
        <v>1.5819833419988116E-2</v>
      </c>
      <c r="J9" s="573">
        <f>'Monthly Breakdown'!E16</f>
        <v>1552.3700000000001</v>
      </c>
      <c r="K9" s="574">
        <f>J9/$D$2</f>
        <v>1.8686336249328018E-2</v>
      </c>
      <c r="M9" s="570" t="str">
        <f>'Proposed Budget'!C12</f>
        <v>Alcohol/Bars</v>
      </c>
      <c r="N9" s="571">
        <f>'Proposed Budget'!F12</f>
        <v>8400</v>
      </c>
      <c r="O9" s="572">
        <f t="shared" si="2"/>
        <v>4.1014382940709929E-2</v>
      </c>
      <c r="P9" s="573">
        <f>'Monthly Breakdown'!E12</f>
        <v>3797.15</v>
      </c>
      <c r="Q9" s="574">
        <f t="shared" si="3"/>
        <v>4.5707416201766257E-2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70" t="str">
        <f>'Proposed Budget'!C17</f>
        <v>Spectrum TV/Internet</v>
      </c>
      <c r="H10" s="571">
        <f>'Proposed Budget'!F17*0.5</f>
        <v>1230</v>
      </c>
      <c r="I10" s="572">
        <f>H10/$B$2</f>
        <v>6.005677502032525E-3</v>
      </c>
      <c r="J10" s="573">
        <f>'Monthly Breakdown'!E17*0.5</f>
        <v>516.495</v>
      </c>
      <c r="K10" s="574">
        <f>J10/$D$2</f>
        <v>6.2172028840396781E-3</v>
      </c>
      <c r="M10" s="570" t="str">
        <f>'Proposed Budget'!C17</f>
        <v>Spectrum TV/Internet</v>
      </c>
      <c r="N10" s="571">
        <f>'Proposed Budget'!F17*0.5</f>
        <v>1230</v>
      </c>
      <c r="O10" s="572">
        <f>N10/$B$2</f>
        <v>6.005677502032525E-3</v>
      </c>
      <c r="P10" s="573">
        <f>'Monthly Breakdown'!E17*0.5</f>
        <v>516.495</v>
      </c>
      <c r="Q10" s="574">
        <f>P10/$D$2</f>
        <v>6.2172028840396781E-3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70" t="str">
        <f>'Proposed Budget'!C18</f>
        <v>First Energy</v>
      </c>
      <c r="H11" s="571">
        <f>'Proposed Budget'!F18</f>
        <v>2160</v>
      </c>
      <c r="I11" s="572">
        <f>H11/$B$2</f>
        <v>1.0546555613325409E-2</v>
      </c>
      <c r="J11" s="573">
        <f>'Monthly Breakdown'!E18</f>
        <v>688.86000000000013</v>
      </c>
      <c r="K11" s="574">
        <f>J11/$D$2</f>
        <v>8.2920113044648511E-3</v>
      </c>
      <c r="M11" s="570" t="str">
        <f>'Proposed Budget'!C22</f>
        <v>Planet Fitness</v>
      </c>
      <c r="N11" s="571">
        <f>'Proposed Budget'!F22</f>
        <v>1740</v>
      </c>
      <c r="O11" s="572">
        <f>N11/$B$2</f>
        <v>8.4958364662899126E-3</v>
      </c>
      <c r="P11" s="573">
        <f>'Monthly Breakdown'!E22</f>
        <v>930.82999999999993</v>
      </c>
      <c r="Q11" s="574">
        <f>P11/$D$2</f>
        <v>1.1204675670724118E-2</v>
      </c>
      <c r="T11" s="7"/>
      <c r="U11" s="11"/>
      <c r="V11" s="7"/>
      <c r="W11" s="50"/>
    </row>
    <row r="12" spans="1:23" ht="14.4" x14ac:dyDescent="0.3">
      <c r="D12" s="39"/>
      <c r="E12" s="50"/>
      <c r="G12" s="570" t="str">
        <f>'Proposed Budget'!C19</f>
        <v>Vivint Home Security</v>
      </c>
      <c r="H12" s="571">
        <f>'Proposed Budget'!F19</f>
        <v>1680</v>
      </c>
      <c r="I12" s="572">
        <f>H12/$B$2</f>
        <v>8.2028765881419843E-3</v>
      </c>
      <c r="J12" s="573">
        <f>'Monthly Breakdown'!E19</f>
        <v>680.06999999999994</v>
      </c>
      <c r="K12" s="574">
        <f>J12/$D$2</f>
        <v>8.186203477959831E-3</v>
      </c>
      <c r="M12" s="570" t="str">
        <f>'Proposed Budget'!C23</f>
        <v>Lowes Rewards</v>
      </c>
      <c r="N12" s="571">
        <f>'Proposed Budget'!F23*0.5</f>
        <v>2400</v>
      </c>
      <c r="O12" s="572">
        <f t="shared" si="2"/>
        <v>1.1718395125917122E-2</v>
      </c>
      <c r="P12" s="573">
        <f>'Monthly Breakdown'!E23*0.5</f>
        <v>1000</v>
      </c>
      <c r="Q12" s="574">
        <f t="shared" si="3"/>
        <v>1.2037295393062232E-2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70" t="str">
        <f>'Proposed Budget'!C20</f>
        <v>Columbia Gas</v>
      </c>
      <c r="H13" s="571">
        <f>'Proposed Budget'!F20</f>
        <v>1200</v>
      </c>
      <c r="I13" s="572">
        <f>H13/$B$2</f>
        <v>5.8591975629585609E-3</v>
      </c>
      <c r="J13" s="573">
        <f>'Monthly Breakdown'!E20</f>
        <v>728.25</v>
      </c>
      <c r="K13" s="574">
        <f>J13/$D$2</f>
        <v>8.766160369997571E-3</v>
      </c>
      <c r="M13" s="570" t="str">
        <f>'Proposed Budget'!C24</f>
        <v>Wells Fargo - Pool</v>
      </c>
      <c r="N13" s="571">
        <f>'Proposed Budget'!F24</f>
        <v>2400</v>
      </c>
      <c r="O13" s="572">
        <f>N13/$B$2</f>
        <v>1.1718395125917122E-2</v>
      </c>
      <c r="P13" s="573">
        <f>'Monthly Breakdown'!E24</f>
        <v>1000</v>
      </c>
      <c r="Q13" s="574">
        <f>P13/$D$2</f>
        <v>1.2037295393062232E-2</v>
      </c>
      <c r="T13" s="7"/>
      <c r="U13" s="11"/>
      <c r="V13" s="7"/>
      <c r="W13" s="50"/>
    </row>
    <row r="14" spans="1:23" ht="14.4" x14ac:dyDescent="0.3">
      <c r="D14" s="39"/>
      <c r="E14" s="50"/>
      <c r="G14" s="570" t="str">
        <f>'Proposed Budget'!C21</f>
        <v>Medical Bills</v>
      </c>
      <c r="H14" s="571">
        <f>'Proposed Budget'!F21</f>
        <v>0</v>
      </c>
      <c r="I14" s="572">
        <f>H14/$B$2</f>
        <v>0</v>
      </c>
      <c r="J14" s="573">
        <f>'Monthly Breakdown'!E21</f>
        <v>835.06</v>
      </c>
      <c r="K14" s="574">
        <f>J14/$D$2</f>
        <v>1.0051863890930548E-2</v>
      </c>
      <c r="M14" s="570" t="str">
        <f>'Proposed Budget'!C25</f>
        <v>Wells Fargo - Deck</v>
      </c>
      <c r="N14" s="571">
        <f>'Proposed Budget'!F25*0.5</f>
        <v>3600</v>
      </c>
      <c r="O14" s="572">
        <f>N14/$B$2</f>
        <v>1.7577592688875682E-2</v>
      </c>
      <c r="P14" s="573">
        <f>'Monthly Breakdown'!E25*0.5</f>
        <v>300</v>
      </c>
      <c r="Q14" s="574">
        <f>P14/$D$2</f>
        <v>3.6111886179186698E-3</v>
      </c>
      <c r="T14" s="7"/>
      <c r="U14" s="11"/>
      <c r="V14" s="7"/>
      <c r="W14" s="50"/>
    </row>
    <row r="15" spans="1:23" ht="14.4" x14ac:dyDescent="0.3">
      <c r="D15" s="39"/>
      <c r="E15" s="50"/>
      <c r="G15" s="570" t="str">
        <f>'Proposed Budget'!C23</f>
        <v>Lowes Rewards</v>
      </c>
      <c r="H15" s="571">
        <f>'Proposed Budget'!F23*0.5</f>
        <v>2400</v>
      </c>
      <c r="I15" s="572">
        <f>H15/$B$2</f>
        <v>1.1718395125917122E-2</v>
      </c>
      <c r="J15" s="573">
        <f>'Monthly Breakdown'!E23*0.5</f>
        <v>1000</v>
      </c>
      <c r="K15" s="574">
        <f>J15/$D$2</f>
        <v>1.2037295393062232E-2</v>
      </c>
      <c r="M15" s="570" t="str">
        <f>'Proposed Budget'!C26</f>
        <v>Massage Envy</v>
      </c>
      <c r="N15" s="571">
        <f>'Proposed Budget'!F26</f>
        <v>1020</v>
      </c>
      <c r="O15" s="572">
        <f>N15/$B$2</f>
        <v>4.9803179285147769E-3</v>
      </c>
      <c r="P15" s="573">
        <f>'Monthly Breakdown'!E26</f>
        <v>482.05999999999995</v>
      </c>
      <c r="Q15" s="574">
        <f>P15/$D$2</f>
        <v>5.8026986171795794E-3</v>
      </c>
      <c r="T15" s="7"/>
      <c r="U15" s="11"/>
      <c r="V15" s="7"/>
      <c r="W15" s="50"/>
    </row>
    <row r="16" spans="1:23" ht="14.4" x14ac:dyDescent="0.3">
      <c r="D16" s="39"/>
      <c r="E16" s="50"/>
      <c r="G16" s="570" t="str">
        <f>'Proposed Budget'!C25</f>
        <v>Wells Fargo - Deck</v>
      </c>
      <c r="H16" s="571">
        <f>'Proposed Budget'!F25*0.5</f>
        <v>3600</v>
      </c>
      <c r="I16" s="572">
        <f>H16/$B$2</f>
        <v>1.7577592688875682E-2</v>
      </c>
      <c r="J16" s="573">
        <f>'Monthly Breakdown'!E25*0.5</f>
        <v>300</v>
      </c>
      <c r="K16" s="574">
        <f>J16/$D$2</f>
        <v>3.6111886179186698E-3</v>
      </c>
      <c r="M16" s="570" t="str">
        <f>'Proposed Budget'!C27</f>
        <v>Streaming/Music</v>
      </c>
      <c r="N16" s="571">
        <f>'Proposed Budget'!F27</f>
        <v>1200</v>
      </c>
      <c r="O16" s="572">
        <f>N16/$B$2</f>
        <v>5.8591975629585609E-3</v>
      </c>
      <c r="P16" s="573">
        <f>'Monthly Breakdown'!E27</f>
        <v>553.5</v>
      </c>
      <c r="Q16" s="574">
        <f>P16/$D$2</f>
        <v>6.6626430000599462E-3</v>
      </c>
      <c r="T16" s="7"/>
      <c r="U16" s="11"/>
      <c r="V16" s="7"/>
      <c r="W16" s="50"/>
    </row>
    <row r="17" spans="7:17" ht="14.4" x14ac:dyDescent="0.3">
      <c r="G17" s="570" t="str">
        <f>'Proposed Budget'!C28</f>
        <v>GM Financial/Toyota</v>
      </c>
      <c r="H17" s="571">
        <f>'Proposed Budget'!F28</f>
        <v>14400</v>
      </c>
      <c r="I17" s="572">
        <f t="shared" si="7"/>
        <v>7.0310370755502727E-2</v>
      </c>
      <c r="J17" s="573">
        <f>'Monthly Breakdown'!E28</f>
        <v>5901.7000000000007</v>
      </c>
      <c r="K17" s="574">
        <f t="shared" si="6"/>
        <v>7.1040506221235381E-2</v>
      </c>
      <c r="M17" s="570" t="str">
        <f>'Proposed Budget'!C38</f>
        <v>Camping/Vacation</v>
      </c>
      <c r="N17" s="571">
        <f>'Proposed Budget'!F38</f>
        <v>4800</v>
      </c>
      <c r="O17" s="572">
        <f>N17/$B$2</f>
        <v>2.3436790251834243E-2</v>
      </c>
      <c r="P17" s="573">
        <f>'Savings Transaction Log'!R5</f>
        <v>3824.78</v>
      </c>
      <c r="Q17" s="574">
        <f>P17/$D$2</f>
        <v>4.6040006673476568E-2</v>
      </c>
    </row>
    <row r="18" spans="7:17" ht="14.4" x14ac:dyDescent="0.3">
      <c r="G18" s="570" t="str">
        <f>'Proposed Budget'!C29</f>
        <v>Ohio Turnpike</v>
      </c>
      <c r="H18" s="571">
        <f>'Proposed Budget'!F29</f>
        <v>1440</v>
      </c>
      <c r="I18" s="572">
        <f>H18/$B$2</f>
        <v>7.031037075550273E-3</v>
      </c>
      <c r="J18" s="573">
        <f>'Monthly Breakdown'!E29</f>
        <v>553.66</v>
      </c>
      <c r="K18" s="574">
        <f>J18/$D$2</f>
        <v>6.6645689673228356E-3</v>
      </c>
      <c r="M18" s="570" t="str">
        <f>'Proposed Budget'!C39</f>
        <v>Home Maintenance</v>
      </c>
      <c r="N18" s="571">
        <f>'Proposed Budget'!F39*0.5</f>
        <v>2250</v>
      </c>
      <c r="O18" s="572">
        <f>N18/$B$2</f>
        <v>1.0985995430547301E-2</v>
      </c>
      <c r="P18" s="573">
        <f>'Savings Transaction Log'!T5*0.5</f>
        <v>7223.3950000000004</v>
      </c>
      <c r="Q18" s="574">
        <f>P18/$D$2</f>
        <v>8.6950139355768771E-2</v>
      </c>
    </row>
    <row r="19" spans="7:17" ht="14.4" x14ac:dyDescent="0.3">
      <c r="G19" s="570" t="str">
        <f>'Proposed Budget'!C30</f>
        <v>Water Bill - Main</v>
      </c>
      <c r="H19" s="571">
        <f>'Proposed Budget'!F30</f>
        <v>900</v>
      </c>
      <c r="I19" s="572">
        <f>H19/$B$2</f>
        <v>4.3943981722189204E-3</v>
      </c>
      <c r="J19" s="573">
        <f>'Monthly Breakdown'!E30</f>
        <v>434.57</v>
      </c>
      <c r="K19" s="574">
        <f>J19/$D$2</f>
        <v>5.2310474589630541E-3</v>
      </c>
      <c r="N19" s="11"/>
      <c r="O19" s="11"/>
      <c r="P19" s="11"/>
      <c r="Q19" s="11"/>
    </row>
    <row r="20" spans="7:17" ht="14.4" x14ac:dyDescent="0.3">
      <c r="G20" s="570" t="str">
        <f>'Proposed Budget'!C31</f>
        <v>Water Bill - Rental</v>
      </c>
      <c r="H20" s="571">
        <f>'Proposed Budget'!F31</f>
        <v>900</v>
      </c>
      <c r="I20" s="572">
        <f>H20/$B$2</f>
        <v>4.3943981722189204E-3</v>
      </c>
      <c r="J20" s="573">
        <f>'Monthly Breakdown'!E31</f>
        <v>337.15</v>
      </c>
      <c r="K20" s="574">
        <f>J20/$D$2</f>
        <v>4.0583741417709318E-3</v>
      </c>
      <c r="N20" s="39"/>
      <c r="O20" s="50"/>
      <c r="P20" s="39"/>
      <c r="Q20" s="50"/>
    </row>
    <row r="21" spans="7:17" ht="15.75" customHeight="1" x14ac:dyDescent="0.3">
      <c r="G21" s="570" t="str">
        <f>'Proposed Budget'!C33</f>
        <v>Vehicle Maintenance</v>
      </c>
      <c r="H21" s="571">
        <f>'Proposed Budget'!F33</f>
        <v>4200</v>
      </c>
      <c r="I21" s="572">
        <f>H21/$B$2</f>
        <v>2.0507191470354964E-2</v>
      </c>
      <c r="J21" s="573">
        <f>'Savings Transaction Log'!H5</f>
        <v>529.04999999999995</v>
      </c>
      <c r="K21" s="574">
        <f>J21/$D$2</f>
        <v>6.3683311276995737E-3</v>
      </c>
      <c r="N21" s="39"/>
      <c r="O21" s="50"/>
      <c r="P21" s="39"/>
      <c r="Q21" s="50"/>
    </row>
    <row r="22" spans="7:17" ht="15.75" customHeight="1" x14ac:dyDescent="0.3">
      <c r="G22" s="570" t="str">
        <f>'Proposed Budget'!C34</f>
        <v>Car Insurance</v>
      </c>
      <c r="H22" s="571">
        <f>'Proposed Budget'!F34</f>
        <v>3840</v>
      </c>
      <c r="I22" s="572">
        <f>H22/$B$2</f>
        <v>1.8749432201467395E-2</v>
      </c>
      <c r="J22" s="573">
        <f>'Savings Transaction Log'!J5</f>
        <v>0</v>
      </c>
      <c r="K22" s="574">
        <f>J22/$D$2</f>
        <v>0</v>
      </c>
      <c r="N22" s="39"/>
      <c r="O22" s="11"/>
      <c r="P22" s="39"/>
      <c r="Q22" s="50"/>
    </row>
    <row r="23" spans="7:17" ht="15.75" customHeight="1" x14ac:dyDescent="0.3">
      <c r="G23" s="570" t="str">
        <f>'Proposed Budget'!C35</f>
        <v>Rental Garbage</v>
      </c>
      <c r="H23" s="571">
        <f>'Proposed Budget'!F35</f>
        <v>300</v>
      </c>
      <c r="I23" s="572">
        <f>H23/$B$2</f>
        <v>1.4647993907396402E-3</v>
      </c>
      <c r="J23" s="573">
        <f>'Savings Transaction Log'!L5</f>
        <v>126.96000000000001</v>
      </c>
      <c r="K23" s="574">
        <f>J23/$D$2</f>
        <v>1.5282550231031811E-3</v>
      </c>
      <c r="N23" s="39"/>
      <c r="O23" s="11"/>
      <c r="P23" s="39"/>
      <c r="Q23" s="50"/>
    </row>
    <row r="24" spans="7:17" ht="15.75" customHeight="1" x14ac:dyDescent="0.3">
      <c r="G24" s="570" t="str">
        <f>'Proposed Budget'!C36</f>
        <v>Garbage</v>
      </c>
      <c r="H24" s="571">
        <f>'Proposed Budget'!F36</f>
        <v>300</v>
      </c>
      <c r="I24" s="572">
        <f>H24/$B$2</f>
        <v>1.4647993907396402E-3</v>
      </c>
      <c r="J24" s="573">
        <f>'Savings Transaction Log'!N5</f>
        <v>126.96000000000001</v>
      </c>
      <c r="K24" s="574">
        <f>J24/$D$2</f>
        <v>1.5282550231031811E-3</v>
      </c>
      <c r="N24" s="11"/>
      <c r="O24" s="11"/>
      <c r="P24" s="11"/>
      <c r="Q24" s="11"/>
    </row>
    <row r="25" spans="7:17" ht="15.75" customHeight="1" x14ac:dyDescent="0.3">
      <c r="G25" s="570" t="str">
        <f>'Proposed Budget'!C37</f>
        <v>Sanitation - Main</v>
      </c>
      <c r="H25" s="571">
        <f>'Proposed Budget'!F37</f>
        <v>540</v>
      </c>
      <c r="I25" s="572">
        <f>H25/$B$2</f>
        <v>2.6366389033313522E-3</v>
      </c>
      <c r="J25" s="573">
        <f>'Savings Transaction Log'!P5</f>
        <v>185.64</v>
      </c>
      <c r="K25" s="574">
        <f>J25/$D$2</f>
        <v>2.2346035167680727E-3</v>
      </c>
      <c r="N25" s="11"/>
      <c r="O25" s="11"/>
      <c r="P25" s="11"/>
      <c r="Q25" s="11"/>
    </row>
    <row r="26" spans="7:17" ht="15.75" customHeight="1" x14ac:dyDescent="0.3">
      <c r="G26" s="570" t="str">
        <f>'Proposed Budget'!C39</f>
        <v>Home Maintenance</v>
      </c>
      <c r="H26" s="571">
        <f>'Proposed Budget'!F39*0.5</f>
        <v>2250</v>
      </c>
      <c r="I26" s="572">
        <f t="shared" si="7"/>
        <v>1.0985995430547301E-2</v>
      </c>
      <c r="J26" s="573">
        <f>'Savings Transaction Log'!T5*0.5</f>
        <v>7223.3950000000004</v>
      </c>
      <c r="K26" s="574">
        <f t="shared" si="6"/>
        <v>8.6950139355768771E-2</v>
      </c>
      <c r="N26" s="11"/>
      <c r="O26" s="11"/>
      <c r="P26" s="11"/>
      <c r="Q26" s="11"/>
    </row>
    <row r="27" spans="7:17" ht="15.75" customHeight="1" x14ac:dyDescent="0.3">
      <c r="G27" s="570" t="str">
        <f>'Proposed Budget'!C40</f>
        <v>Rental Repairs</v>
      </c>
      <c r="H27" s="571">
        <f>'Proposed Budget'!F40</f>
        <v>1200</v>
      </c>
      <c r="I27" s="572">
        <f>H27/$B$2</f>
        <v>5.8591975629585609E-3</v>
      </c>
      <c r="J27" s="573">
        <f>'Savings Transaction Log'!V5</f>
        <v>0</v>
      </c>
      <c r="K27" s="574">
        <f>J27/$D$2</f>
        <v>0</v>
      </c>
      <c r="N27" s="11"/>
      <c r="O27" s="11"/>
      <c r="P27" s="11"/>
      <c r="Q27" s="11"/>
    </row>
    <row r="28" spans="7:17" ht="15.75" customHeight="1" x14ac:dyDescent="0.3">
      <c r="G28" s="570" t="str">
        <f>'Proposed Budget'!C41</f>
        <v>Rental Insurance</v>
      </c>
      <c r="H28" s="571">
        <f>'Proposed Budget'!F41</f>
        <v>1020</v>
      </c>
      <c r="I28" s="572">
        <f>H28/$B$2</f>
        <v>4.9803179285147769E-3</v>
      </c>
      <c r="J28" s="573">
        <f>'Savings Transaction Log'!X5</f>
        <v>500.5</v>
      </c>
      <c r="K28" s="574">
        <f>J28/$D$2</f>
        <v>6.0246663442276478E-3</v>
      </c>
      <c r="N28" s="11"/>
      <c r="O28" s="11"/>
      <c r="P28" s="11"/>
      <c r="Q28" s="11"/>
    </row>
    <row r="29" spans="7:17" ht="15.75" customHeight="1" x14ac:dyDescent="0.3">
      <c r="G29" s="570" t="str">
        <f>'Proposed Budget'!C42</f>
        <v>Rental Property Taxes</v>
      </c>
      <c r="H29" s="571">
        <f>'Proposed Budget'!F42</f>
        <v>2760</v>
      </c>
      <c r="I29" s="572">
        <f t="shared" si="7"/>
        <v>1.347615439480469E-2</v>
      </c>
      <c r="J29" s="573">
        <f>'Savings Transaction Log'!Z5</f>
        <v>1276.4000000000001</v>
      </c>
      <c r="K29" s="574">
        <f t="shared" si="6"/>
        <v>1.5364403839704634E-2</v>
      </c>
      <c r="N29" s="11"/>
      <c r="O29" s="11"/>
      <c r="P29" s="11"/>
      <c r="Q29" s="11"/>
    </row>
    <row r="30" spans="7:17" ht="15.75" customHeight="1" x14ac:dyDescent="0.3">
      <c r="G30" s="570" t="str">
        <f>'Proposed Budget'!C43</f>
        <v>Rental Sanitation</v>
      </c>
      <c r="H30" s="571">
        <f>'Proposed Budget'!F43</f>
        <v>540</v>
      </c>
      <c r="I30" s="572">
        <f t="shared" si="7"/>
        <v>2.6366389033313522E-3</v>
      </c>
      <c r="J30" s="573">
        <f>'Savings Transaction Log'!AB5</f>
        <v>185.64</v>
      </c>
      <c r="K30" s="574">
        <f t="shared" si="6"/>
        <v>2.2346035167680727E-3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topLeftCell="A5"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0" t="s">
        <v>151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  <c r="L1" s="551"/>
      <c r="M1" s="55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J38" sqref="J38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/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13102.54</v>
      </c>
      <c r="L6" s="211">
        <f t="shared" si="3"/>
        <v>-102.54000000000087</v>
      </c>
      <c r="M6" s="212">
        <f t="shared" si="4"/>
        <v>7.887692307692375E-3</v>
      </c>
      <c r="N6" s="198"/>
      <c r="O6" s="213">
        <f t="shared" si="5"/>
        <v>3606.5529209933302</v>
      </c>
      <c r="P6" s="214">
        <f>SUM('Monthly Breakdown'!Q45:Q46)</f>
        <v>50</v>
      </c>
      <c r="Q6" s="215">
        <f t="shared" si="6"/>
        <v>-3556.5529209933302</v>
      </c>
      <c r="R6" s="198"/>
      <c r="S6" s="198"/>
      <c r="T6" s="198">
        <f t="shared" si="7"/>
        <v>1820.6599999999999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0</v>
      </c>
      <c r="G7" s="207">
        <f t="shared" si="0"/>
        <v>-16606.55292099333</v>
      </c>
      <c r="H7" s="208">
        <f t="shared" si="1"/>
        <v>-1</v>
      </c>
      <c r="I7" s="198"/>
      <c r="J7" s="209">
        <f t="shared" ref="J7:K7" si="12">SUM(O25,E25,J25)</f>
        <v>13000</v>
      </c>
      <c r="K7" s="210">
        <f t="shared" si="12"/>
        <v>0</v>
      </c>
      <c r="L7" s="211">
        <f t="shared" si="3"/>
        <v>13000</v>
      </c>
      <c r="M7" s="212">
        <f t="shared" si="4"/>
        <v>-1</v>
      </c>
      <c r="N7" s="198"/>
      <c r="O7" s="213">
        <f t="shared" si="5"/>
        <v>3606.5529209933302</v>
      </c>
      <c r="P7" s="214">
        <f>SUM('Monthly Breakdown'!S45:S46)</f>
        <v>0</v>
      </c>
      <c r="Q7" s="215">
        <f t="shared" si="6"/>
        <v>-3606.5529209933302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SUM(E2:E6)</f>
        <v>85796.54810996665</v>
      </c>
      <c r="F16" s="205">
        <f>SUM(F2:F6)</f>
        <v>83075.14</v>
      </c>
      <c r="G16" s="205">
        <f>SUM(G2:G6)</f>
        <v>-2721.408109966651</v>
      </c>
      <c r="H16" s="208">
        <f>((SUM(F16))-SUM(E16))/SUM(E16)</f>
        <v>-3.1719319365606451E-2</v>
      </c>
      <c r="I16" s="198"/>
      <c r="J16" s="209">
        <f>SUM(J2:J6)</f>
        <v>65000</v>
      </c>
      <c r="K16" s="209">
        <f>SUM(K2:K6)</f>
        <v>64118.53</v>
      </c>
      <c r="L16" s="209">
        <f>SUM(L2:L6)</f>
        <v>881.46999999999935</v>
      </c>
      <c r="M16" s="212">
        <f>((K16-SUM(J16))/SUM(J16))</f>
        <v>-1.3561076923076941E-2</v>
      </c>
      <c r="N16" s="198"/>
      <c r="O16" s="213">
        <f>SUM(O2:O6)</f>
        <v>20796.54810996665</v>
      </c>
      <c r="P16" s="213">
        <f>SUM(P2:P6)</f>
        <v>17135.949999999997</v>
      </c>
      <c r="Q16" s="213">
        <f>SUM(Q2:Q6)</f>
        <v>-3660.598109966651</v>
      </c>
      <c r="R16" s="218">
        <f>((P16-SUM(O16))/SUM(O16))</f>
        <v>-0.17601950528570309</v>
      </c>
      <c r="S16" s="198"/>
      <c r="T16" s="198">
        <f>F16-K16-P16</f>
        <v>1820.6600000000035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5034.8700000000008</v>
      </c>
      <c r="G24" s="232">
        <f t="shared" si="19"/>
        <v>165.1299999999992</v>
      </c>
      <c r="H24" s="233">
        <f t="shared" si="20"/>
        <v>-3.1755769230769074E-2</v>
      </c>
      <c r="I24" s="198"/>
      <c r="J24" s="234">
        <f>SUM('Proposed Budget'!$D$5:$D$12)</f>
        <v>5800</v>
      </c>
      <c r="K24" s="235">
        <f>SUM('Monthly Breakdown'!Q5:Q12)</f>
        <v>6067.67</v>
      </c>
      <c r="L24" s="236">
        <f t="shared" si="21"/>
        <v>-267.67000000000007</v>
      </c>
      <c r="M24" s="237">
        <f t="shared" si="22"/>
        <v>4.615000000000001E-2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0</v>
      </c>
      <c r="G25" s="232">
        <f t="shared" si="19"/>
        <v>5200</v>
      </c>
      <c r="H25" s="233">
        <f t="shared" si="20"/>
        <v>-1</v>
      </c>
      <c r="I25" s="198"/>
      <c r="J25" s="234">
        <f>SUM('Proposed Budget'!$D$5:$D$12)</f>
        <v>5800</v>
      </c>
      <c r="K25" s="235">
        <f>SUM('Monthly Breakdown'!S5:S12)</f>
        <v>0</v>
      </c>
      <c r="L25" s="236">
        <f t="shared" si="21"/>
        <v>5800</v>
      </c>
      <c r="M25" s="237">
        <f t="shared" si="22"/>
        <v>-1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SUM(E20:E24)</f>
        <v>26000</v>
      </c>
      <c r="F34" s="230">
        <f>SUM(F20:F24)</f>
        <v>24740.47</v>
      </c>
      <c r="G34" s="230">
        <f>SUM(G20:G24)</f>
        <v>1259.5299999999988</v>
      </c>
      <c r="H34" s="233">
        <f>((F34-SUM(E34)))/SUM(E34)</f>
        <v>-4.8443461538461491E-2</v>
      </c>
      <c r="I34" s="198"/>
      <c r="J34" s="234">
        <f>SUM(J20:J24)</f>
        <v>29000</v>
      </c>
      <c r="K34" s="234">
        <f>SUM(K20:K24)</f>
        <v>29378.059999999998</v>
      </c>
      <c r="L34" s="234">
        <f>SUM(L20:L24)</f>
        <v>-378.0600000000004</v>
      </c>
      <c r="M34" s="237">
        <f>((K34-SUM(J34))/SUM(J34))</f>
        <v>1.3036551724137851E-2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F41" sqref="F41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45809</v>
      </c>
      <c r="T1" s="248">
        <v>45838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2" t="s">
        <v>261</v>
      </c>
      <c r="B3" s="553"/>
      <c r="C3" s="266" t="s">
        <v>156</v>
      </c>
      <c r="D3" s="267"/>
      <c r="E3" s="268">
        <f t="shared" ref="E3:F3" si="0">SUM(E5:E46)</f>
        <v>81254.48</v>
      </c>
      <c r="F3" s="268">
        <f t="shared" si="0"/>
        <v>4081.4375257999855</v>
      </c>
      <c r="G3" s="269">
        <f>1-((E3/SUM(E3:F3)))</f>
        <v>4.7827897609069692E-2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13152.54</v>
      </c>
      <c r="R3" s="271"/>
      <c r="S3" s="232">
        <f>SUM(S5:S46)</f>
        <v>0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2" t="s">
        <v>262</v>
      </c>
      <c r="B4" s="554"/>
      <c r="C4" s="553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1216.5424439999999</v>
      </c>
      <c r="E5" s="289">
        <f>I5+K5+M5+O5+Q5+S5+U5+W5+Y5+AA5+AC5+AE5</f>
        <v>5998.73</v>
      </c>
      <c r="F5" s="289">
        <f>J5+L5+N5+P5+R5</f>
        <v>1.2700000000002092</v>
      </c>
      <c r="G5" s="269">
        <f t="shared" ref="G5:G12" si="2">1-((E5/SUM(E5:F5)))</f>
        <v>2.1166666666672107E-4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3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4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5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6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1253.58</v>
      </c>
      <c r="R5" s="270">
        <f t="shared" ref="R5:R12" si="7">H5-Q5</f>
        <v>-53.579999999999927</v>
      </c>
      <c r="S5" s="232">
        <f>SUMIFS('Checking Transaction Log'!$E:$E,'Checking Transaction Log'!$C:$C,"&gt;="&amp;S1,'Checking Transaction Log'!$C:$C,"&lt;="&amp;T1,'Checking Transaction Log'!$A:$A,"D",'Checking Transaction Log'!$B:$B,1)</f>
        <v>0</v>
      </c>
      <c r="T5" s="232">
        <f t="shared" ref="T5:T12" si="8">H5-S5</f>
        <v>1200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9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0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1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2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3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4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1123.132764</v>
      </c>
      <c r="E6" s="289">
        <f t="shared" ref="E6:E12" si="15">Q6+S6+U6+W6+Y6+AA6+AC6+AE6+I6+K6+M6+O6</f>
        <v>5538.1299999999992</v>
      </c>
      <c r="F6" s="289">
        <f>J6+L6+N6+P6+R6</f>
        <v>461.87000000000069</v>
      </c>
      <c r="G6" s="269">
        <f t="shared" si="2"/>
        <v>7.6978333333333482E-2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3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4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5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6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1347.36</v>
      </c>
      <c r="R6" s="270">
        <f t="shared" si="7"/>
        <v>-147.3599999999999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0</v>
      </c>
      <c r="T6" s="232">
        <f t="shared" si="8"/>
        <v>1200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9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0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1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2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3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4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138.009456</v>
      </c>
      <c r="E7" s="289">
        <f t="shared" si="15"/>
        <v>680.52</v>
      </c>
      <c r="F7" s="289">
        <f>J7+L7+N7+P7+R7</f>
        <v>69.480000000000018</v>
      </c>
      <c r="G7" s="269">
        <f t="shared" si="2"/>
        <v>9.2640000000000056E-2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3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4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5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6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7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0</v>
      </c>
      <c r="T7" s="232">
        <f t="shared" si="8"/>
        <v>150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9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0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1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2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3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4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637.36389599999995</v>
      </c>
      <c r="E8" s="289">
        <f t="shared" si="15"/>
        <v>3142.8199999999997</v>
      </c>
      <c r="F8" s="289">
        <f>J8+L8+N8+P8+R8</f>
        <v>-142.81999999999994</v>
      </c>
      <c r="G8" s="269">
        <f t="shared" si="2"/>
        <v>-4.7606666666666575E-2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3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4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5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6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740.88999999999987</v>
      </c>
      <c r="R8" s="270">
        <f t="shared" si="7"/>
        <v>-140.88999999999987</v>
      </c>
      <c r="S8" s="232">
        <f>SUMIFS('Checking Transaction Log'!$E:$E,'Checking Transaction Log'!$C:$C,"&gt;="&amp;S1,'Checking Transaction Log'!$C:$C,"&lt;="&amp;T1,'Checking Transaction Log'!$A:$A,"D",'Checking Transaction Log'!$B:$B,4)</f>
        <v>0</v>
      </c>
      <c r="T8" s="232">
        <f t="shared" si="8"/>
        <v>600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9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0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1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2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3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4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787.19253600000002</v>
      </c>
      <c r="E9" s="289">
        <f t="shared" si="15"/>
        <v>3881.62</v>
      </c>
      <c r="F9" s="289">
        <f>J9+L9+N9+P9+R9</f>
        <v>-381.62</v>
      </c>
      <c r="G9" s="269">
        <f t="shared" si="2"/>
        <v>-0.10903428571428564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3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4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5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6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7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0</v>
      </c>
      <c r="T9" s="232">
        <f t="shared" si="8"/>
        <v>700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9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0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1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2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3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4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846.67580400000008</v>
      </c>
      <c r="E10" s="289">
        <f t="shared" si="15"/>
        <v>4174.93</v>
      </c>
      <c r="F10" s="289">
        <f>J10+L10+N10+P10+R10</f>
        <v>325.06999999999982</v>
      </c>
      <c r="G10" s="269">
        <f t="shared" si="2"/>
        <v>7.2237777777777734E-2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3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4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5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6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1136.24</v>
      </c>
      <c r="R10" s="270">
        <f t="shared" si="7"/>
        <v>-236.24</v>
      </c>
      <c r="S10" s="232">
        <f>SUMIFS('Checking Transaction Log'!$E:$E,'Checking Transaction Log'!$C:$C,"&gt;="&amp;S1,'Checking Transaction Log'!$C:$C,"&lt;="&amp;T1,'Checking Transaction Log'!$A:$A,"D",'Checking Transaction Log'!$B:$B,6)</f>
        <v>0</v>
      </c>
      <c r="T10" s="232">
        <f t="shared" si="8"/>
        <v>900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9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0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1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2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3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4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438.89164799999998</v>
      </c>
      <c r="E11" s="289">
        <f t="shared" si="15"/>
        <v>2164.16</v>
      </c>
      <c r="F11" s="289">
        <f>J11+L11+N11+P11+R11</f>
        <v>-414.15999999999985</v>
      </c>
      <c r="G11" s="269">
        <f t="shared" si="2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3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4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5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6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7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8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9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0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1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2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3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4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770.06202000000008</v>
      </c>
      <c r="E12" s="289">
        <f t="shared" si="15"/>
        <v>3797.15</v>
      </c>
      <c r="F12" s="289">
        <f>J12+L12+N12+P12+R12</f>
        <v>-297.15000000000009</v>
      </c>
      <c r="G12" s="269">
        <f t="shared" si="2"/>
        <v>-8.4899999999999975E-2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3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4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5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6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839.52</v>
      </c>
      <c r="R12" s="270">
        <f t="shared" si="7"/>
        <v>-139.51999999999998</v>
      </c>
      <c r="S12" s="232">
        <f>SUMIFS('Checking Transaction Log'!$E:$E,'Checking Transaction Log'!$C:$C,"&gt;="&amp;S1,'Checking Transaction Log'!$C:$C,"&lt;="&amp;T1,'Checking Transaction Log'!$A:$A,"D",'Checking Transaction Log'!$B:$B,8)</f>
        <v>0</v>
      </c>
      <c r="T12" s="232">
        <f t="shared" si="8"/>
        <v>700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9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0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1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2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3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4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6">(E14/(TODAY()-$I$1))*30.42</f>
        <v>1289.36184</v>
      </c>
      <c r="E14" s="289">
        <f t="shared" ref="E14:E31" si="17">Q14+S14+U14+W14+Y14+AA14+AC14+AE14+I14+K14+M14+O14</f>
        <v>6357.7999999999993</v>
      </c>
      <c r="F14" s="289">
        <f>J14+L14+N14+P14+R14</f>
        <v>67.200000000000045</v>
      </c>
      <c r="G14" s="269">
        <f t="shared" ref="G14:G31" si="18">1-((E14/SUM(E14:F14)))</f>
        <v>1.0459143968871598E-2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19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0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1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2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3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0</v>
      </c>
      <c r="T14" s="232">
        <f t="shared" ref="T14:T31" si="24">H14-S14</f>
        <v>1285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5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6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7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28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29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0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6"/>
        <v>14.520479999999999</v>
      </c>
      <c r="E15" s="289">
        <f t="shared" si="17"/>
        <v>71.599999999999994</v>
      </c>
      <c r="F15" s="289">
        <f>J15+L15+N15+P15+R15</f>
        <v>28.400000000000006</v>
      </c>
      <c r="G15" s="269">
        <f t="shared" si="18"/>
        <v>0.28400000000000003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19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0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1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2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0</v>
      </c>
      <c r="R15" s="270">
        <f t="shared" si="23"/>
        <v>20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4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5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6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7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28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29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0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6"/>
        <v>314.82063600000004</v>
      </c>
      <c r="E16" s="289">
        <f t="shared" si="17"/>
        <v>1552.3700000000001</v>
      </c>
      <c r="F16" s="289">
        <f>J16+L16+N16+P16+R16</f>
        <v>-202.37000000000006</v>
      </c>
      <c r="G16" s="269">
        <f t="shared" si="18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19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0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1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2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3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4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5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6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7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28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29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0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6"/>
        <v>209.49037200000004</v>
      </c>
      <c r="E17" s="289">
        <f t="shared" si="17"/>
        <v>1032.99</v>
      </c>
      <c r="F17" s="289">
        <f>J17+L17+N17+P17+R17</f>
        <v>-7.9900000000000091</v>
      </c>
      <c r="G17" s="269">
        <f t="shared" si="18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19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0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1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2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3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4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5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6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7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28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29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0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6"/>
        <v>139.70080800000002</v>
      </c>
      <c r="E18" s="289">
        <f t="shared" si="17"/>
        <v>688.86000000000013</v>
      </c>
      <c r="F18" s="289">
        <f>J18+L18+N18+P18+R18</f>
        <v>211.14</v>
      </c>
      <c r="G18" s="269">
        <f t="shared" si="18"/>
        <v>0.23459999999999992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19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0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1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2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3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0</v>
      </c>
      <c r="T18" s="232">
        <f t="shared" si="24"/>
        <v>180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5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6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7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28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29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0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6"/>
        <v>137.91819599999999</v>
      </c>
      <c r="E19" s="289">
        <f t="shared" si="17"/>
        <v>680.06999999999994</v>
      </c>
      <c r="F19" s="289">
        <f>J19+L19+N19+P19+R19</f>
        <v>19.929999999999978</v>
      </c>
      <c r="G19" s="269">
        <f t="shared" si="18"/>
        <v>2.8471428571428481E-2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19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0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1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2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3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0</v>
      </c>
      <c r="T19" s="232">
        <f t="shared" si="24"/>
        <v>140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5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6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7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28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29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0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6"/>
        <v>147.68910000000002</v>
      </c>
      <c r="E20" s="289">
        <f t="shared" si="17"/>
        <v>728.25</v>
      </c>
      <c r="F20" s="289">
        <f>J20+L20+N20+P20+R20</f>
        <v>-228.25</v>
      </c>
      <c r="G20" s="269">
        <f t="shared" si="18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19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0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1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2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3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4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5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6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7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28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29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0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6"/>
        <v>169.350168</v>
      </c>
      <c r="E21" s="289">
        <f t="shared" si="17"/>
        <v>835.06</v>
      </c>
      <c r="F21" s="289">
        <f>J21+L21+N21+P21+R21</f>
        <v>-835.06</v>
      </c>
      <c r="G21" s="269" t="e">
        <f t="shared" si="18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19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0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1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2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3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0</v>
      </c>
      <c r="T21" s="232">
        <f t="shared" si="24"/>
        <v>0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5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6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7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28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29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0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6"/>
        <v>188.772324</v>
      </c>
      <c r="E22" s="289">
        <f t="shared" si="17"/>
        <v>930.82999999999993</v>
      </c>
      <c r="F22" s="289">
        <f>J22+L22+N22+P22+R22</f>
        <v>-205.83</v>
      </c>
      <c r="G22" s="269">
        <f t="shared" si="18"/>
        <v>-0.28390344827586222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19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0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1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2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3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0</v>
      </c>
      <c r="T22" s="232">
        <f t="shared" si="24"/>
        <v>145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5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6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7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28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29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0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6"/>
        <v>405.6</v>
      </c>
      <c r="E23" s="289">
        <f t="shared" si="17"/>
        <v>2000</v>
      </c>
      <c r="F23" s="289">
        <f>J23+L23+N23+P23+R23</f>
        <v>0</v>
      </c>
      <c r="G23" s="269">
        <f t="shared" si="18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19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0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1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2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3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4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5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6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7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28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29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0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6"/>
        <v>202.8</v>
      </c>
      <c r="E24" s="289">
        <f t="shared" si="17"/>
        <v>1000</v>
      </c>
      <c r="F24" s="289">
        <f>J24+L24+N24+P24+R24</f>
        <v>0</v>
      </c>
      <c r="G24" s="269">
        <f t="shared" si="18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19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0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1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2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3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4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5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6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7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28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29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0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6"/>
        <v>121.68</v>
      </c>
      <c r="E25" s="289">
        <f t="shared" si="17"/>
        <v>600</v>
      </c>
      <c r="F25" s="289">
        <f>J25+L25+N25+P25+R25</f>
        <v>2400</v>
      </c>
      <c r="G25" s="269">
        <f t="shared" si="18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19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0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1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2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3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4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5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6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7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28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29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0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6"/>
        <v>97.761767999999989</v>
      </c>
      <c r="E26" s="289">
        <f t="shared" si="17"/>
        <v>482.05999999999995</v>
      </c>
      <c r="F26" s="289">
        <f>J26+L26+N26+P26+R26</f>
        <v>-57.059999999999988</v>
      </c>
      <c r="G26" s="269">
        <f t="shared" si="18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19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0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1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2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3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4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5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6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7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28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29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0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6"/>
        <v>112.24980000000001</v>
      </c>
      <c r="E27" s="289">
        <f t="shared" si="17"/>
        <v>553.5</v>
      </c>
      <c r="F27" s="289">
        <f>J27+L27+N27+P27+R27</f>
        <v>-53.499999999999986</v>
      </c>
      <c r="G27" s="269">
        <f t="shared" si="18"/>
        <v>-0.10699999999999998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19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0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1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2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111.74000000000001</v>
      </c>
      <c r="R27" s="270">
        <f t="shared" si="23"/>
        <v>-11.740000000000009</v>
      </c>
      <c r="S27" s="232">
        <f>SUMIFS('Checking Transaction Log'!$E:$E,'Checking Transaction Log'!$C:$C,"&gt;="&amp;S1,'Checking Transaction Log'!$C:$C,"&lt;="&amp;T1,'Checking Transaction Log'!$A:$A,"F",'Checking Transaction Log'!$B:$B,22)</f>
        <v>0</v>
      </c>
      <c r="T27" s="232">
        <f t="shared" si="24"/>
        <v>100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5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6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7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28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29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0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6"/>
        <v>1196.8647600000002</v>
      </c>
      <c r="E28" s="289">
        <f t="shared" si="17"/>
        <v>5901.7000000000007</v>
      </c>
      <c r="F28" s="289">
        <f>J28+L28+N28+P28+R28</f>
        <v>98.299999999999272</v>
      </c>
      <c r="G28" s="269">
        <f t="shared" si="18"/>
        <v>1.6383333333333194E-2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19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0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1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2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3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0</v>
      </c>
      <c r="T28" s="232">
        <f t="shared" si="24"/>
        <v>1200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5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6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7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28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29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0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6"/>
        <v>112.282248</v>
      </c>
      <c r="E29" s="289">
        <f t="shared" si="17"/>
        <v>553.66</v>
      </c>
      <c r="F29" s="289">
        <f>J29+L29+N29+P29+R29</f>
        <v>46.34</v>
      </c>
      <c r="G29" s="269">
        <f t="shared" si="18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19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0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1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2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3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4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5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6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7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28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29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0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6"/>
        <v>88.130796000000004</v>
      </c>
      <c r="E30" s="289">
        <f t="shared" si="17"/>
        <v>434.57</v>
      </c>
      <c r="F30" s="289">
        <f>J30+L30+N30+P30+R30</f>
        <v>-59.569999999999993</v>
      </c>
      <c r="G30" s="269">
        <f t="shared" si="18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19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0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1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2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3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4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5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6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7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28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29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0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6"/>
        <v>68.374020000000002</v>
      </c>
      <c r="E31" s="289">
        <f t="shared" si="17"/>
        <v>337.15</v>
      </c>
      <c r="F31" s="289">
        <f>J31+L31+N31+P31+R31</f>
        <v>37.849999999999994</v>
      </c>
      <c r="G31" s="269">
        <f t="shared" si="18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19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0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1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2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3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4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5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6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7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28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29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0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1">(E33/(TODAY()-$I$1))*30.42</f>
        <v>354.9</v>
      </c>
      <c r="E33" s="289">
        <f t="shared" ref="E33:E43" si="32">Q33+S33+U33+W33+Y33+AA33+AC33+AE33+I33+K33+M33+O33</f>
        <v>1750</v>
      </c>
      <c r="F33" s="289">
        <f>J33+L33+N33+P33+R33</f>
        <v>0</v>
      </c>
      <c r="G33" s="269">
        <f t="shared" ref="G33:G43" si="33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4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5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6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37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38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39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0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1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2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3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4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5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1"/>
        <v>324.48</v>
      </c>
      <c r="E34" s="289">
        <f t="shared" si="32"/>
        <v>1600</v>
      </c>
      <c r="F34" s="289">
        <f>J34+L34+N34+P34+R34</f>
        <v>0</v>
      </c>
      <c r="G34" s="269">
        <f t="shared" si="33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4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5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6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37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38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39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0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1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2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3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4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5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1"/>
        <v>25.35</v>
      </c>
      <c r="E35" s="289">
        <f t="shared" si="32"/>
        <v>125</v>
      </c>
      <c r="F35" s="289">
        <f>J35+L35+N35+P35+R35</f>
        <v>0</v>
      </c>
      <c r="G35" s="269">
        <f t="shared" si="33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4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5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6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37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38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39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0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1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2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3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4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5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1"/>
        <v>25.35</v>
      </c>
      <c r="E36" s="289">
        <f t="shared" si="32"/>
        <v>125</v>
      </c>
      <c r="F36" s="289">
        <f>J36+L36+N36+P36+R36</f>
        <v>0</v>
      </c>
      <c r="G36" s="269">
        <f t="shared" si="33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4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5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6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37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38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39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0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1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2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3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4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5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1"/>
        <v>45.63</v>
      </c>
      <c r="E37" s="289">
        <f t="shared" si="32"/>
        <v>225</v>
      </c>
      <c r="F37" s="289">
        <f>J37+L37+N37+P37+R37</f>
        <v>0</v>
      </c>
      <c r="G37" s="269">
        <f t="shared" si="33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4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5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6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37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38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39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0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1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2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3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4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5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1"/>
        <v>405.6</v>
      </c>
      <c r="E38" s="289">
        <f t="shared" si="32"/>
        <v>2000</v>
      </c>
      <c r="F38" s="289">
        <f>J38+L38+N38+P38+R38</f>
        <v>0</v>
      </c>
      <c r="G38" s="269">
        <f t="shared" si="33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4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5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6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37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38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39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0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1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2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3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4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5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1"/>
        <v>380.25</v>
      </c>
      <c r="E39" s="289">
        <f t="shared" si="32"/>
        <v>1875</v>
      </c>
      <c r="F39" s="289">
        <f>J39+L39+N39+P39+R39</f>
        <v>0</v>
      </c>
      <c r="G39" s="269">
        <f t="shared" si="33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4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5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6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37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38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39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0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1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2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3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4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5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1"/>
        <v>101.4</v>
      </c>
      <c r="E40" s="289">
        <f t="shared" si="32"/>
        <v>500</v>
      </c>
      <c r="F40" s="289">
        <f>J40+L40+N40+P40+R40</f>
        <v>0</v>
      </c>
      <c r="G40" s="269">
        <f t="shared" si="33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4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5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6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37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38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39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0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1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2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3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4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5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1"/>
        <v>86.190000000000012</v>
      </c>
      <c r="E41" s="289">
        <f t="shared" si="32"/>
        <v>425</v>
      </c>
      <c r="F41" s="289">
        <f>J41+L41+N41+P41+R41</f>
        <v>0</v>
      </c>
      <c r="G41" s="269">
        <f t="shared" si="33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4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5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6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37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38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39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0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1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2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3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4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5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1"/>
        <v>233.22000000000003</v>
      </c>
      <c r="E42" s="289">
        <f t="shared" si="32"/>
        <v>1150</v>
      </c>
      <c r="F42" s="289">
        <f>J42+L42+N42+P42+R42</f>
        <v>0</v>
      </c>
      <c r="G42" s="269">
        <f t="shared" si="33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4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5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6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37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38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39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0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1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2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3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4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5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1"/>
        <v>45.63</v>
      </c>
      <c r="E43" s="289">
        <f t="shared" si="32"/>
        <v>225</v>
      </c>
      <c r="F43" s="289">
        <f>J43+L43+N43+P43+R43</f>
        <v>0</v>
      </c>
      <c r="G43" s="269">
        <f t="shared" si="33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4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5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6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37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38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39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0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1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2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3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4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5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6">(E45/(TODAY()-$I$1))*30.42</f>
        <v>50.7</v>
      </c>
      <c r="E45" s="289">
        <f t="shared" ref="E45:E46" si="47">Q45+S45+U45+W45+Y45+AA45+AC45+AE45+I45+K45+M45+O45</f>
        <v>250</v>
      </c>
      <c r="F45" s="289">
        <f>J45+L45+N45+P45+R45</f>
        <v>0</v>
      </c>
      <c r="G45" s="269">
        <f t="shared" ref="G45:G46" si="48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49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0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1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2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3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0</v>
      </c>
      <c r="T45" s="232">
        <f t="shared" ref="T45:T46" si="54">H45-S45</f>
        <v>50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5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6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57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58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59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0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6"/>
        <v>3424.4706599999995</v>
      </c>
      <c r="E46" s="289">
        <f t="shared" si="47"/>
        <v>16885.949999999997</v>
      </c>
      <c r="F46" s="289">
        <f>J46+L46+N46+P46+R46</f>
        <v>3199.9675257999852</v>
      </c>
      <c r="G46" s="269">
        <f t="shared" si="48"/>
        <v>0.15931398312721767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49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0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1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2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0</v>
      </c>
      <c r="R46" s="270">
        <f t="shared" si="53"/>
        <v>4017.1835051599969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4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5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6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57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58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59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0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1">(E49/(TODAY()-$I$1))*30.42</f>
        <v>9061.9070880000017</v>
      </c>
      <c r="E49" s="268">
        <f t="shared" ref="E49:E52" si="62">Q49+S49+U49+W49+Y49+AA49+AC49+AE49+I49+K49+M49+O49</f>
        <v>44683.960000000006</v>
      </c>
      <c r="F49" s="268">
        <f>E49-('Proposed Budget'!J68*14)</f>
        <v>-19685.608043619985</v>
      </c>
      <c r="G49" s="246">
        <f t="shared" ref="G49:G50" si="63">(E49/(E49-F49))-1</f>
        <v>-0.30582165830723063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1"/>
        <v>6283.1637960000007</v>
      </c>
      <c r="E50" s="268">
        <f t="shared" si="62"/>
        <v>30982.07</v>
      </c>
      <c r="F50" s="268">
        <f>E50-('Proposed Budget'!J44*14)</f>
        <v>-7710.8990699999922</v>
      </c>
      <c r="G50" s="246">
        <f t="shared" si="63"/>
        <v>-0.19928424350300167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0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1"/>
        <v>853.60750800000017</v>
      </c>
      <c r="E51" s="268">
        <f t="shared" si="62"/>
        <v>4209.1100000000006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0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1"/>
        <v>648.96</v>
      </c>
      <c r="E52" s="268">
        <f t="shared" si="62"/>
        <v>3200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83075.14</v>
      </c>
      <c r="F54" s="297">
        <f>F49+F50+E52</f>
        <v>-24196.507113619977</v>
      </c>
      <c r="G54" s="246">
        <f>(E54/(E54-F54))-1</f>
        <v>-0.22556293079001133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0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756"/>
  <sheetViews>
    <sheetView workbookViewId="0">
      <pane ySplit="4" topLeftCell="A5" activePane="bottomLeft" state="frozen"/>
      <selection pane="bottomLeft" activeCell="D29" sqref="D29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55" t="s">
        <v>261</v>
      </c>
      <c r="B1" s="553"/>
      <c r="C1" s="298" t="s">
        <v>268</v>
      </c>
      <c r="D1" s="299" t="s">
        <v>269</v>
      </c>
      <c r="E1" s="556" t="s">
        <v>270</v>
      </c>
      <c r="F1" s="553"/>
      <c r="G1" s="300">
        <f t="array" aca="1" ref="G1" ca="1">(SUM(INDIRECT("g5:g5")))+J2+L2+N2+P2-R2+T2-G959</f>
        <v>4600.6799999999848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7" t="s">
        <v>39</v>
      </c>
      <c r="R1" s="553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56" t="s">
        <v>39</v>
      </c>
      <c r="F2" s="553"/>
      <c r="G2" s="300">
        <f>R2</f>
        <v>0</v>
      </c>
      <c r="H2" s="301"/>
      <c r="I2" s="314" t="s">
        <v>275</v>
      </c>
      <c r="J2" s="303">
        <f>SUMIFS(E:E,I:I,"1")</f>
        <v>247.3</v>
      </c>
      <c r="K2" s="304" t="s">
        <v>276</v>
      </c>
      <c r="L2" s="305">
        <f>(SUMIFS(E:E,I:I,"2"))</f>
        <v>22.49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56" t="s">
        <v>280</v>
      </c>
      <c r="F3" s="553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286</v>
      </c>
      <c r="B5" s="330">
        <v>25</v>
      </c>
      <c r="C5" s="298">
        <v>46173</v>
      </c>
      <c r="D5" s="298" t="s">
        <v>204</v>
      </c>
      <c r="E5" s="331">
        <v>350</v>
      </c>
      <c r="F5" s="522"/>
      <c r="G5" s="333">
        <f t="shared" ref="G5:G17" si="0">G6-E5+F5</f>
        <v>4330.8899999999849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286</v>
      </c>
      <c r="B6" s="330">
        <v>26</v>
      </c>
      <c r="C6" s="298">
        <v>46173</v>
      </c>
      <c r="D6" s="298" t="s">
        <v>205</v>
      </c>
      <c r="E6" s="331">
        <v>320</v>
      </c>
      <c r="F6" s="522"/>
      <c r="G6" s="333">
        <f t="shared" si="0"/>
        <v>4680.8899999999849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286</v>
      </c>
      <c r="B7" s="330">
        <v>27</v>
      </c>
      <c r="C7" s="298">
        <v>46173</v>
      </c>
      <c r="D7" s="298" t="s">
        <v>206</v>
      </c>
      <c r="E7" s="331">
        <v>25</v>
      </c>
      <c r="F7" s="522"/>
      <c r="G7" s="333">
        <f t="shared" si="0"/>
        <v>5000.8899999999849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286</v>
      </c>
      <c r="B8" s="330">
        <v>28</v>
      </c>
      <c r="C8" s="298">
        <v>46173</v>
      </c>
      <c r="D8" s="298" t="s">
        <v>207</v>
      </c>
      <c r="E8" s="331">
        <v>25</v>
      </c>
      <c r="F8" s="522"/>
      <c r="G8" s="333">
        <f t="shared" si="0"/>
        <v>5025.8899999999849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286</v>
      </c>
      <c r="B9" s="330">
        <v>29</v>
      </c>
      <c r="C9" s="298">
        <v>46173</v>
      </c>
      <c r="D9" s="298" t="s">
        <v>208</v>
      </c>
      <c r="E9" s="331">
        <v>45</v>
      </c>
      <c r="F9" s="522"/>
      <c r="G9" s="333">
        <f t="shared" si="0"/>
        <v>5050.8899999999849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286</v>
      </c>
      <c r="B10" s="330">
        <v>30</v>
      </c>
      <c r="C10" s="298">
        <v>46173</v>
      </c>
      <c r="D10" s="298" t="s">
        <v>209</v>
      </c>
      <c r="E10" s="331">
        <v>400</v>
      </c>
      <c r="F10" s="522"/>
      <c r="G10" s="333">
        <f t="shared" si="0"/>
        <v>5095.8899999999849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286</v>
      </c>
      <c r="B11" s="330">
        <v>31</v>
      </c>
      <c r="C11" s="298">
        <v>46173</v>
      </c>
      <c r="D11" s="298" t="s">
        <v>210</v>
      </c>
      <c r="E11" s="331">
        <v>375</v>
      </c>
      <c r="F11" s="522"/>
      <c r="G11" s="333">
        <f t="shared" si="0"/>
        <v>5495.8899999999849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286</v>
      </c>
      <c r="B12" s="330">
        <v>32</v>
      </c>
      <c r="C12" s="298">
        <v>46173</v>
      </c>
      <c r="D12" s="298" t="s">
        <v>211</v>
      </c>
      <c r="E12" s="331">
        <v>100</v>
      </c>
      <c r="F12" s="522"/>
      <c r="G12" s="333">
        <f t="shared" si="0"/>
        <v>5870.8899999999849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286</v>
      </c>
      <c r="B13" s="330">
        <v>33</v>
      </c>
      <c r="C13" s="298">
        <v>46173</v>
      </c>
      <c r="D13" s="298" t="s">
        <v>212</v>
      </c>
      <c r="E13" s="331">
        <v>85</v>
      </c>
      <c r="F13" s="522"/>
      <c r="G13" s="333">
        <f t="shared" si="0"/>
        <v>5970.8899999999849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286</v>
      </c>
      <c r="B14" s="330">
        <v>34</v>
      </c>
      <c r="C14" s="298">
        <v>46173</v>
      </c>
      <c r="D14" s="298" t="s">
        <v>213</v>
      </c>
      <c r="E14" s="331">
        <v>230</v>
      </c>
      <c r="F14" s="522"/>
      <c r="G14" s="333">
        <f t="shared" si="0"/>
        <v>6055.8899999999849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286</v>
      </c>
      <c r="B15" s="330">
        <v>35</v>
      </c>
      <c r="C15" s="298">
        <v>46173</v>
      </c>
      <c r="D15" s="298" t="s">
        <v>214</v>
      </c>
      <c r="E15" s="331">
        <v>45</v>
      </c>
      <c r="F15" s="522"/>
      <c r="G15" s="333">
        <f t="shared" si="0"/>
        <v>6285.8899999999849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6</v>
      </c>
      <c r="C16" s="298">
        <v>46173</v>
      </c>
      <c r="D16" s="298" t="s">
        <v>886</v>
      </c>
      <c r="E16" s="522">
        <v>50</v>
      </c>
      <c r="F16" s="522"/>
      <c r="G16" s="333">
        <f t="shared" si="0"/>
        <v>6330.8899999999849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294</v>
      </c>
      <c r="B17" s="330">
        <v>23</v>
      </c>
      <c r="C17" s="298">
        <v>46171</v>
      </c>
      <c r="D17" s="299" t="s">
        <v>67</v>
      </c>
      <c r="E17" s="522">
        <v>650.88</v>
      </c>
      <c r="F17" s="522"/>
      <c r="G17" s="333">
        <f t="shared" si="0"/>
        <v>6380.8899999999849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20</v>
      </c>
      <c r="C18" s="298">
        <v>46171</v>
      </c>
      <c r="D18" s="299" t="s">
        <v>193</v>
      </c>
      <c r="E18" s="522">
        <v>600</v>
      </c>
      <c r="F18" s="522"/>
      <c r="G18" s="333">
        <f t="shared" ref="G18:G66" si="1">G19-E18+F18</f>
        <v>7031.769999999985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291</v>
      </c>
      <c r="B19" s="330">
        <v>38</v>
      </c>
      <c r="C19" s="298">
        <v>46171</v>
      </c>
      <c r="D19" s="299" t="s">
        <v>293</v>
      </c>
      <c r="E19" s="522"/>
      <c r="F19" s="522">
        <v>4597.8100000000004</v>
      </c>
      <c r="G19" s="333">
        <f t="shared" si="1"/>
        <v>7631.769999999985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294</v>
      </c>
      <c r="B20" s="330">
        <v>42</v>
      </c>
      <c r="C20" s="298">
        <v>46171</v>
      </c>
      <c r="D20" s="299" t="s">
        <v>200</v>
      </c>
      <c r="E20" s="522">
        <v>50.92</v>
      </c>
      <c r="F20" s="522"/>
      <c r="G20" s="333">
        <f t="shared" si="1"/>
        <v>3033.9599999999846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43</v>
      </c>
      <c r="C21" s="298">
        <v>46171</v>
      </c>
      <c r="D21" s="299" t="s">
        <v>201</v>
      </c>
      <c r="E21" s="522">
        <v>42.84</v>
      </c>
      <c r="F21" s="522"/>
      <c r="G21" s="333">
        <f t="shared" si="1"/>
        <v>3084.8799999999846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291</v>
      </c>
      <c r="B22" s="330">
        <v>39</v>
      </c>
      <c r="C22" s="298">
        <v>46170</v>
      </c>
      <c r="D22" s="299" t="s">
        <v>292</v>
      </c>
      <c r="E22" s="522"/>
      <c r="F22" s="522">
        <v>2763.79</v>
      </c>
      <c r="G22" s="333">
        <f t="shared" si="1"/>
        <v>3127.7199999999848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3</v>
      </c>
      <c r="C23" s="298">
        <v>46170</v>
      </c>
      <c r="D23" s="299" t="s">
        <v>885</v>
      </c>
      <c r="E23" s="522">
        <v>8.9499999999999993</v>
      </c>
      <c r="F23" s="522"/>
      <c r="G23" s="333">
        <f t="shared" si="1"/>
        <v>363.92999999998506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4</v>
      </c>
      <c r="C24" s="298">
        <v>46170</v>
      </c>
      <c r="D24" s="299" t="s">
        <v>885</v>
      </c>
      <c r="E24" s="522">
        <v>43.44</v>
      </c>
      <c r="F24" s="522"/>
      <c r="G24" s="333">
        <f t="shared" si="1"/>
        <v>372.87999999998505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5</v>
      </c>
      <c r="C25" s="298">
        <v>46170</v>
      </c>
      <c r="D25" s="299" t="s">
        <v>847</v>
      </c>
      <c r="E25" s="522">
        <v>11.2</v>
      </c>
      <c r="F25" s="522"/>
      <c r="G25" s="333">
        <f t="shared" si="1"/>
        <v>416.31999999998504</v>
      </c>
      <c r="H25" s="334"/>
      <c r="I25" s="335">
        <v>2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2</v>
      </c>
      <c r="C26" s="298">
        <v>46169</v>
      </c>
      <c r="D26" s="299" t="s">
        <v>358</v>
      </c>
      <c r="E26" s="522">
        <v>11.29</v>
      </c>
      <c r="F26" s="522"/>
      <c r="G26" s="333">
        <f t="shared" si="1"/>
        <v>427.51999999998503</v>
      </c>
      <c r="H26" s="334"/>
      <c r="I26" s="335">
        <v>2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4</v>
      </c>
      <c r="C27" s="298">
        <v>46169</v>
      </c>
      <c r="D27" s="299" t="s">
        <v>363</v>
      </c>
      <c r="E27" s="522">
        <v>44.84</v>
      </c>
      <c r="F27" s="522"/>
      <c r="G27" s="333">
        <f t="shared" si="1"/>
        <v>438.80999999998505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7</v>
      </c>
      <c r="C28" s="298">
        <v>46169</v>
      </c>
      <c r="D28" s="299" t="s">
        <v>338</v>
      </c>
      <c r="E28" s="522">
        <v>139.88</v>
      </c>
      <c r="F28" s="522"/>
      <c r="G28" s="333">
        <f t="shared" si="1"/>
        <v>483.64999999998508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8</v>
      </c>
      <c r="C29" s="298">
        <v>46169</v>
      </c>
      <c r="D29" s="299" t="s">
        <v>319</v>
      </c>
      <c r="E29" s="522">
        <v>46.84</v>
      </c>
      <c r="F29" s="522"/>
      <c r="G29" s="333">
        <f t="shared" si="1"/>
        <v>623.52999999998508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2</v>
      </c>
      <c r="C30" s="298">
        <v>46169</v>
      </c>
      <c r="D30" s="299" t="s">
        <v>358</v>
      </c>
      <c r="E30" s="522">
        <v>9.4700000000000006</v>
      </c>
      <c r="F30" s="522"/>
      <c r="G30" s="333">
        <f t="shared" si="1"/>
        <v>670.36999999998511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8</v>
      </c>
      <c r="C31" s="298">
        <v>46168</v>
      </c>
      <c r="D31" s="299" t="s">
        <v>308</v>
      </c>
      <c r="E31" s="522">
        <v>47.99</v>
      </c>
      <c r="F31" s="522"/>
      <c r="G31" s="333">
        <f t="shared" si="1"/>
        <v>679.83999999998514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5</v>
      </c>
      <c r="C32" s="298">
        <v>46168</v>
      </c>
      <c r="D32" s="299" t="s">
        <v>873</v>
      </c>
      <c r="E32" s="522">
        <v>26</v>
      </c>
      <c r="F32" s="522"/>
      <c r="G32" s="333">
        <f t="shared" si="1"/>
        <v>727.82999999998515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4</v>
      </c>
      <c r="C33" s="298">
        <v>46168</v>
      </c>
      <c r="D33" s="299" t="s">
        <v>310</v>
      </c>
      <c r="E33" s="522">
        <v>50.15</v>
      </c>
      <c r="F33" s="522"/>
      <c r="G33" s="333">
        <f t="shared" si="1"/>
        <v>753.82999999998515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287</v>
      </c>
      <c r="B34" s="330" t="s">
        <v>287</v>
      </c>
      <c r="C34" s="298">
        <v>46168</v>
      </c>
      <c r="D34" s="299" t="s">
        <v>883</v>
      </c>
      <c r="E34" s="522">
        <v>400</v>
      </c>
      <c r="F34" s="522">
        <v>400</v>
      </c>
      <c r="G34" s="333">
        <f t="shared" si="1"/>
        <v>803.97999999998513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294</v>
      </c>
      <c r="B35" s="330">
        <v>22</v>
      </c>
      <c r="C35" s="298">
        <v>46168</v>
      </c>
      <c r="D35" s="299" t="s">
        <v>835</v>
      </c>
      <c r="E35" s="522">
        <v>15.96</v>
      </c>
      <c r="F35" s="522"/>
      <c r="G35" s="333">
        <f t="shared" si="1"/>
        <v>803.97999999998513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46168</v>
      </c>
      <c r="D36" s="299" t="s">
        <v>296</v>
      </c>
      <c r="E36" s="522">
        <v>15.1</v>
      </c>
      <c r="F36" s="522"/>
      <c r="G36" s="333">
        <f t="shared" si="1"/>
        <v>819.93999999998516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4</v>
      </c>
      <c r="C37" s="298">
        <v>46168</v>
      </c>
      <c r="D37" s="299" t="s">
        <v>296</v>
      </c>
      <c r="E37" s="522">
        <v>44.67</v>
      </c>
      <c r="F37" s="522"/>
      <c r="G37" s="333">
        <f t="shared" si="1"/>
        <v>835.03999999998518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1</v>
      </c>
      <c r="C38" s="298">
        <v>46168</v>
      </c>
      <c r="D38" s="299" t="s">
        <v>300</v>
      </c>
      <c r="E38" s="522">
        <v>32.99</v>
      </c>
      <c r="F38" s="522"/>
      <c r="G38" s="333">
        <f t="shared" si="1"/>
        <v>879.70999999998514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46168</v>
      </c>
      <c r="D39" s="299" t="s">
        <v>386</v>
      </c>
      <c r="E39" s="522">
        <v>14.39</v>
      </c>
      <c r="F39" s="522"/>
      <c r="G39" s="333">
        <f t="shared" si="1"/>
        <v>912.69999999998515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294</v>
      </c>
      <c r="B40" s="330">
        <v>12</v>
      </c>
      <c r="C40" s="298">
        <v>46167</v>
      </c>
      <c r="D40" s="299" t="s">
        <v>314</v>
      </c>
      <c r="E40" s="522">
        <v>204.48</v>
      </c>
      <c r="F40" s="522"/>
      <c r="G40" s="333">
        <f t="shared" si="1"/>
        <v>927.08999999998514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8</v>
      </c>
      <c r="C41" s="298">
        <v>46167</v>
      </c>
      <c r="D41" s="299" t="s">
        <v>319</v>
      </c>
      <c r="E41" s="522">
        <v>29.79</v>
      </c>
      <c r="F41" s="522"/>
      <c r="G41" s="333">
        <f t="shared" si="1"/>
        <v>1131.5699999999852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3</v>
      </c>
      <c r="C42" s="298">
        <v>46167</v>
      </c>
      <c r="D42" s="299" t="s">
        <v>348</v>
      </c>
      <c r="E42" s="522">
        <v>50</v>
      </c>
      <c r="F42" s="522"/>
      <c r="G42" s="333">
        <f t="shared" si="1"/>
        <v>1161.3599999999851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1</v>
      </c>
      <c r="C43" s="298">
        <v>46166</v>
      </c>
      <c r="D43" s="299" t="s">
        <v>329</v>
      </c>
      <c r="E43" s="522">
        <v>122.54</v>
      </c>
      <c r="F43" s="522"/>
      <c r="G43" s="333">
        <f t="shared" si="1"/>
        <v>1211.3599999999851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1</v>
      </c>
      <c r="C44" s="298">
        <v>46166</v>
      </c>
      <c r="D44" s="299" t="s">
        <v>311</v>
      </c>
      <c r="E44" s="522">
        <v>157.97</v>
      </c>
      <c r="F44" s="522"/>
      <c r="G44" s="333">
        <f t="shared" si="1"/>
        <v>1333.8999999999851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6</v>
      </c>
      <c r="C45" s="298">
        <v>46166</v>
      </c>
      <c r="D45" s="299" t="s">
        <v>300</v>
      </c>
      <c r="E45" s="522">
        <v>44.05</v>
      </c>
      <c r="F45" s="522"/>
      <c r="G45" s="333">
        <f t="shared" si="1"/>
        <v>1491.8699999999851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8</v>
      </c>
      <c r="C46" s="298">
        <v>46166</v>
      </c>
      <c r="D46" s="299" t="s">
        <v>319</v>
      </c>
      <c r="E46" s="522">
        <v>70.44</v>
      </c>
      <c r="F46" s="522"/>
      <c r="G46" s="333">
        <f t="shared" si="1"/>
        <v>1535.9199999999851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1</v>
      </c>
      <c r="C47" s="298">
        <v>46166</v>
      </c>
      <c r="D47" s="299" t="s">
        <v>329</v>
      </c>
      <c r="E47" s="522">
        <v>55.96</v>
      </c>
      <c r="F47" s="522"/>
      <c r="G47" s="333">
        <f t="shared" si="1"/>
        <v>1606.3599999999851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6</v>
      </c>
      <c r="C48" s="298">
        <v>46166</v>
      </c>
      <c r="D48" s="299" t="s">
        <v>884</v>
      </c>
      <c r="E48" s="522">
        <v>597.83000000000004</v>
      </c>
      <c r="F48" s="522"/>
      <c r="G48" s="333">
        <f t="shared" si="1"/>
        <v>1662.3199999999852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287</v>
      </c>
      <c r="B49" s="330" t="s">
        <v>287</v>
      </c>
      <c r="C49" s="298">
        <v>46166</v>
      </c>
      <c r="D49" s="299" t="s">
        <v>846</v>
      </c>
      <c r="E49" s="522">
        <v>69.2</v>
      </c>
      <c r="F49" s="522">
        <v>69.2</v>
      </c>
      <c r="G49" s="333">
        <f t="shared" si="1"/>
        <v>2260.1499999999851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1</v>
      </c>
      <c r="C50" s="298">
        <v>46165</v>
      </c>
      <c r="D50" s="299" t="s">
        <v>881</v>
      </c>
      <c r="E50" s="522">
        <v>94.76</v>
      </c>
      <c r="F50" s="522"/>
      <c r="G50" s="333">
        <f t="shared" si="1"/>
        <v>2260.1499999999851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1</v>
      </c>
      <c r="C51" s="298">
        <v>46165</v>
      </c>
      <c r="D51" s="299" t="s">
        <v>393</v>
      </c>
      <c r="E51" s="522">
        <v>34.869999999999997</v>
      </c>
      <c r="F51" s="522"/>
      <c r="G51" s="333">
        <f t="shared" si="1"/>
        <v>2354.9099999999853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8</v>
      </c>
      <c r="C52" s="298">
        <v>46165</v>
      </c>
      <c r="D52" s="299" t="s">
        <v>481</v>
      </c>
      <c r="E52" s="522">
        <v>80.48</v>
      </c>
      <c r="F52" s="522"/>
      <c r="G52" s="333">
        <f t="shared" si="1"/>
        <v>2389.7799999999852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5</v>
      </c>
      <c r="C53" s="298">
        <v>46165</v>
      </c>
      <c r="D53" s="299" t="s">
        <v>880</v>
      </c>
      <c r="E53" s="522">
        <v>25</v>
      </c>
      <c r="F53" s="522"/>
      <c r="G53" s="333">
        <f t="shared" si="1"/>
        <v>2470.2599999999852</v>
      </c>
      <c r="H53" s="334" t="s">
        <v>298</v>
      </c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6</v>
      </c>
      <c r="C54" s="298">
        <v>46165</v>
      </c>
      <c r="D54" s="299" t="s">
        <v>878</v>
      </c>
      <c r="E54" s="522">
        <v>50</v>
      </c>
      <c r="F54" s="522"/>
      <c r="G54" s="333">
        <f t="shared" si="1"/>
        <v>2495.2599999999852</v>
      </c>
      <c r="H54" s="334" t="s">
        <v>298</v>
      </c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46165</v>
      </c>
      <c r="D55" s="299" t="s">
        <v>879</v>
      </c>
      <c r="E55" s="522">
        <v>25</v>
      </c>
      <c r="F55" s="522"/>
      <c r="G55" s="333">
        <f t="shared" si="1"/>
        <v>2545.2599999999852</v>
      </c>
      <c r="H55" s="334" t="s">
        <v>298</v>
      </c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46164</v>
      </c>
      <c r="D56" s="299" t="s">
        <v>882</v>
      </c>
      <c r="E56" s="522">
        <v>45.46</v>
      </c>
      <c r="F56" s="522"/>
      <c r="G56" s="333">
        <f t="shared" si="1"/>
        <v>2570.2599999999852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6</v>
      </c>
      <c r="C57" s="298">
        <v>46164</v>
      </c>
      <c r="D57" s="299" t="s">
        <v>874</v>
      </c>
      <c r="E57" s="522">
        <v>22</v>
      </c>
      <c r="F57" s="522"/>
      <c r="G57" s="333">
        <f t="shared" si="1"/>
        <v>2615.7199999999852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46164</v>
      </c>
      <c r="D58" s="299" t="s">
        <v>296</v>
      </c>
      <c r="E58" s="522">
        <v>14.57</v>
      </c>
      <c r="F58" s="522"/>
      <c r="G58" s="333">
        <f t="shared" si="1"/>
        <v>2637.7199999999852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3</v>
      </c>
      <c r="C59" s="298">
        <v>46163</v>
      </c>
      <c r="D59" s="299" t="s">
        <v>334</v>
      </c>
      <c r="E59" s="522">
        <v>9.01</v>
      </c>
      <c r="F59" s="522"/>
      <c r="G59" s="333">
        <f t="shared" si="1"/>
        <v>2652.2899999999854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8</v>
      </c>
      <c r="C60" s="298">
        <v>46163</v>
      </c>
      <c r="D60" s="299" t="s">
        <v>334</v>
      </c>
      <c r="E60" s="522">
        <v>6.8</v>
      </c>
      <c r="F60" s="522"/>
      <c r="G60" s="333">
        <f t="shared" si="1"/>
        <v>2661.2999999999856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2</v>
      </c>
      <c r="C61" s="298">
        <v>46163</v>
      </c>
      <c r="D61" s="299" t="s">
        <v>358</v>
      </c>
      <c r="E61" s="522">
        <v>16.649999999999999</v>
      </c>
      <c r="F61" s="522"/>
      <c r="G61" s="333">
        <f t="shared" si="1"/>
        <v>2668.0999999999858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8</v>
      </c>
      <c r="C62" s="298">
        <v>46163</v>
      </c>
      <c r="D62" s="299" t="s">
        <v>847</v>
      </c>
      <c r="E62" s="522">
        <v>24.89</v>
      </c>
      <c r="F62" s="522"/>
      <c r="G62" s="333">
        <f t="shared" si="1"/>
        <v>2684.7499999999859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5</v>
      </c>
      <c r="C63" s="298">
        <v>46163</v>
      </c>
      <c r="D63" s="299" t="s">
        <v>847</v>
      </c>
      <c r="E63" s="522">
        <v>11.2</v>
      </c>
      <c r="F63" s="522"/>
      <c r="G63" s="333">
        <f t="shared" si="1"/>
        <v>2709.6399999999858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2</v>
      </c>
      <c r="C64" s="298">
        <v>46162</v>
      </c>
      <c r="D64" s="299" t="s">
        <v>296</v>
      </c>
      <c r="E64" s="522">
        <v>11.18</v>
      </c>
      <c r="F64" s="522"/>
      <c r="G64" s="333">
        <f t="shared" si="1"/>
        <v>2720.8399999999856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2</v>
      </c>
      <c r="C65" s="298">
        <v>46162</v>
      </c>
      <c r="D65" s="299" t="s">
        <v>386</v>
      </c>
      <c r="E65" s="522">
        <v>14.38</v>
      </c>
      <c r="F65" s="522"/>
      <c r="G65" s="333">
        <f t="shared" si="1"/>
        <v>2732.0199999999854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294</v>
      </c>
      <c r="B66" s="330">
        <v>22</v>
      </c>
      <c r="C66" s="298">
        <v>46162</v>
      </c>
      <c r="D66" s="299" t="s">
        <v>323</v>
      </c>
      <c r="E66" s="522">
        <v>20.22</v>
      </c>
      <c r="F66" s="522"/>
      <c r="G66" s="333">
        <f t="shared" si="1"/>
        <v>2746.3999999999855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5</v>
      </c>
      <c r="C67" s="298">
        <v>46162</v>
      </c>
      <c r="D67" s="299" t="s">
        <v>873</v>
      </c>
      <c r="E67" s="522">
        <v>30</v>
      </c>
      <c r="F67" s="522"/>
      <c r="G67" s="333">
        <f t="shared" ref="G35:G81" si="2">G68-E67+F67</f>
        <v>2766.6199999999853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46162</v>
      </c>
      <c r="D68" s="299" t="s">
        <v>875</v>
      </c>
      <c r="E68" s="522">
        <v>46.72</v>
      </c>
      <c r="F68" s="522"/>
      <c r="G68" s="333">
        <f t="shared" si="2"/>
        <v>2796.6199999999853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4</v>
      </c>
      <c r="C69" s="298">
        <v>46162</v>
      </c>
      <c r="D69" s="299" t="s">
        <v>310</v>
      </c>
      <c r="E69" s="522">
        <v>56.51</v>
      </c>
      <c r="F69" s="522"/>
      <c r="G69" s="333">
        <f t="shared" si="2"/>
        <v>2843.3399999999851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6</v>
      </c>
      <c r="C70" s="298">
        <v>46161</v>
      </c>
      <c r="D70" s="299" t="s">
        <v>872</v>
      </c>
      <c r="E70" s="522">
        <v>63.99</v>
      </c>
      <c r="F70" s="522"/>
      <c r="G70" s="333">
        <f t="shared" si="2"/>
        <v>2899.8499999999854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4</v>
      </c>
      <c r="C71" s="298">
        <v>46161</v>
      </c>
      <c r="D71" s="299" t="s">
        <v>296</v>
      </c>
      <c r="E71" s="522">
        <v>43.46</v>
      </c>
      <c r="F71" s="522"/>
      <c r="G71" s="333">
        <f t="shared" si="2"/>
        <v>2963.8399999999851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3</v>
      </c>
      <c r="C72" s="298">
        <v>46161</v>
      </c>
      <c r="D72" s="299" t="s">
        <v>296</v>
      </c>
      <c r="E72" s="522">
        <v>8.7200000000000006</v>
      </c>
      <c r="F72" s="522"/>
      <c r="G72" s="333">
        <f t="shared" si="2"/>
        <v>3007.2999999999852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2</v>
      </c>
      <c r="C73" s="298">
        <v>46161</v>
      </c>
      <c r="D73" s="299" t="s">
        <v>301</v>
      </c>
      <c r="E73" s="522">
        <v>30.9</v>
      </c>
      <c r="F73" s="522"/>
      <c r="G73" s="333">
        <f t="shared" si="2"/>
        <v>3016.019999999985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294</v>
      </c>
      <c r="B74" s="330">
        <v>22</v>
      </c>
      <c r="C74" s="298">
        <v>46161</v>
      </c>
      <c r="D74" s="299" t="s">
        <v>328</v>
      </c>
      <c r="E74" s="522">
        <v>7.46</v>
      </c>
      <c r="F74" s="522"/>
      <c r="G74" s="333">
        <f t="shared" si="2"/>
        <v>3046.9199999999851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46161</v>
      </c>
      <c r="D75" s="299" t="s">
        <v>870</v>
      </c>
      <c r="E75" s="522">
        <v>31.05</v>
      </c>
      <c r="F75" s="522"/>
      <c r="G75" s="333">
        <f t="shared" si="2"/>
        <v>3054.3799999999851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46161</v>
      </c>
      <c r="D76" s="299" t="s">
        <v>871</v>
      </c>
      <c r="E76" s="522">
        <v>54.41</v>
      </c>
      <c r="F76" s="522"/>
      <c r="G76" s="333">
        <f t="shared" si="2"/>
        <v>3085.4299999999853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46161</v>
      </c>
      <c r="D77" s="299" t="s">
        <v>876</v>
      </c>
      <c r="E77" s="522">
        <v>20.49</v>
      </c>
      <c r="F77" s="522"/>
      <c r="G77" s="333">
        <f t="shared" si="2"/>
        <v>3139.8399999999851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294</v>
      </c>
      <c r="B78" s="330">
        <v>22</v>
      </c>
      <c r="C78" s="298">
        <v>46160</v>
      </c>
      <c r="D78" s="299" t="s">
        <v>401</v>
      </c>
      <c r="E78" s="522">
        <v>13.84</v>
      </c>
      <c r="F78" s="522"/>
      <c r="G78" s="333">
        <f t="shared" si="2"/>
        <v>3160.3299999999849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287</v>
      </c>
      <c r="B79" s="330" t="s">
        <v>287</v>
      </c>
      <c r="C79" s="298">
        <v>46160</v>
      </c>
      <c r="D79" s="299" t="s">
        <v>877</v>
      </c>
      <c r="E79" s="522">
        <v>138.44</v>
      </c>
      <c r="F79" s="522">
        <v>138.44</v>
      </c>
      <c r="G79" s="333">
        <f t="shared" si="2"/>
        <v>3174.1699999999851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46160</v>
      </c>
      <c r="D80" s="299" t="s">
        <v>353</v>
      </c>
      <c r="E80" s="522">
        <v>25.48</v>
      </c>
      <c r="F80" s="522"/>
      <c r="G80" s="333">
        <f t="shared" si="2"/>
        <v>3174.1699999999851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294</v>
      </c>
      <c r="B81" s="330">
        <v>17</v>
      </c>
      <c r="C81" s="298">
        <v>46160</v>
      </c>
      <c r="D81" s="299" t="s">
        <v>188</v>
      </c>
      <c r="E81" s="522">
        <v>42.65</v>
      </c>
      <c r="F81" s="522"/>
      <c r="G81" s="333">
        <f t="shared" si="2"/>
        <v>3199.6499999999851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294</v>
      </c>
      <c r="B82" s="330">
        <v>15</v>
      </c>
      <c r="C82" s="298">
        <v>46160</v>
      </c>
      <c r="D82" s="299" t="s">
        <v>185</v>
      </c>
      <c r="E82" s="522">
        <v>101.37</v>
      </c>
      <c r="F82" s="522"/>
      <c r="G82" s="333">
        <f t="shared" ref="G82:G162" si="3">G83-E82+F82</f>
        <v>3242.2999999999852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335</v>
      </c>
      <c r="B83" s="330" t="s">
        <v>335</v>
      </c>
      <c r="C83" s="298">
        <v>46160</v>
      </c>
      <c r="D83" s="299" t="s">
        <v>336</v>
      </c>
      <c r="E83" s="522">
        <v>93.13</v>
      </c>
      <c r="F83" s="522"/>
      <c r="G83" s="333">
        <f t="shared" si="3"/>
        <v>3343.6699999999851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11</v>
      </c>
      <c r="C84" s="298">
        <v>46160</v>
      </c>
      <c r="D84" s="299" t="s">
        <v>178</v>
      </c>
      <c r="E84" s="522">
        <v>267.68</v>
      </c>
      <c r="F84" s="522"/>
      <c r="G84" s="333">
        <f t="shared" si="3"/>
        <v>3436.7999999999852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23</v>
      </c>
      <c r="C85" s="298">
        <v>46160</v>
      </c>
      <c r="D85" s="299" t="s">
        <v>63</v>
      </c>
      <c r="E85" s="522">
        <v>529.46</v>
      </c>
      <c r="F85" s="522"/>
      <c r="G85" s="333">
        <f t="shared" si="3"/>
        <v>3704.479999999985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1</v>
      </c>
      <c r="C86" s="298">
        <v>46159</v>
      </c>
      <c r="D86" s="299" t="s">
        <v>311</v>
      </c>
      <c r="E86" s="522">
        <v>148.25</v>
      </c>
      <c r="F86" s="522"/>
      <c r="G86" s="333">
        <f t="shared" si="3"/>
        <v>4233.939999999985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1</v>
      </c>
      <c r="C87" s="298">
        <v>46159</v>
      </c>
      <c r="D87" s="299" t="s">
        <v>306</v>
      </c>
      <c r="E87" s="522">
        <v>90.2</v>
      </c>
      <c r="F87" s="522"/>
      <c r="G87" s="333">
        <f t="shared" si="3"/>
        <v>4382.189999999985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294</v>
      </c>
      <c r="B88" s="330">
        <v>21</v>
      </c>
      <c r="C88" s="298">
        <v>46159</v>
      </c>
      <c r="D88" s="299" t="s">
        <v>194</v>
      </c>
      <c r="E88" s="522">
        <v>81</v>
      </c>
      <c r="F88" s="522"/>
      <c r="G88" s="333">
        <f t="shared" si="3"/>
        <v>4472.3899999999849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6</v>
      </c>
      <c r="C89" s="298">
        <v>46159</v>
      </c>
      <c r="D89" s="299" t="s">
        <v>300</v>
      </c>
      <c r="E89" s="522">
        <v>38.33</v>
      </c>
      <c r="F89" s="522"/>
      <c r="G89" s="333">
        <f t="shared" si="3"/>
        <v>4553.3899999999849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42</v>
      </c>
      <c r="C90" s="298">
        <v>46159</v>
      </c>
      <c r="D90" s="299" t="s">
        <v>333</v>
      </c>
      <c r="E90" s="522">
        <v>29.8</v>
      </c>
      <c r="F90" s="522"/>
      <c r="G90" s="333">
        <f t="shared" si="3"/>
        <v>4591.7199999999848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43</v>
      </c>
      <c r="C91" s="298">
        <v>46159</v>
      </c>
      <c r="D91" s="299" t="s">
        <v>333</v>
      </c>
      <c r="E91" s="522">
        <v>22.35</v>
      </c>
      <c r="F91" s="522"/>
      <c r="G91" s="333">
        <f t="shared" si="3"/>
        <v>4621.519999999985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8</v>
      </c>
      <c r="C92" s="298">
        <v>46159</v>
      </c>
      <c r="D92" s="299" t="s">
        <v>319</v>
      </c>
      <c r="E92" s="522">
        <v>50.75</v>
      </c>
      <c r="F92" s="522"/>
      <c r="G92" s="333">
        <f t="shared" si="3"/>
        <v>4643.8699999999853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6</v>
      </c>
      <c r="C93" s="298">
        <v>46158</v>
      </c>
      <c r="D93" s="299" t="s">
        <v>340</v>
      </c>
      <c r="E93" s="522">
        <v>21.3</v>
      </c>
      <c r="F93" s="522"/>
      <c r="G93" s="333">
        <f t="shared" si="3"/>
        <v>4694.6199999999853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8</v>
      </c>
      <c r="C94" s="298">
        <v>46158</v>
      </c>
      <c r="D94" s="299" t="s">
        <v>319</v>
      </c>
      <c r="E94" s="522">
        <v>41.46</v>
      </c>
      <c r="F94" s="522"/>
      <c r="G94" s="333">
        <f t="shared" si="3"/>
        <v>4715.9199999999855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287</v>
      </c>
      <c r="B95" s="330" t="s">
        <v>287</v>
      </c>
      <c r="C95" s="298">
        <v>46158</v>
      </c>
      <c r="D95" s="299" t="s">
        <v>850</v>
      </c>
      <c r="E95" s="522">
        <v>95.85</v>
      </c>
      <c r="F95" s="522">
        <v>95.85</v>
      </c>
      <c r="G95" s="333">
        <f t="shared" si="3"/>
        <v>4757.3799999999856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287</v>
      </c>
      <c r="B96" s="330" t="s">
        <v>287</v>
      </c>
      <c r="C96" s="298">
        <v>46158</v>
      </c>
      <c r="D96" s="299" t="s">
        <v>848</v>
      </c>
      <c r="E96" s="522">
        <v>87.13</v>
      </c>
      <c r="F96" s="522">
        <v>87.13</v>
      </c>
      <c r="G96" s="333">
        <f t="shared" si="3"/>
        <v>4757.3799999999856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4</v>
      </c>
      <c r="C97" s="298">
        <v>46158</v>
      </c>
      <c r="D97" s="299" t="s">
        <v>310</v>
      </c>
      <c r="E97" s="522">
        <v>48.15</v>
      </c>
      <c r="F97" s="522"/>
      <c r="G97" s="333">
        <f t="shared" si="3"/>
        <v>4757.3799999999856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8</v>
      </c>
      <c r="C98" s="298">
        <v>46158</v>
      </c>
      <c r="D98" s="299" t="s">
        <v>308</v>
      </c>
      <c r="E98" s="522">
        <v>75.069999999999993</v>
      </c>
      <c r="F98" s="522"/>
      <c r="G98" s="333">
        <f t="shared" si="3"/>
        <v>4805.5299999999852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2</v>
      </c>
      <c r="C99" s="298">
        <v>46158</v>
      </c>
      <c r="D99" s="299" t="s">
        <v>308</v>
      </c>
      <c r="E99" s="522">
        <v>75</v>
      </c>
      <c r="F99" s="522"/>
      <c r="G99" s="333">
        <f t="shared" si="3"/>
        <v>4880.5999999999849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3</v>
      </c>
      <c r="C100" s="298">
        <v>46158</v>
      </c>
      <c r="D100" s="299" t="s">
        <v>348</v>
      </c>
      <c r="E100" s="522">
        <v>8.3800000000000008</v>
      </c>
      <c r="F100" s="522"/>
      <c r="G100" s="333">
        <f t="shared" si="3"/>
        <v>4955.5999999999849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8</v>
      </c>
      <c r="C101" s="298">
        <v>46157</v>
      </c>
      <c r="D101" s="299" t="s">
        <v>319</v>
      </c>
      <c r="E101" s="522">
        <v>63.55</v>
      </c>
      <c r="F101" s="522"/>
      <c r="G101" s="333">
        <f t="shared" si="3"/>
        <v>4963.979999999985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4</v>
      </c>
      <c r="C102" s="298">
        <v>46157</v>
      </c>
      <c r="D102" s="299" t="s">
        <v>296</v>
      </c>
      <c r="E102" s="522">
        <v>45.1</v>
      </c>
      <c r="F102" s="522"/>
      <c r="G102" s="333">
        <f t="shared" si="3"/>
        <v>5027.5299999999852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2</v>
      </c>
      <c r="C103" s="298">
        <v>46157</v>
      </c>
      <c r="D103" s="299" t="s">
        <v>296</v>
      </c>
      <c r="E103" s="522">
        <v>24.54</v>
      </c>
      <c r="F103" s="522"/>
      <c r="G103" s="333">
        <f t="shared" si="3"/>
        <v>5072.6299999999856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2</v>
      </c>
      <c r="C104" s="298">
        <v>46157</v>
      </c>
      <c r="D104" s="299" t="s">
        <v>334</v>
      </c>
      <c r="E104" s="522">
        <v>14.28</v>
      </c>
      <c r="F104" s="522"/>
      <c r="G104" s="333">
        <f t="shared" si="3"/>
        <v>5097.1699999999855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287</v>
      </c>
      <c r="B105" s="330" t="s">
        <v>287</v>
      </c>
      <c r="C105" s="298">
        <v>46157</v>
      </c>
      <c r="D105" s="299" t="s">
        <v>506</v>
      </c>
      <c r="E105" s="522">
        <v>146.15</v>
      </c>
      <c r="F105" s="522">
        <v>146.15</v>
      </c>
      <c r="G105" s="333">
        <f t="shared" si="3"/>
        <v>5111.4499999999853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2</v>
      </c>
      <c r="C106" s="298">
        <v>46157</v>
      </c>
      <c r="D106" s="299" t="s">
        <v>869</v>
      </c>
      <c r="E106" s="522">
        <v>202.87</v>
      </c>
      <c r="F106" s="522"/>
      <c r="G106" s="333">
        <f>G107-E106+F106</f>
        <v>5111.4499999999853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6</v>
      </c>
      <c r="C107" s="298">
        <v>46157</v>
      </c>
      <c r="D107" s="299" t="s">
        <v>300</v>
      </c>
      <c r="E107" s="522">
        <v>14.9</v>
      </c>
      <c r="F107" s="522"/>
      <c r="G107" s="333">
        <f t="shared" si="3"/>
        <v>5314.3199999999852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291</v>
      </c>
      <c r="B108" s="330">
        <v>38</v>
      </c>
      <c r="C108" s="298">
        <v>46157</v>
      </c>
      <c r="D108" s="299" t="s">
        <v>293</v>
      </c>
      <c r="E108" s="522"/>
      <c r="F108" s="522">
        <v>4597.82</v>
      </c>
      <c r="G108" s="333">
        <f t="shared" si="3"/>
        <v>5329.2199999999848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8</v>
      </c>
      <c r="C109" s="298">
        <v>46156</v>
      </c>
      <c r="D109" s="299" t="s">
        <v>868</v>
      </c>
      <c r="E109" s="522">
        <v>34.96</v>
      </c>
      <c r="F109" s="522"/>
      <c r="G109" s="333">
        <f t="shared" si="3"/>
        <v>731.39999999998463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46156</v>
      </c>
      <c r="D110" s="299" t="s">
        <v>408</v>
      </c>
      <c r="E110" s="522">
        <v>23.9</v>
      </c>
      <c r="F110" s="522"/>
      <c r="G110" s="333">
        <f t="shared" si="3"/>
        <v>766.35999999998467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294</v>
      </c>
      <c r="B111" s="330">
        <v>24</v>
      </c>
      <c r="C111" s="298">
        <v>46156</v>
      </c>
      <c r="D111" s="299" t="s">
        <v>861</v>
      </c>
      <c r="E111" s="522">
        <v>109.92</v>
      </c>
      <c r="F111" s="522"/>
      <c r="G111" s="333">
        <f t="shared" si="3"/>
        <v>790.25999999998464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46156</v>
      </c>
      <c r="D112" s="299" t="s">
        <v>334</v>
      </c>
      <c r="E112" s="522">
        <v>24.34</v>
      </c>
      <c r="F112" s="522"/>
      <c r="G112" s="333">
        <f t="shared" si="3"/>
        <v>900.1799999999846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8</v>
      </c>
      <c r="C113" s="298">
        <v>46156</v>
      </c>
      <c r="D113" s="299" t="s">
        <v>847</v>
      </c>
      <c r="E113" s="522">
        <v>24.89</v>
      </c>
      <c r="F113" s="522"/>
      <c r="G113" s="333">
        <f t="shared" si="3"/>
        <v>924.51999999998463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5</v>
      </c>
      <c r="C114" s="298">
        <v>46156</v>
      </c>
      <c r="D114" s="299" t="s">
        <v>847</v>
      </c>
      <c r="E114" s="522">
        <v>11.2</v>
      </c>
      <c r="F114" s="522"/>
      <c r="G114" s="333">
        <f t="shared" si="3"/>
        <v>949.40999999998462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46156</v>
      </c>
      <c r="D115" s="299" t="s">
        <v>324</v>
      </c>
      <c r="E115" s="522">
        <v>22.04</v>
      </c>
      <c r="F115" s="522"/>
      <c r="G115" s="333">
        <f t="shared" si="3"/>
        <v>960.60999999998467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291</v>
      </c>
      <c r="B116" s="330">
        <v>39</v>
      </c>
      <c r="C116" s="298">
        <v>46156</v>
      </c>
      <c r="D116" s="299" t="s">
        <v>292</v>
      </c>
      <c r="E116" s="522"/>
      <c r="F116" s="522">
        <v>2763.78</v>
      </c>
      <c r="G116" s="333">
        <f t="shared" si="3"/>
        <v>982.64999999998463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291</v>
      </c>
      <c r="B117" s="330">
        <v>41</v>
      </c>
      <c r="C117" s="298">
        <v>46156</v>
      </c>
      <c r="D117" s="299" t="s">
        <v>299</v>
      </c>
      <c r="E117" s="522"/>
      <c r="F117" s="522">
        <v>250</v>
      </c>
      <c r="G117" s="333">
        <f t="shared" si="3"/>
        <v>-1781.1300000000156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335</v>
      </c>
      <c r="B118" s="330" t="s">
        <v>335</v>
      </c>
      <c r="C118" s="298">
        <v>46156</v>
      </c>
      <c r="D118" s="299" t="s">
        <v>460</v>
      </c>
      <c r="E118" s="522"/>
      <c r="F118" s="522">
        <v>100</v>
      </c>
      <c r="G118" s="333">
        <f t="shared" si="3"/>
        <v>-2031.1300000000156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6</v>
      </c>
      <c r="C119" s="298">
        <v>46156</v>
      </c>
      <c r="D119" s="299" t="s">
        <v>300</v>
      </c>
      <c r="E119" s="522">
        <v>13.3</v>
      </c>
      <c r="F119" s="522"/>
      <c r="G119" s="333">
        <f t="shared" si="3"/>
        <v>-2131.1300000000156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46155</v>
      </c>
      <c r="D120" s="299" t="s">
        <v>296</v>
      </c>
      <c r="E120" s="522">
        <v>14.67</v>
      </c>
      <c r="F120" s="522"/>
      <c r="G120" s="333">
        <f t="shared" si="3"/>
        <v>-2117.8300000000154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8</v>
      </c>
      <c r="C121" s="298">
        <v>46155</v>
      </c>
      <c r="D121" s="299" t="s">
        <v>319</v>
      </c>
      <c r="E121" s="522">
        <v>22.96</v>
      </c>
      <c r="F121" s="522"/>
      <c r="G121" s="333">
        <f t="shared" si="3"/>
        <v>-2103.1600000000153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287</v>
      </c>
      <c r="B122" s="330" t="s">
        <v>287</v>
      </c>
      <c r="C122" s="298">
        <v>46155</v>
      </c>
      <c r="D122" s="299" t="s">
        <v>856</v>
      </c>
      <c r="E122" s="522">
        <v>100</v>
      </c>
      <c r="F122" s="522">
        <v>100</v>
      </c>
      <c r="G122" s="333">
        <f t="shared" si="3"/>
        <v>-2080.2000000000153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4</v>
      </c>
      <c r="C123" s="298">
        <v>46154</v>
      </c>
      <c r="D123" s="299" t="s">
        <v>455</v>
      </c>
      <c r="E123" s="522">
        <v>43.14</v>
      </c>
      <c r="F123" s="522"/>
      <c r="G123" s="333">
        <f t="shared" si="3"/>
        <v>-2080.2000000000153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3</v>
      </c>
      <c r="C124" s="298">
        <v>46154</v>
      </c>
      <c r="D124" s="299" t="s">
        <v>455</v>
      </c>
      <c r="E124" s="522">
        <v>7.29</v>
      </c>
      <c r="F124" s="522"/>
      <c r="G124" s="333">
        <f t="shared" si="3"/>
        <v>-2037.0600000000154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294</v>
      </c>
      <c r="B125" s="330">
        <v>19</v>
      </c>
      <c r="C125" s="298">
        <v>46154</v>
      </c>
      <c r="D125" s="299" t="s">
        <v>191</v>
      </c>
      <c r="E125" s="522">
        <v>200</v>
      </c>
      <c r="F125" s="522"/>
      <c r="G125" s="333">
        <f t="shared" si="3"/>
        <v>-2029.7700000000154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6</v>
      </c>
      <c r="C126" s="298">
        <v>46154</v>
      </c>
      <c r="D126" s="299" t="s">
        <v>446</v>
      </c>
      <c r="E126" s="522">
        <v>-0.06</v>
      </c>
      <c r="F126" s="522"/>
      <c r="G126" s="333">
        <f t="shared" si="3"/>
        <v>-1829.7700000000154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2</v>
      </c>
      <c r="C127" s="298">
        <v>46154</v>
      </c>
      <c r="D127" s="299" t="s">
        <v>301</v>
      </c>
      <c r="E127" s="522">
        <v>21.55</v>
      </c>
      <c r="F127" s="522"/>
      <c r="G127" s="333">
        <f t="shared" si="3"/>
        <v>-1829.8300000000154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3</v>
      </c>
      <c r="C128" s="298">
        <v>46153</v>
      </c>
      <c r="D128" s="299" t="s">
        <v>296</v>
      </c>
      <c r="E128" s="522">
        <v>4.79</v>
      </c>
      <c r="F128" s="522"/>
      <c r="G128" s="333">
        <f t="shared" si="3"/>
        <v>-1808.2800000000154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4</v>
      </c>
      <c r="C129" s="298">
        <v>46153</v>
      </c>
      <c r="D129" s="299" t="s">
        <v>296</v>
      </c>
      <c r="E129" s="522">
        <v>66.59</v>
      </c>
      <c r="F129" s="522"/>
      <c r="G129" s="333">
        <f t="shared" si="3"/>
        <v>-1803.4900000000155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287</v>
      </c>
      <c r="B130" s="330" t="s">
        <v>287</v>
      </c>
      <c r="C130" s="298">
        <v>46153</v>
      </c>
      <c r="D130" s="299" t="s">
        <v>844</v>
      </c>
      <c r="E130" s="522">
        <v>-51.06</v>
      </c>
      <c r="F130" s="522">
        <v>-51.06</v>
      </c>
      <c r="G130" s="333">
        <f t="shared" si="3"/>
        <v>-1736.9000000000156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22</v>
      </c>
      <c r="C131" s="298">
        <v>46153</v>
      </c>
      <c r="D131" s="299" t="s">
        <v>352</v>
      </c>
      <c r="E131" s="522">
        <v>21.29</v>
      </c>
      <c r="F131" s="522"/>
      <c r="G131" s="333">
        <f t="shared" si="3"/>
        <v>-1736.9000000000156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8</v>
      </c>
      <c r="C132" s="298">
        <v>46152</v>
      </c>
      <c r="D132" s="299" t="s">
        <v>319</v>
      </c>
      <c r="E132" s="522">
        <v>59.25</v>
      </c>
      <c r="F132" s="522"/>
      <c r="G132" s="333">
        <f t="shared" si="3"/>
        <v>-1715.6100000000156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1</v>
      </c>
      <c r="C133" s="298">
        <v>46152</v>
      </c>
      <c r="D133" s="299" t="s">
        <v>304</v>
      </c>
      <c r="E133" s="522">
        <v>145.94999999999999</v>
      </c>
      <c r="F133" s="522"/>
      <c r="G133" s="333">
        <f t="shared" si="3"/>
        <v>-1656.3600000000156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1</v>
      </c>
      <c r="C134" s="298">
        <v>46152</v>
      </c>
      <c r="D134" s="299" t="s">
        <v>311</v>
      </c>
      <c r="E134" s="522">
        <v>131.9</v>
      </c>
      <c r="F134" s="522"/>
      <c r="G134" s="333">
        <f t="shared" si="3"/>
        <v>-1510.4100000000155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46152</v>
      </c>
      <c r="D135" s="299" t="s">
        <v>851</v>
      </c>
      <c r="E135" s="522">
        <v>96.46</v>
      </c>
      <c r="F135" s="522"/>
      <c r="G135" s="333">
        <f t="shared" si="3"/>
        <v>-1378.5100000000155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7</v>
      </c>
      <c r="C136" s="298">
        <v>46152</v>
      </c>
      <c r="D136" s="299" t="s">
        <v>852</v>
      </c>
      <c r="E136" s="522">
        <v>162</v>
      </c>
      <c r="F136" s="522"/>
      <c r="G136" s="333">
        <f t="shared" si="3"/>
        <v>-1282.0500000000154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3</v>
      </c>
      <c r="C137" s="298">
        <v>46152</v>
      </c>
      <c r="D137" s="299" t="s">
        <v>348</v>
      </c>
      <c r="E137" s="522">
        <v>25</v>
      </c>
      <c r="F137" s="522"/>
      <c r="G137" s="333">
        <f t="shared" si="3"/>
        <v>-1120.0500000000154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46151</v>
      </c>
      <c r="D138" s="299" t="s">
        <v>853</v>
      </c>
      <c r="E138" s="522">
        <v>35.83</v>
      </c>
      <c r="F138" s="522"/>
      <c r="G138" s="333">
        <f t="shared" si="3"/>
        <v>-1095.0500000000154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4</v>
      </c>
      <c r="C139" s="298">
        <v>46151</v>
      </c>
      <c r="D139" s="299" t="s">
        <v>310</v>
      </c>
      <c r="E139" s="522">
        <v>50.58</v>
      </c>
      <c r="F139" s="522"/>
      <c r="G139" s="333">
        <f t="shared" si="3"/>
        <v>-1059.2200000000155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46151</v>
      </c>
      <c r="D140" s="299" t="s">
        <v>854</v>
      </c>
      <c r="E140" s="522">
        <v>20.65</v>
      </c>
      <c r="F140" s="522"/>
      <c r="G140" s="333">
        <f t="shared" si="3"/>
        <v>-1008.6400000000156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8</v>
      </c>
      <c r="C141" s="298">
        <v>46151</v>
      </c>
      <c r="D141" s="299" t="s">
        <v>319</v>
      </c>
      <c r="E141" s="522">
        <v>38.770000000000003</v>
      </c>
      <c r="F141" s="522"/>
      <c r="G141" s="333">
        <f t="shared" si="3"/>
        <v>-987.99000000001558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287</v>
      </c>
      <c r="B142" s="330" t="s">
        <v>287</v>
      </c>
      <c r="C142" s="298">
        <v>46151</v>
      </c>
      <c r="D142" s="299" t="s">
        <v>844</v>
      </c>
      <c r="E142" s="522">
        <v>383.63</v>
      </c>
      <c r="F142" s="522">
        <v>383.63</v>
      </c>
      <c r="G142" s="333">
        <f t="shared" si="3"/>
        <v>-949.2200000000156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5</v>
      </c>
      <c r="C143" s="298">
        <v>46151</v>
      </c>
      <c r="D143" s="299" t="s">
        <v>855</v>
      </c>
      <c r="E143" s="522">
        <v>10.68</v>
      </c>
      <c r="F143" s="522"/>
      <c r="G143" s="333">
        <f t="shared" si="3"/>
        <v>-949.2200000000156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3</v>
      </c>
      <c r="C144" s="298">
        <v>46151</v>
      </c>
      <c r="D144" s="299" t="s">
        <v>348</v>
      </c>
      <c r="E144" s="522">
        <v>9.35</v>
      </c>
      <c r="F144" s="522"/>
      <c r="G144" s="333">
        <f t="shared" si="3"/>
        <v>-938.54000000001565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287</v>
      </c>
      <c r="B145" s="330" t="s">
        <v>287</v>
      </c>
      <c r="C145" s="298">
        <v>46151</v>
      </c>
      <c r="D145" s="299" t="s">
        <v>331</v>
      </c>
      <c r="E145" s="522">
        <v>-150.9</v>
      </c>
      <c r="F145" s="522">
        <v>-150.9</v>
      </c>
      <c r="G145" s="333">
        <f t="shared" si="3"/>
        <v>-929.19000000001563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287</v>
      </c>
      <c r="B146" s="330" t="s">
        <v>287</v>
      </c>
      <c r="C146" s="298">
        <v>46151</v>
      </c>
      <c r="D146" s="299" t="s">
        <v>848</v>
      </c>
      <c r="E146" s="522">
        <v>557.9</v>
      </c>
      <c r="F146" s="522">
        <v>557.9</v>
      </c>
      <c r="G146" s="333">
        <f t="shared" si="3"/>
        <v>-929.19000000001563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294</v>
      </c>
      <c r="B147" s="330">
        <v>18</v>
      </c>
      <c r="C147" s="298">
        <v>46150</v>
      </c>
      <c r="D147" s="299" t="s">
        <v>361</v>
      </c>
      <c r="E147" s="522">
        <v>400</v>
      </c>
      <c r="F147" s="522"/>
      <c r="G147" s="333">
        <f t="shared" si="3"/>
        <v>-929.19000000001574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287</v>
      </c>
      <c r="B148" s="330" t="s">
        <v>287</v>
      </c>
      <c r="C148" s="298">
        <v>46150</v>
      </c>
      <c r="D148" s="299" t="s">
        <v>843</v>
      </c>
      <c r="E148" s="522">
        <v>200</v>
      </c>
      <c r="F148" s="522">
        <v>200</v>
      </c>
      <c r="G148" s="333">
        <f t="shared" si="3"/>
        <v>-529.19000000001574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46150</v>
      </c>
      <c r="D149" s="299" t="s">
        <v>473</v>
      </c>
      <c r="E149" s="522">
        <v>52.78</v>
      </c>
      <c r="F149" s="522"/>
      <c r="G149" s="333">
        <f t="shared" si="3"/>
        <v>-529.19000000001574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287</v>
      </c>
      <c r="B150" s="330" t="s">
        <v>287</v>
      </c>
      <c r="C150" s="298">
        <v>46150</v>
      </c>
      <c r="D150" s="299" t="s">
        <v>849</v>
      </c>
      <c r="E150" s="522">
        <v>137.07</v>
      </c>
      <c r="F150" s="522">
        <v>137.07</v>
      </c>
      <c r="G150" s="333">
        <f t="shared" si="3"/>
        <v>-476.41000000001571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2</v>
      </c>
      <c r="C151" s="298">
        <v>46150</v>
      </c>
      <c r="D151" s="299" t="s">
        <v>358</v>
      </c>
      <c r="E151" s="522">
        <v>17.440000000000001</v>
      </c>
      <c r="F151" s="522"/>
      <c r="G151" s="333">
        <f t="shared" si="3"/>
        <v>-476.41000000001566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287</v>
      </c>
      <c r="B152" s="330" t="s">
        <v>287</v>
      </c>
      <c r="C152" s="298">
        <v>46150</v>
      </c>
      <c r="D152" s="299" t="s">
        <v>850</v>
      </c>
      <c r="E152" s="522">
        <v>359.81</v>
      </c>
      <c r="F152" s="522">
        <v>359.81</v>
      </c>
      <c r="G152" s="333">
        <f t="shared" si="3"/>
        <v>-458.97000000001566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46149</v>
      </c>
      <c r="D153" s="299" t="s">
        <v>847</v>
      </c>
      <c r="E153" s="522">
        <v>23.7</v>
      </c>
      <c r="F153" s="522"/>
      <c r="G153" s="333">
        <f t="shared" si="3"/>
        <v>-458.97000000001566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2</v>
      </c>
      <c r="C154" s="298">
        <v>46149</v>
      </c>
      <c r="D154" s="299" t="s">
        <v>371</v>
      </c>
      <c r="E154" s="522">
        <v>13.43</v>
      </c>
      <c r="F154" s="522"/>
      <c r="G154" s="333">
        <f t="shared" si="3"/>
        <v>-435.27000000001567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13</v>
      </c>
      <c r="C155" s="298">
        <v>46149</v>
      </c>
      <c r="D155" s="299" t="s">
        <v>182</v>
      </c>
      <c r="E155" s="522">
        <v>122.18</v>
      </c>
      <c r="F155" s="522"/>
      <c r="G155" s="333">
        <f t="shared" si="3"/>
        <v>-421.84000000001566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335</v>
      </c>
      <c r="B156" s="330" t="s">
        <v>335</v>
      </c>
      <c r="C156" s="298">
        <v>46149</v>
      </c>
      <c r="D156" s="299" t="s">
        <v>447</v>
      </c>
      <c r="E156" s="522">
        <v>43.62</v>
      </c>
      <c r="F156" s="522"/>
      <c r="G156" s="333">
        <f t="shared" si="3"/>
        <v>-299.66000000001566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9</v>
      </c>
      <c r="C157" s="298">
        <v>46149</v>
      </c>
      <c r="D157" s="299" t="s">
        <v>58</v>
      </c>
      <c r="E157" s="522">
        <v>1231.68</v>
      </c>
      <c r="F157" s="522"/>
      <c r="G157" s="333">
        <f t="shared" si="3"/>
        <v>-256.04000000001565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3</v>
      </c>
      <c r="C158" s="298">
        <v>46149</v>
      </c>
      <c r="D158" s="299" t="s">
        <v>309</v>
      </c>
      <c r="E158" s="522">
        <v>4.49</v>
      </c>
      <c r="F158" s="522"/>
      <c r="G158" s="333">
        <f t="shared" si="3"/>
        <v>975.63999999998441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5</v>
      </c>
      <c r="C159" s="298">
        <v>46149</v>
      </c>
      <c r="D159" s="299" t="s">
        <v>847</v>
      </c>
      <c r="E159" s="522">
        <v>19.2</v>
      </c>
      <c r="F159" s="522"/>
      <c r="G159" s="333">
        <f t="shared" si="3"/>
        <v>980.12999999998442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8</v>
      </c>
      <c r="C160" s="298">
        <v>46149</v>
      </c>
      <c r="D160" s="299" t="s">
        <v>847</v>
      </c>
      <c r="E160" s="522">
        <v>35</v>
      </c>
      <c r="F160" s="522"/>
      <c r="G160" s="333">
        <f t="shared" si="3"/>
        <v>999.32999999998447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8</v>
      </c>
      <c r="C161" s="298">
        <v>46149</v>
      </c>
      <c r="D161" s="299" t="s">
        <v>319</v>
      </c>
      <c r="E161" s="522">
        <v>15.93</v>
      </c>
      <c r="F161" s="522"/>
      <c r="G161" s="333">
        <f t="shared" si="3"/>
        <v>1034.3299999999845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2</v>
      </c>
      <c r="C162" s="298">
        <v>46149</v>
      </c>
      <c r="D162" s="299" t="s">
        <v>296</v>
      </c>
      <c r="E162" s="522">
        <v>11.18</v>
      </c>
      <c r="F162" s="522"/>
      <c r="G162" s="333">
        <f t="shared" si="3"/>
        <v>1050.2599999999845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46149</v>
      </c>
      <c r="D163" s="299" t="s">
        <v>301</v>
      </c>
      <c r="E163" s="522">
        <v>16.05</v>
      </c>
      <c r="F163" s="522"/>
      <c r="G163" s="333">
        <f t="shared" ref="G163:G202" si="4">G164-E163+F163</f>
        <v>1061.4399999999846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6</v>
      </c>
      <c r="C164" s="298">
        <v>46148</v>
      </c>
      <c r="D164" s="299" t="s">
        <v>340</v>
      </c>
      <c r="E164" s="522">
        <v>47.93</v>
      </c>
      <c r="F164" s="522"/>
      <c r="G164" s="333">
        <f t="shared" si="4"/>
        <v>1077.4899999999845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294</v>
      </c>
      <c r="B165" s="330">
        <v>14</v>
      </c>
      <c r="C165" s="298">
        <v>46148</v>
      </c>
      <c r="D165" s="299" t="s">
        <v>366</v>
      </c>
      <c r="E165" s="522">
        <v>66.67</v>
      </c>
      <c r="F165" s="522"/>
      <c r="G165" s="333">
        <f t="shared" si="4"/>
        <v>1125.4199999999846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8</v>
      </c>
      <c r="C166" s="298">
        <v>46148</v>
      </c>
      <c r="D166" s="299" t="s">
        <v>319</v>
      </c>
      <c r="E166" s="522">
        <v>19.14</v>
      </c>
      <c r="F166" s="522"/>
      <c r="G166" s="333">
        <f t="shared" si="4"/>
        <v>1192.0899999999847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4</v>
      </c>
      <c r="C167" s="298">
        <v>46148</v>
      </c>
      <c r="D167" s="299" t="s">
        <v>310</v>
      </c>
      <c r="E167" s="522">
        <v>103.69</v>
      </c>
      <c r="F167" s="522"/>
      <c r="G167" s="333">
        <f t="shared" si="4"/>
        <v>1211.2299999999848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287</v>
      </c>
      <c r="B168" s="330" t="s">
        <v>287</v>
      </c>
      <c r="C168" s="298">
        <v>46148</v>
      </c>
      <c r="D168" s="299" t="s">
        <v>844</v>
      </c>
      <c r="E168" s="522">
        <v>513.29999999999995</v>
      </c>
      <c r="F168" s="522">
        <v>513.29999999999995</v>
      </c>
      <c r="G168" s="333">
        <f t="shared" si="4"/>
        <v>1314.9199999999848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6</v>
      </c>
      <c r="C169" s="298">
        <v>46148</v>
      </c>
      <c r="D169" s="299" t="s">
        <v>300</v>
      </c>
      <c r="E169" s="522">
        <v>41.52</v>
      </c>
      <c r="F169" s="522"/>
      <c r="G169" s="333">
        <f t="shared" si="4"/>
        <v>1314.9199999999848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46148</v>
      </c>
      <c r="D170" s="299" t="s">
        <v>845</v>
      </c>
      <c r="E170" s="522">
        <v>500.5</v>
      </c>
      <c r="F170" s="522">
        <v>500.5</v>
      </c>
      <c r="G170" s="333">
        <f t="shared" si="4"/>
        <v>1356.4399999999848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287</v>
      </c>
      <c r="B171" s="330" t="s">
        <v>287</v>
      </c>
      <c r="C171" s="298">
        <v>46148</v>
      </c>
      <c r="D171" s="299" t="s">
        <v>846</v>
      </c>
      <c r="E171" s="522">
        <v>457.94</v>
      </c>
      <c r="F171" s="522">
        <v>457.94</v>
      </c>
      <c r="G171" s="333">
        <f t="shared" si="4"/>
        <v>1356.4399999999848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1</v>
      </c>
      <c r="C172" s="298">
        <v>46148</v>
      </c>
      <c r="D172" s="299" t="s">
        <v>306</v>
      </c>
      <c r="E172" s="522">
        <v>23.48</v>
      </c>
      <c r="F172" s="522"/>
      <c r="G172" s="333">
        <f t="shared" si="4"/>
        <v>1356.4399999999848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2</v>
      </c>
      <c r="C173" s="298">
        <v>46147</v>
      </c>
      <c r="D173" s="299" t="s">
        <v>384</v>
      </c>
      <c r="E173" s="522">
        <v>59.03</v>
      </c>
      <c r="F173" s="522"/>
      <c r="G173" s="333">
        <f t="shared" si="4"/>
        <v>1379.9199999999848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2</v>
      </c>
      <c r="C174" s="298">
        <v>46147</v>
      </c>
      <c r="D174" s="299" t="s">
        <v>334</v>
      </c>
      <c r="E174" s="522">
        <v>11.06</v>
      </c>
      <c r="F174" s="522"/>
      <c r="G174" s="333">
        <f t="shared" si="4"/>
        <v>1438.9499999999848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2</v>
      </c>
      <c r="C175" s="298">
        <v>46147</v>
      </c>
      <c r="D175" s="299" t="s">
        <v>296</v>
      </c>
      <c r="E175" s="522">
        <v>8.7200000000000006</v>
      </c>
      <c r="F175" s="522"/>
      <c r="G175" s="333">
        <f t="shared" si="4"/>
        <v>1450.0099999999848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4</v>
      </c>
      <c r="C176" s="298">
        <v>46147</v>
      </c>
      <c r="D176" s="299" t="s">
        <v>296</v>
      </c>
      <c r="E176" s="522">
        <v>42.88</v>
      </c>
      <c r="F176" s="522"/>
      <c r="G176" s="333">
        <f t="shared" si="4"/>
        <v>1458.7299999999848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6</v>
      </c>
      <c r="C177" s="298">
        <v>46147</v>
      </c>
      <c r="D177" s="299" t="s">
        <v>300</v>
      </c>
      <c r="E177" s="522">
        <v>17.03</v>
      </c>
      <c r="F177" s="522"/>
      <c r="G177" s="333">
        <f t="shared" si="4"/>
        <v>1501.6099999999849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294</v>
      </c>
      <c r="B178" s="330">
        <v>22</v>
      </c>
      <c r="C178" s="298">
        <v>46146</v>
      </c>
      <c r="D178" s="299" t="s">
        <v>835</v>
      </c>
      <c r="E178" s="522">
        <v>13.83</v>
      </c>
      <c r="F178" s="522"/>
      <c r="G178" s="333">
        <f t="shared" si="4"/>
        <v>1518.6399999999849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6</v>
      </c>
      <c r="C179" s="298">
        <v>46146</v>
      </c>
      <c r="D179" s="299" t="s">
        <v>340</v>
      </c>
      <c r="E179" s="522">
        <v>47.93</v>
      </c>
      <c r="F179" s="522"/>
      <c r="G179" s="333">
        <f t="shared" si="4"/>
        <v>1532.4699999999848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2</v>
      </c>
      <c r="C180" s="298">
        <v>46146</v>
      </c>
      <c r="D180" s="299" t="s">
        <v>334</v>
      </c>
      <c r="E180" s="522">
        <v>11.06</v>
      </c>
      <c r="F180" s="522"/>
      <c r="G180" s="333">
        <f t="shared" si="4"/>
        <v>1580.3999999999849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294</v>
      </c>
      <c r="B181" s="330">
        <v>14</v>
      </c>
      <c r="C181" s="298">
        <v>46146</v>
      </c>
      <c r="D181" s="299" t="s">
        <v>367</v>
      </c>
      <c r="E181" s="522">
        <v>70.25</v>
      </c>
      <c r="F181" s="522"/>
      <c r="G181" s="333">
        <f t="shared" si="4"/>
        <v>1591.4599999999848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284</v>
      </c>
      <c r="B182" s="330">
        <v>36</v>
      </c>
      <c r="C182" s="298">
        <v>46146</v>
      </c>
      <c r="D182" s="299" t="s">
        <v>374</v>
      </c>
      <c r="E182" s="522">
        <v>50</v>
      </c>
      <c r="F182" s="522"/>
      <c r="G182" s="333">
        <f t="shared" si="4"/>
        <v>1661.7099999999848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294</v>
      </c>
      <c r="B183" s="330">
        <v>17</v>
      </c>
      <c r="C183" s="298">
        <v>46146</v>
      </c>
      <c r="D183" s="299" t="s">
        <v>370</v>
      </c>
      <c r="E183" s="522">
        <v>99</v>
      </c>
      <c r="F183" s="522"/>
      <c r="G183" s="333">
        <f t="shared" si="4"/>
        <v>1711.7099999999848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5</v>
      </c>
      <c r="C184" s="298">
        <v>46145</v>
      </c>
      <c r="D184" s="299" t="s">
        <v>834</v>
      </c>
      <c r="E184" s="522">
        <v>49.13</v>
      </c>
      <c r="F184" s="522"/>
      <c r="G184" s="333">
        <f t="shared" si="4"/>
        <v>1810.7099999999848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1</v>
      </c>
      <c r="C185" s="298">
        <v>46145</v>
      </c>
      <c r="D185" s="299" t="s">
        <v>831</v>
      </c>
      <c r="E185" s="522">
        <v>50</v>
      </c>
      <c r="F185" s="522"/>
      <c r="G185" s="333">
        <f t="shared" si="4"/>
        <v>1859.8399999999849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1</v>
      </c>
      <c r="C186" s="298">
        <v>46145</v>
      </c>
      <c r="D186" s="299" t="s">
        <v>311</v>
      </c>
      <c r="E186" s="522">
        <v>91.98</v>
      </c>
      <c r="F186" s="522"/>
      <c r="G186" s="333">
        <f t="shared" si="4"/>
        <v>1909.8399999999849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6</v>
      </c>
      <c r="C187" s="298">
        <v>46145</v>
      </c>
      <c r="D187" s="299" t="s">
        <v>832</v>
      </c>
      <c r="E187" s="522">
        <v>24.68</v>
      </c>
      <c r="F187" s="522"/>
      <c r="G187" s="333">
        <f t="shared" si="4"/>
        <v>2001.8199999999849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46145</v>
      </c>
      <c r="D188" s="299" t="s">
        <v>358</v>
      </c>
      <c r="E188" s="522">
        <v>2.4900000000000002</v>
      </c>
      <c r="F188" s="522"/>
      <c r="G188" s="333">
        <f t="shared" si="4"/>
        <v>2026.499999999985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22</v>
      </c>
      <c r="C189" s="298">
        <v>46145</v>
      </c>
      <c r="D189" s="299" t="s">
        <v>862</v>
      </c>
      <c r="E189" s="522">
        <v>12.77</v>
      </c>
      <c r="F189" s="522"/>
      <c r="G189" s="333">
        <f t="shared" si="4"/>
        <v>2028.989999999985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2</v>
      </c>
      <c r="C190" s="298">
        <v>46145</v>
      </c>
      <c r="D190" s="299" t="s">
        <v>458</v>
      </c>
      <c r="E190" s="522">
        <v>192.97</v>
      </c>
      <c r="F190" s="522"/>
      <c r="G190" s="333">
        <f t="shared" si="4"/>
        <v>2041.759999999985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3</v>
      </c>
      <c r="C191" s="298">
        <v>46145</v>
      </c>
      <c r="D191" s="299" t="s">
        <v>348</v>
      </c>
      <c r="E191" s="522">
        <v>9.35</v>
      </c>
      <c r="F191" s="522"/>
      <c r="G191" s="333">
        <f t="shared" si="4"/>
        <v>2234.729999999985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4</v>
      </c>
      <c r="C192" s="298">
        <v>46144</v>
      </c>
      <c r="D192" s="299" t="s">
        <v>310</v>
      </c>
      <c r="E192" s="522">
        <v>57.69</v>
      </c>
      <c r="F192" s="522"/>
      <c r="G192" s="333">
        <f t="shared" si="4"/>
        <v>2244.0799999999849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8</v>
      </c>
      <c r="C193" s="298">
        <v>46144</v>
      </c>
      <c r="D193" s="299" t="s">
        <v>310</v>
      </c>
      <c r="E193" s="522">
        <v>6.37</v>
      </c>
      <c r="F193" s="522"/>
      <c r="G193" s="333">
        <f t="shared" si="4"/>
        <v>2301.769999999985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294</v>
      </c>
      <c r="B194" s="330">
        <v>22</v>
      </c>
      <c r="C194" s="298">
        <v>46144</v>
      </c>
      <c r="D194" s="299" t="s">
        <v>375</v>
      </c>
      <c r="E194" s="522">
        <v>6.37</v>
      </c>
      <c r="F194" s="522"/>
      <c r="G194" s="333">
        <f t="shared" si="4"/>
        <v>2308.1399999999849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6</v>
      </c>
      <c r="C195" s="298">
        <v>46144</v>
      </c>
      <c r="D195" s="299" t="s">
        <v>300</v>
      </c>
      <c r="E195" s="522">
        <v>41.51</v>
      </c>
      <c r="F195" s="522"/>
      <c r="G195" s="333">
        <f t="shared" si="4"/>
        <v>2314.5099999999848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7</v>
      </c>
      <c r="C196" s="298">
        <v>46144</v>
      </c>
      <c r="D196" s="299" t="s">
        <v>833</v>
      </c>
      <c r="E196" s="522">
        <v>74.53</v>
      </c>
      <c r="F196" s="522"/>
      <c r="G196" s="333">
        <f t="shared" si="4"/>
        <v>2356.019999999985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1</v>
      </c>
      <c r="C197" s="298">
        <v>46144</v>
      </c>
      <c r="D197" s="299" t="s">
        <v>306</v>
      </c>
      <c r="E197" s="522">
        <v>72.73</v>
      </c>
      <c r="F197" s="522"/>
      <c r="G197" s="333">
        <f t="shared" si="4"/>
        <v>2430.5499999999852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3</v>
      </c>
      <c r="C198" s="298">
        <v>46144</v>
      </c>
      <c r="D198" s="299" t="s">
        <v>348</v>
      </c>
      <c r="E198" s="522">
        <v>25</v>
      </c>
      <c r="F198" s="522"/>
      <c r="G198" s="333">
        <f t="shared" si="4"/>
        <v>2503.2799999999852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287</v>
      </c>
      <c r="B199" s="330" t="s">
        <v>287</v>
      </c>
      <c r="C199" s="298">
        <v>46144</v>
      </c>
      <c r="D199" s="299" t="s">
        <v>485</v>
      </c>
      <c r="E199" s="522">
        <v>121.4</v>
      </c>
      <c r="F199" s="522">
        <v>121.4</v>
      </c>
      <c r="G199" s="333">
        <f t="shared" si="4"/>
        <v>2528.2799999999852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3</v>
      </c>
      <c r="C200" s="298">
        <v>46144</v>
      </c>
      <c r="D200" s="299" t="s">
        <v>348</v>
      </c>
      <c r="E200" s="522">
        <v>9.73</v>
      </c>
      <c r="F200" s="522"/>
      <c r="G200" s="333">
        <f t="shared" si="4"/>
        <v>2528.2799999999852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46143</v>
      </c>
      <c r="D201" s="299" t="s">
        <v>358</v>
      </c>
      <c r="E201" s="522">
        <v>8.9700000000000006</v>
      </c>
      <c r="F201" s="522"/>
      <c r="G201" s="333">
        <f t="shared" si="4"/>
        <v>2538.0099999999852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s="540" customFormat="1" ht="12" customHeight="1" x14ac:dyDescent="0.3">
      <c r="A202" s="530" t="s">
        <v>284</v>
      </c>
      <c r="B202" s="531">
        <v>37</v>
      </c>
      <c r="C202" s="532">
        <v>46142</v>
      </c>
      <c r="D202" s="533" t="s">
        <v>285</v>
      </c>
      <c r="E202" s="534">
        <v>5616.82</v>
      </c>
      <c r="F202" s="534"/>
      <c r="G202" s="535">
        <f t="shared" si="4"/>
        <v>2546.979999999985</v>
      </c>
      <c r="H202" s="536"/>
      <c r="I202" s="537"/>
      <c r="J202" s="538"/>
      <c r="K202" s="539"/>
      <c r="L202" s="538"/>
      <c r="M202" s="539"/>
      <c r="N202" s="538"/>
      <c r="O202" s="539"/>
      <c r="P202" s="538"/>
      <c r="Q202" s="539"/>
      <c r="R202" s="538"/>
      <c r="S202" s="539"/>
      <c r="T202" s="538"/>
    </row>
    <row r="203" spans="1:20" ht="12" customHeight="1" x14ac:dyDescent="0.3">
      <c r="A203" s="329" t="s">
        <v>286</v>
      </c>
      <c r="B203" s="330">
        <v>25</v>
      </c>
      <c r="C203" s="298">
        <v>46142</v>
      </c>
      <c r="D203" s="298" t="s">
        <v>204</v>
      </c>
      <c r="E203" s="331">
        <v>350</v>
      </c>
      <c r="F203" s="331"/>
      <c r="G203" s="333">
        <f t="shared" ref="G203:G204" si="5">G204-E203+F203</f>
        <v>8163.7999999999847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286</v>
      </c>
      <c r="B204" s="330">
        <v>26</v>
      </c>
      <c r="C204" s="298">
        <v>46142</v>
      </c>
      <c r="D204" s="298" t="s">
        <v>205</v>
      </c>
      <c r="E204" s="331">
        <v>320</v>
      </c>
      <c r="F204" s="331"/>
      <c r="G204" s="333">
        <f t="shared" si="5"/>
        <v>8513.7999999999847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286</v>
      </c>
      <c r="B205" s="330">
        <v>27</v>
      </c>
      <c r="C205" s="298">
        <v>46142</v>
      </c>
      <c r="D205" s="298" t="s">
        <v>206</v>
      </c>
      <c r="E205" s="331">
        <v>25</v>
      </c>
      <c r="F205" s="331"/>
      <c r="G205" s="333">
        <f t="shared" ref="G205:G456" si="6">G206-E205+F205</f>
        <v>8833.7999999999847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286</v>
      </c>
      <c r="B206" s="330">
        <v>28</v>
      </c>
      <c r="C206" s="298">
        <v>46142</v>
      </c>
      <c r="D206" s="298" t="s">
        <v>207</v>
      </c>
      <c r="E206" s="331">
        <v>25</v>
      </c>
      <c r="F206" s="331"/>
      <c r="G206" s="333">
        <f t="shared" si="6"/>
        <v>8858.7999999999847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286</v>
      </c>
      <c r="B207" s="330">
        <v>29</v>
      </c>
      <c r="C207" s="298">
        <v>46142</v>
      </c>
      <c r="D207" s="298" t="s">
        <v>208</v>
      </c>
      <c r="E207" s="331">
        <v>45</v>
      </c>
      <c r="F207" s="331"/>
      <c r="G207" s="333">
        <f t="shared" si="6"/>
        <v>8883.7999999999847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286</v>
      </c>
      <c r="B208" s="330">
        <v>30</v>
      </c>
      <c r="C208" s="298">
        <v>46142</v>
      </c>
      <c r="D208" s="298" t="s">
        <v>209</v>
      </c>
      <c r="E208" s="331">
        <v>400</v>
      </c>
      <c r="F208" s="331"/>
      <c r="G208" s="333">
        <f t="shared" si="6"/>
        <v>8928.7999999999847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286</v>
      </c>
      <c r="B209" s="330">
        <v>31</v>
      </c>
      <c r="C209" s="298">
        <v>46142</v>
      </c>
      <c r="D209" s="298" t="s">
        <v>210</v>
      </c>
      <c r="E209" s="331">
        <v>375</v>
      </c>
      <c r="F209" s="331"/>
      <c r="G209" s="333">
        <f t="shared" si="6"/>
        <v>9328.7999999999847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286</v>
      </c>
      <c r="B210" s="330">
        <v>32</v>
      </c>
      <c r="C210" s="298">
        <v>46142</v>
      </c>
      <c r="D210" s="298" t="s">
        <v>211</v>
      </c>
      <c r="E210" s="331">
        <v>100</v>
      </c>
      <c r="F210" s="331"/>
      <c r="G210" s="333">
        <f t="shared" si="6"/>
        <v>9703.7999999999847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286</v>
      </c>
      <c r="B211" s="330">
        <v>33</v>
      </c>
      <c r="C211" s="298">
        <v>46142</v>
      </c>
      <c r="D211" s="298" t="s">
        <v>212</v>
      </c>
      <c r="E211" s="331">
        <v>85</v>
      </c>
      <c r="F211" s="331"/>
      <c r="G211" s="333">
        <f t="shared" si="6"/>
        <v>9803.7999999999847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286</v>
      </c>
      <c r="B212" s="330">
        <v>34</v>
      </c>
      <c r="C212" s="298">
        <v>46142</v>
      </c>
      <c r="D212" s="298" t="s">
        <v>213</v>
      </c>
      <c r="E212" s="331">
        <v>230</v>
      </c>
      <c r="F212" s="331"/>
      <c r="G212" s="333">
        <f t="shared" si="6"/>
        <v>9888.7999999999847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286</v>
      </c>
      <c r="B213" s="330">
        <v>35</v>
      </c>
      <c r="C213" s="298">
        <v>46142</v>
      </c>
      <c r="D213" s="298" t="s">
        <v>214</v>
      </c>
      <c r="E213" s="331">
        <v>45</v>
      </c>
      <c r="F213" s="331"/>
      <c r="G213" s="333">
        <f t="shared" si="6"/>
        <v>10118.799999999985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287</v>
      </c>
      <c r="B214" s="330" t="s">
        <v>287</v>
      </c>
      <c r="C214" s="298">
        <v>46142</v>
      </c>
      <c r="D214" s="299" t="s">
        <v>288</v>
      </c>
      <c r="E214" s="331">
        <v>185.64</v>
      </c>
      <c r="F214" s="331">
        <v>185.64</v>
      </c>
      <c r="G214" s="333">
        <f t="shared" si="6"/>
        <v>10163.799999999985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6</v>
      </c>
      <c r="C215" s="298">
        <v>46142</v>
      </c>
      <c r="D215" s="299" t="s">
        <v>290</v>
      </c>
      <c r="E215" s="331">
        <v>30</v>
      </c>
      <c r="F215" s="331"/>
      <c r="G215" s="333">
        <f t="shared" si="6"/>
        <v>10163.799999999985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291</v>
      </c>
      <c r="B216" s="330">
        <v>39</v>
      </c>
      <c r="C216" s="298">
        <v>46142</v>
      </c>
      <c r="D216" s="299" t="s">
        <v>292</v>
      </c>
      <c r="E216" s="331"/>
      <c r="F216" s="331">
        <v>2763.78</v>
      </c>
      <c r="G216" s="333">
        <f t="shared" si="6"/>
        <v>10193.799999999985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291</v>
      </c>
      <c r="B217" s="330">
        <v>38</v>
      </c>
      <c r="C217" s="298">
        <v>46142</v>
      </c>
      <c r="D217" s="299" t="s">
        <v>293</v>
      </c>
      <c r="E217" s="331"/>
      <c r="F217" s="331">
        <v>4597.82</v>
      </c>
      <c r="G217" s="333">
        <f t="shared" si="6"/>
        <v>7430.019999999985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294</v>
      </c>
      <c r="B218" s="330">
        <v>42</v>
      </c>
      <c r="C218" s="298">
        <v>46142</v>
      </c>
      <c r="D218" s="299" t="s">
        <v>200</v>
      </c>
      <c r="E218" s="331">
        <v>50.92</v>
      </c>
      <c r="F218" s="331"/>
      <c r="G218" s="333">
        <f t="shared" si="6"/>
        <v>2832.1999999999853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43</v>
      </c>
      <c r="C219" s="298">
        <v>46142</v>
      </c>
      <c r="D219" s="299" t="s">
        <v>201</v>
      </c>
      <c r="E219" s="331">
        <v>50.92</v>
      </c>
      <c r="F219" s="331"/>
      <c r="G219" s="333">
        <f t="shared" si="6"/>
        <v>2883.1199999999853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4</v>
      </c>
      <c r="C220" s="298">
        <v>46142</v>
      </c>
      <c r="D220" s="299" t="s">
        <v>295</v>
      </c>
      <c r="E220" s="331">
        <v>35.799999999999997</v>
      </c>
      <c r="F220" s="331"/>
      <c r="G220" s="333">
        <f t="shared" si="6"/>
        <v>2934.0399999999854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10</v>
      </c>
      <c r="C221" s="298">
        <v>46142</v>
      </c>
      <c r="D221" s="299" t="s">
        <v>176</v>
      </c>
      <c r="E221" s="331">
        <v>17.899999999999999</v>
      </c>
      <c r="F221" s="331"/>
      <c r="G221" s="333">
        <f t="shared" si="6"/>
        <v>2969.8399999999856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46142</v>
      </c>
      <c r="D222" s="299" t="s">
        <v>296</v>
      </c>
      <c r="E222" s="331">
        <v>8.7200000000000006</v>
      </c>
      <c r="F222" s="331"/>
      <c r="G222" s="333">
        <f t="shared" si="6"/>
        <v>2987.7399999999857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46142</v>
      </c>
      <c r="D223" s="299" t="s">
        <v>297</v>
      </c>
      <c r="E223" s="331">
        <v>100</v>
      </c>
      <c r="F223" s="331"/>
      <c r="G223" s="333">
        <f t="shared" si="6"/>
        <v>2996.4599999999855</v>
      </c>
      <c r="H223" s="334" t="s">
        <v>298</v>
      </c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5</v>
      </c>
      <c r="C224" s="298">
        <v>46142</v>
      </c>
      <c r="D224" s="299" t="s">
        <v>297</v>
      </c>
      <c r="E224" s="331">
        <v>100</v>
      </c>
      <c r="F224" s="331"/>
      <c r="G224" s="333">
        <f t="shared" si="6"/>
        <v>3096.4599999999855</v>
      </c>
      <c r="H224" s="334" t="s">
        <v>298</v>
      </c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6</v>
      </c>
      <c r="C225" s="298">
        <v>46142</v>
      </c>
      <c r="D225" s="299" t="s">
        <v>297</v>
      </c>
      <c r="E225" s="331">
        <v>100</v>
      </c>
      <c r="F225" s="331"/>
      <c r="G225" s="333">
        <f t="shared" si="6"/>
        <v>3196.4599999999855</v>
      </c>
      <c r="H225" s="334" t="s">
        <v>298</v>
      </c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8</v>
      </c>
      <c r="C226" s="298">
        <v>46142</v>
      </c>
      <c r="D226" s="299" t="s">
        <v>297</v>
      </c>
      <c r="E226" s="331">
        <v>100</v>
      </c>
      <c r="F226" s="331"/>
      <c r="G226" s="333">
        <f t="shared" si="6"/>
        <v>3296.4599999999855</v>
      </c>
      <c r="H226" s="334" t="s">
        <v>298</v>
      </c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291</v>
      </c>
      <c r="B227" s="330">
        <v>41</v>
      </c>
      <c r="C227" s="298">
        <v>46142</v>
      </c>
      <c r="D227" s="299" t="s">
        <v>299</v>
      </c>
      <c r="E227" s="331"/>
      <c r="F227" s="331">
        <v>250</v>
      </c>
      <c r="G227" s="333">
        <f t="shared" si="6"/>
        <v>3396.4599999999855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6</v>
      </c>
      <c r="C228" s="298">
        <v>46142</v>
      </c>
      <c r="D228" s="299" t="s">
        <v>300</v>
      </c>
      <c r="E228" s="331">
        <v>42.44</v>
      </c>
      <c r="F228" s="331"/>
      <c r="G228" s="333">
        <f t="shared" si="6"/>
        <v>3146.4599999999855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6</v>
      </c>
      <c r="C229" s="298">
        <v>46142</v>
      </c>
      <c r="D229" s="299" t="s">
        <v>300</v>
      </c>
      <c r="E229" s="331">
        <v>24.05</v>
      </c>
      <c r="F229" s="331"/>
      <c r="G229" s="333">
        <f t="shared" si="6"/>
        <v>3188.8999999999855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2</v>
      </c>
      <c r="C230" s="298">
        <v>46141</v>
      </c>
      <c r="D230" s="299" t="s">
        <v>301</v>
      </c>
      <c r="E230" s="331">
        <v>31.8</v>
      </c>
      <c r="F230" s="331"/>
      <c r="G230" s="333">
        <f t="shared" si="6"/>
        <v>3212.9499999999857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6</v>
      </c>
      <c r="C231" s="298">
        <v>46141</v>
      </c>
      <c r="D231" s="299" t="s">
        <v>302</v>
      </c>
      <c r="E231" s="331">
        <v>100</v>
      </c>
      <c r="F231" s="331"/>
      <c r="G231" s="333">
        <f t="shared" si="6"/>
        <v>3244.7499999999859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6</v>
      </c>
      <c r="C232" s="298">
        <v>46141</v>
      </c>
      <c r="D232" s="299" t="s">
        <v>303</v>
      </c>
      <c r="E232" s="331">
        <v>75</v>
      </c>
      <c r="F232" s="331"/>
      <c r="G232" s="333">
        <f t="shared" si="6"/>
        <v>3344.7499999999859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1</v>
      </c>
      <c r="C233" s="298">
        <v>46141</v>
      </c>
      <c r="D233" s="299" t="s">
        <v>304</v>
      </c>
      <c r="E233" s="331">
        <v>52.5</v>
      </c>
      <c r="F233" s="331"/>
      <c r="G233" s="333">
        <f t="shared" si="6"/>
        <v>3419.7499999999859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6</v>
      </c>
      <c r="C234" s="298">
        <v>46141</v>
      </c>
      <c r="D234" s="299" t="s">
        <v>305</v>
      </c>
      <c r="E234" s="331">
        <v>-256</v>
      </c>
      <c r="F234" s="331"/>
      <c r="G234" s="333">
        <f t="shared" si="6"/>
        <v>3472.2499999999859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6</v>
      </c>
      <c r="C235" s="298">
        <v>46140</v>
      </c>
      <c r="D235" s="299" t="s">
        <v>300</v>
      </c>
      <c r="E235" s="331">
        <v>20.38</v>
      </c>
      <c r="F235" s="331"/>
      <c r="G235" s="333">
        <f t="shared" si="6"/>
        <v>3216.2499999999859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46140</v>
      </c>
      <c r="D236" s="299" t="s">
        <v>296</v>
      </c>
      <c r="E236" s="331">
        <v>15.41</v>
      </c>
      <c r="F236" s="331"/>
      <c r="G236" s="333">
        <f t="shared" si="6"/>
        <v>3236.629999999986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4</v>
      </c>
      <c r="C237" s="298">
        <v>46140</v>
      </c>
      <c r="D237" s="299" t="s">
        <v>296</v>
      </c>
      <c r="E237" s="331">
        <v>33.840000000000003</v>
      </c>
      <c r="F237" s="331"/>
      <c r="G237" s="333">
        <f t="shared" si="6"/>
        <v>3252.0399999999859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1</v>
      </c>
      <c r="C238" s="298">
        <v>46140</v>
      </c>
      <c r="D238" s="299" t="s">
        <v>306</v>
      </c>
      <c r="E238" s="331">
        <v>5.3</v>
      </c>
      <c r="F238" s="331"/>
      <c r="G238" s="333">
        <f t="shared" si="6"/>
        <v>3285.879999999986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5</v>
      </c>
      <c r="C239" s="298">
        <v>46140</v>
      </c>
      <c r="D239" s="299" t="s">
        <v>307</v>
      </c>
      <c r="E239" s="331">
        <v>500</v>
      </c>
      <c r="F239" s="331"/>
      <c r="G239" s="333">
        <f t="shared" si="6"/>
        <v>3291.1799999999862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8</v>
      </c>
      <c r="C240" s="298">
        <v>46140</v>
      </c>
      <c r="D240" s="299" t="s">
        <v>308</v>
      </c>
      <c r="E240" s="331">
        <v>47.99</v>
      </c>
      <c r="F240" s="331"/>
      <c r="G240" s="333">
        <f t="shared" si="6"/>
        <v>3791.1799999999862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3</v>
      </c>
      <c r="C241" s="298">
        <v>46139</v>
      </c>
      <c r="D241" s="299" t="s">
        <v>309</v>
      </c>
      <c r="E241" s="331">
        <v>13.11</v>
      </c>
      <c r="F241" s="331"/>
      <c r="G241" s="333">
        <f t="shared" si="6"/>
        <v>3839.169999999986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4</v>
      </c>
      <c r="C242" s="298">
        <v>46139</v>
      </c>
      <c r="D242" s="299" t="s">
        <v>310</v>
      </c>
      <c r="E242" s="331">
        <v>30.54</v>
      </c>
      <c r="F242" s="331"/>
      <c r="G242" s="333">
        <f t="shared" si="6"/>
        <v>3852.2799999999861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1</v>
      </c>
      <c r="C243" s="298">
        <v>46139</v>
      </c>
      <c r="D243" s="299" t="s">
        <v>311</v>
      </c>
      <c r="E243" s="331">
        <v>163.01</v>
      </c>
      <c r="F243" s="331"/>
      <c r="G243" s="333">
        <f t="shared" si="6"/>
        <v>3882.8199999999861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6</v>
      </c>
      <c r="C244" s="298">
        <v>46139</v>
      </c>
      <c r="D244" s="299" t="s">
        <v>312</v>
      </c>
      <c r="E244" s="331">
        <v>54.97</v>
      </c>
      <c r="F244" s="331"/>
      <c r="G244" s="333">
        <f t="shared" si="6"/>
        <v>4045.8299999999858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1</v>
      </c>
      <c r="C245" s="298">
        <v>46139</v>
      </c>
      <c r="D245" s="299" t="s">
        <v>306</v>
      </c>
      <c r="E245" s="331">
        <v>51.28</v>
      </c>
      <c r="F245" s="331"/>
      <c r="G245" s="333">
        <f t="shared" si="6"/>
        <v>4100.7999999999856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6</v>
      </c>
      <c r="C246" s="298">
        <v>46138</v>
      </c>
      <c r="D246" s="299" t="s">
        <v>312</v>
      </c>
      <c r="E246" s="331">
        <v>38.979999999999997</v>
      </c>
      <c r="F246" s="331"/>
      <c r="G246" s="333">
        <f t="shared" si="6"/>
        <v>4152.0799999999854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2</v>
      </c>
      <c r="C247" s="298">
        <v>46138</v>
      </c>
      <c r="D247" s="299" t="s">
        <v>313</v>
      </c>
      <c r="E247" s="331">
        <v>39.83</v>
      </c>
      <c r="F247" s="331"/>
      <c r="G247" s="333">
        <f t="shared" si="6"/>
        <v>4191.0599999999849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8</v>
      </c>
      <c r="C248" s="298">
        <v>46138</v>
      </c>
      <c r="D248" s="299" t="s">
        <v>313</v>
      </c>
      <c r="E248" s="331">
        <v>51.24</v>
      </c>
      <c r="F248" s="331"/>
      <c r="G248" s="333">
        <f t="shared" si="6"/>
        <v>4230.8899999999849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12</v>
      </c>
      <c r="C249" s="298">
        <v>46137</v>
      </c>
      <c r="D249" s="299" t="s">
        <v>314</v>
      </c>
      <c r="E249" s="331">
        <v>214.74</v>
      </c>
      <c r="F249" s="331"/>
      <c r="G249" s="333">
        <f t="shared" si="6"/>
        <v>4282.1299999999846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287</v>
      </c>
      <c r="B250" s="330" t="s">
        <v>287</v>
      </c>
      <c r="C250" s="298">
        <v>46136</v>
      </c>
      <c r="D250" s="299" t="s">
        <v>315</v>
      </c>
      <c r="E250" s="331">
        <v>127.68</v>
      </c>
      <c r="F250" s="331">
        <v>127.68</v>
      </c>
      <c r="G250" s="333">
        <f t="shared" si="6"/>
        <v>4496.8699999999844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8</v>
      </c>
      <c r="C251" s="298">
        <v>46135</v>
      </c>
      <c r="D251" s="299" t="s">
        <v>864</v>
      </c>
      <c r="E251" s="331">
        <v>65</v>
      </c>
      <c r="F251" s="331"/>
      <c r="G251" s="333">
        <f t="shared" si="6"/>
        <v>4496.8699999999844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291</v>
      </c>
      <c r="B252" s="330">
        <v>40</v>
      </c>
      <c r="C252" s="298">
        <v>46134</v>
      </c>
      <c r="D252" s="299" t="s">
        <v>316</v>
      </c>
      <c r="E252" s="331"/>
      <c r="F252" s="331">
        <v>838.69</v>
      </c>
      <c r="G252" s="333">
        <f t="shared" si="6"/>
        <v>4561.8699999999844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2</v>
      </c>
      <c r="C253" s="298">
        <v>46134</v>
      </c>
      <c r="D253" s="299" t="s">
        <v>317</v>
      </c>
      <c r="E253" s="331">
        <v>17.03</v>
      </c>
      <c r="F253" s="331"/>
      <c r="G253" s="333">
        <f t="shared" si="6"/>
        <v>3723.1799999999848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6</v>
      </c>
      <c r="C254" s="298">
        <v>46134</v>
      </c>
      <c r="D254" s="299" t="s">
        <v>312</v>
      </c>
      <c r="E254" s="331">
        <v>51.94</v>
      </c>
      <c r="F254" s="331"/>
      <c r="G254" s="333">
        <f t="shared" si="6"/>
        <v>3740.209999999985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1</v>
      </c>
      <c r="C255" s="298">
        <v>46134</v>
      </c>
      <c r="D255" s="299" t="s">
        <v>306</v>
      </c>
      <c r="E255" s="331">
        <v>226.7</v>
      </c>
      <c r="F255" s="331"/>
      <c r="G255" s="333">
        <f t="shared" si="6"/>
        <v>3792.1499999999851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46133</v>
      </c>
      <c r="D256" s="299" t="s">
        <v>318</v>
      </c>
      <c r="E256" s="331">
        <v>70</v>
      </c>
      <c r="F256" s="331"/>
      <c r="G256" s="333">
        <f t="shared" si="6"/>
        <v>4018.8499999999849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8</v>
      </c>
      <c r="C257" s="298">
        <v>46133</v>
      </c>
      <c r="D257" s="299" t="s">
        <v>319</v>
      </c>
      <c r="E257" s="331">
        <v>14.26</v>
      </c>
      <c r="F257" s="331"/>
      <c r="G257" s="333">
        <f t="shared" si="6"/>
        <v>4088.8499999999849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1</v>
      </c>
      <c r="C258" s="298">
        <v>46133</v>
      </c>
      <c r="D258" s="299" t="s">
        <v>320</v>
      </c>
      <c r="E258" s="331">
        <v>8.51</v>
      </c>
      <c r="F258" s="331"/>
      <c r="G258" s="333">
        <f t="shared" si="6"/>
        <v>4103.1099999999851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5</v>
      </c>
      <c r="C259" s="298">
        <v>46133</v>
      </c>
      <c r="D259" s="299" t="s">
        <v>321</v>
      </c>
      <c r="E259" s="331">
        <v>20</v>
      </c>
      <c r="F259" s="331"/>
      <c r="G259" s="333">
        <f t="shared" si="6"/>
        <v>4111.6199999999853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23</v>
      </c>
      <c r="C260" s="298">
        <v>46133</v>
      </c>
      <c r="D260" s="299" t="s">
        <v>67</v>
      </c>
      <c r="E260" s="331">
        <v>650.88</v>
      </c>
      <c r="F260" s="331"/>
      <c r="G260" s="333">
        <f t="shared" si="6"/>
        <v>4131.6199999999853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46133</v>
      </c>
      <c r="D261" s="299" t="s">
        <v>322</v>
      </c>
      <c r="E261" s="331">
        <v>15</v>
      </c>
      <c r="F261" s="331"/>
      <c r="G261" s="333">
        <f t="shared" si="6"/>
        <v>4782.4999999999854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5</v>
      </c>
      <c r="C262" s="298">
        <v>46133</v>
      </c>
      <c r="D262" s="299" t="s">
        <v>322</v>
      </c>
      <c r="E262" s="331">
        <v>250</v>
      </c>
      <c r="F262" s="331"/>
      <c r="G262" s="333">
        <f t="shared" si="6"/>
        <v>4797.4999999999854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22</v>
      </c>
      <c r="C263" s="298">
        <v>46132</v>
      </c>
      <c r="D263" s="299" t="s">
        <v>323</v>
      </c>
      <c r="E263" s="331">
        <v>20.22</v>
      </c>
      <c r="F263" s="331"/>
      <c r="G263" s="333">
        <f t="shared" si="6"/>
        <v>5047.4999999999854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6</v>
      </c>
      <c r="C264" s="298">
        <v>46132</v>
      </c>
      <c r="D264" s="299" t="s">
        <v>403</v>
      </c>
      <c r="E264" s="331">
        <v>44</v>
      </c>
      <c r="F264" s="331"/>
      <c r="G264" s="333">
        <f t="shared" si="6"/>
        <v>5067.7199999999857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46132</v>
      </c>
      <c r="D265" s="299" t="s">
        <v>324</v>
      </c>
      <c r="E265" s="331">
        <v>12.01</v>
      </c>
      <c r="F265" s="331"/>
      <c r="G265" s="333">
        <f t="shared" si="6"/>
        <v>5111.7199999999857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2</v>
      </c>
      <c r="C266" s="298">
        <v>46132</v>
      </c>
      <c r="D266" s="299" t="s">
        <v>296</v>
      </c>
      <c r="E266" s="331">
        <v>12.21</v>
      </c>
      <c r="F266" s="331"/>
      <c r="G266" s="333">
        <f t="shared" si="6"/>
        <v>5123.7299999999859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46132</v>
      </c>
      <c r="D267" s="299" t="s">
        <v>325</v>
      </c>
      <c r="E267" s="331">
        <v>46.4</v>
      </c>
      <c r="F267" s="331"/>
      <c r="G267" s="333">
        <f t="shared" si="6"/>
        <v>5135.939999999986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46131</v>
      </c>
      <c r="D268" s="299" t="s">
        <v>326</v>
      </c>
      <c r="E268" s="331">
        <v>31.7</v>
      </c>
      <c r="F268" s="331"/>
      <c r="G268" s="333">
        <f t="shared" si="6"/>
        <v>5182.3399999999856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8</v>
      </c>
      <c r="C269" s="298">
        <v>46131</v>
      </c>
      <c r="D269" s="299" t="s">
        <v>327</v>
      </c>
      <c r="E269" s="331">
        <v>11.11</v>
      </c>
      <c r="F269" s="331"/>
      <c r="G269" s="333">
        <f t="shared" si="6"/>
        <v>5214.0399999999854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1</v>
      </c>
      <c r="C270" s="298">
        <v>46131</v>
      </c>
      <c r="D270" s="299" t="s">
        <v>306</v>
      </c>
      <c r="E270" s="331">
        <v>79.16</v>
      </c>
      <c r="F270" s="331"/>
      <c r="G270" s="333">
        <f t="shared" si="6"/>
        <v>5225.1499999999851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22</v>
      </c>
      <c r="C271" s="298">
        <v>46131</v>
      </c>
      <c r="D271" s="299" t="s">
        <v>328</v>
      </c>
      <c r="E271" s="331">
        <v>7.46</v>
      </c>
      <c r="F271" s="331"/>
      <c r="G271" s="333">
        <f t="shared" si="6"/>
        <v>5304.3099999999849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6</v>
      </c>
      <c r="C272" s="298">
        <v>46131</v>
      </c>
      <c r="D272" s="299" t="s">
        <v>300</v>
      </c>
      <c r="E272" s="331">
        <v>13.83</v>
      </c>
      <c r="F272" s="331"/>
      <c r="G272" s="333">
        <f t="shared" si="6"/>
        <v>5311.769999999985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6</v>
      </c>
      <c r="C273" s="298">
        <v>46131</v>
      </c>
      <c r="D273" s="299" t="s">
        <v>300</v>
      </c>
      <c r="E273" s="331">
        <v>30</v>
      </c>
      <c r="F273" s="331"/>
      <c r="G273" s="333">
        <f t="shared" si="6"/>
        <v>5325.5999999999849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6</v>
      </c>
      <c r="C274" s="298">
        <v>46131</v>
      </c>
      <c r="D274" s="299" t="s">
        <v>300</v>
      </c>
      <c r="E274" s="331">
        <v>15.17</v>
      </c>
      <c r="F274" s="331"/>
      <c r="G274" s="333">
        <f t="shared" si="6"/>
        <v>5355.5999999999849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1</v>
      </c>
      <c r="C275" s="298">
        <v>46130</v>
      </c>
      <c r="D275" s="299" t="s">
        <v>329</v>
      </c>
      <c r="E275" s="331">
        <v>75.55</v>
      </c>
      <c r="F275" s="331"/>
      <c r="G275" s="333">
        <f t="shared" si="6"/>
        <v>5370.769999999985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46130</v>
      </c>
      <c r="D276" s="299" t="s">
        <v>330</v>
      </c>
      <c r="E276" s="331">
        <v>26</v>
      </c>
      <c r="F276" s="331"/>
      <c r="G276" s="333">
        <f t="shared" si="6"/>
        <v>5446.3199999999852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1</v>
      </c>
      <c r="C277" s="298">
        <v>46130</v>
      </c>
      <c r="D277" s="299" t="s">
        <v>311</v>
      </c>
      <c r="E277" s="331">
        <v>25.28</v>
      </c>
      <c r="F277" s="331"/>
      <c r="G277" s="333">
        <f t="shared" si="6"/>
        <v>5472.3199999999852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3</v>
      </c>
      <c r="C278" s="298">
        <v>46130</v>
      </c>
      <c r="D278" s="299" t="s">
        <v>296</v>
      </c>
      <c r="E278" s="331">
        <v>7.76</v>
      </c>
      <c r="F278" s="331"/>
      <c r="G278" s="333">
        <f t="shared" si="6"/>
        <v>5497.5999999999849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294</v>
      </c>
      <c r="B279" s="330">
        <v>22</v>
      </c>
      <c r="C279" s="298">
        <v>46130</v>
      </c>
      <c r="D279" s="299" t="s">
        <v>401</v>
      </c>
      <c r="E279" s="331">
        <v>13.84</v>
      </c>
      <c r="F279" s="331"/>
      <c r="G279" s="333">
        <f t="shared" si="6"/>
        <v>5505.3599999999851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287</v>
      </c>
      <c r="B280" s="330" t="s">
        <v>287</v>
      </c>
      <c r="C280" s="298">
        <v>46130</v>
      </c>
      <c r="D280" s="299" t="s">
        <v>331</v>
      </c>
      <c r="E280" s="331">
        <v>578.57000000000005</v>
      </c>
      <c r="F280" s="331">
        <v>578.57000000000005</v>
      </c>
      <c r="G280" s="333">
        <f t="shared" si="6"/>
        <v>5519.1999999999853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2</v>
      </c>
      <c r="C281" s="298">
        <v>46129</v>
      </c>
      <c r="D281" s="299" t="s">
        <v>324</v>
      </c>
      <c r="E281" s="331">
        <v>12.84</v>
      </c>
      <c r="F281" s="331"/>
      <c r="G281" s="333">
        <f t="shared" si="6"/>
        <v>5519.1999999999853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2</v>
      </c>
      <c r="C282" s="298">
        <v>46129</v>
      </c>
      <c r="D282" s="299" t="s">
        <v>332</v>
      </c>
      <c r="E282" s="331">
        <v>59.71</v>
      </c>
      <c r="F282" s="331"/>
      <c r="G282" s="333">
        <f t="shared" si="6"/>
        <v>5532.0399999999854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21</v>
      </c>
      <c r="C283" s="298">
        <v>46129</v>
      </c>
      <c r="D283" s="299" t="s">
        <v>194</v>
      </c>
      <c r="E283" s="331">
        <v>75.599999999999994</v>
      </c>
      <c r="F283" s="331"/>
      <c r="G283" s="333">
        <f t="shared" si="6"/>
        <v>5591.7499999999854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294</v>
      </c>
      <c r="B284" s="330">
        <v>43</v>
      </c>
      <c r="C284" s="298">
        <v>46129</v>
      </c>
      <c r="D284" s="299" t="s">
        <v>333</v>
      </c>
      <c r="E284" s="331">
        <v>22.35</v>
      </c>
      <c r="F284" s="331"/>
      <c r="G284" s="333">
        <f t="shared" si="6"/>
        <v>5667.3499999999858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294</v>
      </c>
      <c r="B285" s="330">
        <v>42</v>
      </c>
      <c r="C285" s="298">
        <v>46129</v>
      </c>
      <c r="D285" s="299" t="s">
        <v>333</v>
      </c>
      <c r="E285" s="331">
        <v>37.25</v>
      </c>
      <c r="F285" s="331"/>
      <c r="G285" s="333">
        <f t="shared" si="6"/>
        <v>5689.6999999999862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8</v>
      </c>
      <c r="C286" s="298">
        <v>46129</v>
      </c>
      <c r="D286" s="299" t="s">
        <v>319</v>
      </c>
      <c r="E286" s="331">
        <v>35.119999999999997</v>
      </c>
      <c r="F286" s="331"/>
      <c r="G286" s="333">
        <f t="shared" si="6"/>
        <v>5726.9499999999862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3</v>
      </c>
      <c r="C287" s="298">
        <v>46129</v>
      </c>
      <c r="D287" s="299" t="s">
        <v>296</v>
      </c>
      <c r="E287" s="331">
        <v>8.7200000000000006</v>
      </c>
      <c r="F287" s="331"/>
      <c r="G287" s="333">
        <f t="shared" si="6"/>
        <v>5762.0699999999861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46129</v>
      </c>
      <c r="D288" s="299" t="s">
        <v>334</v>
      </c>
      <c r="E288" s="331">
        <v>13.21</v>
      </c>
      <c r="F288" s="331"/>
      <c r="G288" s="333">
        <f t="shared" si="6"/>
        <v>5770.7899999999863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294</v>
      </c>
      <c r="B289" s="330">
        <v>17</v>
      </c>
      <c r="C289" s="298">
        <v>46129</v>
      </c>
      <c r="D289" s="299" t="s">
        <v>188</v>
      </c>
      <c r="E289" s="331">
        <v>42.65</v>
      </c>
      <c r="F289" s="331"/>
      <c r="G289" s="333">
        <f t="shared" si="6"/>
        <v>5783.9999999999864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335</v>
      </c>
      <c r="B290" s="330" t="s">
        <v>335</v>
      </c>
      <c r="C290" s="298">
        <v>46129</v>
      </c>
      <c r="D290" s="299" t="s">
        <v>336</v>
      </c>
      <c r="E290" s="331">
        <v>130.31</v>
      </c>
      <c r="F290" s="331"/>
      <c r="G290" s="333">
        <f t="shared" si="6"/>
        <v>5826.649999999986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294</v>
      </c>
      <c r="B291" s="330">
        <v>15</v>
      </c>
      <c r="C291" s="298">
        <v>46129</v>
      </c>
      <c r="D291" s="299" t="s">
        <v>185</v>
      </c>
      <c r="E291" s="331">
        <v>131.22999999999999</v>
      </c>
      <c r="F291" s="331"/>
      <c r="G291" s="333">
        <f t="shared" si="6"/>
        <v>5956.9599999999864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6</v>
      </c>
      <c r="C292" s="298">
        <v>46129</v>
      </c>
      <c r="D292" s="299" t="s">
        <v>337</v>
      </c>
      <c r="E292" s="331">
        <v>210</v>
      </c>
      <c r="F292" s="331"/>
      <c r="G292" s="333">
        <f t="shared" si="6"/>
        <v>6088.189999999986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294</v>
      </c>
      <c r="B293" s="330">
        <v>23</v>
      </c>
      <c r="C293" s="298">
        <v>46129</v>
      </c>
      <c r="D293" s="299" t="s">
        <v>63</v>
      </c>
      <c r="E293" s="331">
        <v>529.46</v>
      </c>
      <c r="F293" s="331"/>
      <c r="G293" s="333">
        <f t="shared" si="6"/>
        <v>6298.189999999986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7</v>
      </c>
      <c r="C294" s="298">
        <v>46129</v>
      </c>
      <c r="D294" s="299" t="s">
        <v>338</v>
      </c>
      <c r="E294" s="331">
        <v>32.78</v>
      </c>
      <c r="F294" s="331"/>
      <c r="G294" s="333">
        <f t="shared" si="6"/>
        <v>6827.649999999986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4</v>
      </c>
      <c r="C295" s="298">
        <v>46128</v>
      </c>
      <c r="D295" s="299" t="s">
        <v>310</v>
      </c>
      <c r="E295" s="331">
        <v>44.41</v>
      </c>
      <c r="F295" s="331"/>
      <c r="G295" s="333">
        <f t="shared" si="6"/>
        <v>6860.4299999999857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294</v>
      </c>
      <c r="B296" s="330">
        <v>16</v>
      </c>
      <c r="C296" s="298">
        <v>46128</v>
      </c>
      <c r="D296" s="299" t="s">
        <v>339</v>
      </c>
      <c r="E296" s="331">
        <v>15</v>
      </c>
      <c r="F296" s="331"/>
      <c r="G296" s="333">
        <f t="shared" si="6"/>
        <v>6904.8399999999856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46128</v>
      </c>
      <c r="D297" s="299" t="s">
        <v>301</v>
      </c>
      <c r="E297" s="331">
        <v>41.95</v>
      </c>
      <c r="F297" s="331"/>
      <c r="G297" s="333">
        <f t="shared" si="6"/>
        <v>6919.8399999999856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5</v>
      </c>
      <c r="C298" s="298">
        <v>46128</v>
      </c>
      <c r="D298" s="299" t="s">
        <v>340</v>
      </c>
      <c r="E298" s="331">
        <v>21.3</v>
      </c>
      <c r="F298" s="331"/>
      <c r="G298" s="333">
        <f t="shared" si="6"/>
        <v>6961.7899999999854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4</v>
      </c>
      <c r="C299" s="298">
        <v>46128</v>
      </c>
      <c r="D299" s="299" t="s">
        <v>296</v>
      </c>
      <c r="E299" s="331">
        <v>70.03</v>
      </c>
      <c r="F299" s="331"/>
      <c r="G299" s="333">
        <f t="shared" si="6"/>
        <v>6983.0899999999856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46128</v>
      </c>
      <c r="D300" s="299" t="s">
        <v>296</v>
      </c>
      <c r="E300" s="331">
        <v>11.48</v>
      </c>
      <c r="F300" s="331"/>
      <c r="G300" s="333">
        <f t="shared" si="6"/>
        <v>7053.1199999999853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6</v>
      </c>
      <c r="C301" s="298">
        <v>46128</v>
      </c>
      <c r="D301" s="299" t="s">
        <v>341</v>
      </c>
      <c r="E301" s="331">
        <v>26.61</v>
      </c>
      <c r="F301" s="331"/>
      <c r="G301" s="333">
        <f t="shared" si="6"/>
        <v>7064.5999999999849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6</v>
      </c>
      <c r="C302" s="298">
        <v>46128</v>
      </c>
      <c r="D302" s="299" t="s">
        <v>342</v>
      </c>
      <c r="E302" s="331">
        <v>42.59</v>
      </c>
      <c r="F302" s="331"/>
      <c r="G302" s="333">
        <f t="shared" si="6"/>
        <v>7091.2099999999846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6</v>
      </c>
      <c r="C303" s="298">
        <v>46128</v>
      </c>
      <c r="D303" s="299" t="s">
        <v>300</v>
      </c>
      <c r="E303" s="331">
        <v>20.58</v>
      </c>
      <c r="F303" s="331"/>
      <c r="G303" s="333">
        <f t="shared" si="6"/>
        <v>7133.7999999999847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294</v>
      </c>
      <c r="B304" s="330">
        <v>11</v>
      </c>
      <c r="C304" s="298">
        <v>46128</v>
      </c>
      <c r="D304" s="299" t="s">
        <v>178</v>
      </c>
      <c r="E304" s="331">
        <v>267.91000000000003</v>
      </c>
      <c r="F304" s="331"/>
      <c r="G304" s="333">
        <f t="shared" si="6"/>
        <v>7154.3799999999846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291</v>
      </c>
      <c r="B305" s="330">
        <v>41</v>
      </c>
      <c r="C305" s="298">
        <v>46128</v>
      </c>
      <c r="D305" s="299" t="s">
        <v>299</v>
      </c>
      <c r="E305" s="331"/>
      <c r="F305" s="331">
        <v>300</v>
      </c>
      <c r="G305" s="333">
        <f t="shared" si="6"/>
        <v>7422.2899999999845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291</v>
      </c>
      <c r="B306" s="330">
        <v>39</v>
      </c>
      <c r="C306" s="298">
        <v>46128</v>
      </c>
      <c r="D306" s="299" t="s">
        <v>292</v>
      </c>
      <c r="E306" s="331"/>
      <c r="F306" s="331">
        <v>2763.78</v>
      </c>
      <c r="G306" s="333">
        <f t="shared" si="6"/>
        <v>7122.2899999999845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287</v>
      </c>
      <c r="B307" s="330" t="s">
        <v>287</v>
      </c>
      <c r="C307" s="298">
        <v>46127</v>
      </c>
      <c r="D307" s="299" t="s">
        <v>343</v>
      </c>
      <c r="E307" s="331">
        <v>93.71</v>
      </c>
      <c r="F307" s="331">
        <v>93.71</v>
      </c>
      <c r="G307" s="333">
        <f t="shared" si="6"/>
        <v>4358.5099999999848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6</v>
      </c>
      <c r="C308" s="298">
        <v>46127</v>
      </c>
      <c r="D308" s="299" t="s">
        <v>344</v>
      </c>
      <c r="E308" s="331">
        <v>27</v>
      </c>
      <c r="F308" s="331"/>
      <c r="G308" s="333">
        <f t="shared" si="6"/>
        <v>4358.5099999999848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291</v>
      </c>
      <c r="B309" s="330">
        <v>38</v>
      </c>
      <c r="C309" s="298">
        <v>46127</v>
      </c>
      <c r="D309" s="299" t="s">
        <v>293</v>
      </c>
      <c r="E309" s="331"/>
      <c r="F309" s="331">
        <v>4597.82</v>
      </c>
      <c r="G309" s="333">
        <f t="shared" si="6"/>
        <v>4385.5099999999848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2</v>
      </c>
      <c r="C310" s="298">
        <v>46127</v>
      </c>
      <c r="D310" s="299" t="s">
        <v>296</v>
      </c>
      <c r="E310" s="331">
        <v>14.67</v>
      </c>
      <c r="F310" s="331"/>
      <c r="G310" s="333">
        <f t="shared" si="6"/>
        <v>-212.31000000001481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46127</v>
      </c>
      <c r="D311" s="299" t="s">
        <v>345</v>
      </c>
      <c r="E311" s="331">
        <v>102.2</v>
      </c>
      <c r="F311" s="331"/>
      <c r="G311" s="333">
        <f t="shared" si="6"/>
        <v>-197.64000000001482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8</v>
      </c>
      <c r="C312" s="298">
        <v>46126</v>
      </c>
      <c r="D312" s="299" t="s">
        <v>319</v>
      </c>
      <c r="E312" s="331">
        <v>15.53</v>
      </c>
      <c r="F312" s="331"/>
      <c r="G312" s="333">
        <f t="shared" si="6"/>
        <v>-95.440000000014805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294</v>
      </c>
      <c r="B313" s="330">
        <v>24</v>
      </c>
      <c r="C313" s="298">
        <v>46126</v>
      </c>
      <c r="D313" s="299" t="s">
        <v>861</v>
      </c>
      <c r="E313" s="331">
        <v>105.33</v>
      </c>
      <c r="F313" s="331"/>
      <c r="G313" s="333">
        <f t="shared" si="6"/>
        <v>-79.910000000014804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46125</v>
      </c>
      <c r="D314" s="299" t="s">
        <v>346</v>
      </c>
      <c r="E314" s="331">
        <v>11.64</v>
      </c>
      <c r="F314" s="331"/>
      <c r="G314" s="333">
        <f t="shared" si="6"/>
        <v>25.419999999985201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1</v>
      </c>
      <c r="C315" s="298">
        <v>46125</v>
      </c>
      <c r="D315" s="299" t="s">
        <v>306</v>
      </c>
      <c r="E315" s="331">
        <v>50.71</v>
      </c>
      <c r="F315" s="331"/>
      <c r="G315" s="333">
        <f t="shared" si="6"/>
        <v>37.059999999985202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46125</v>
      </c>
      <c r="D316" s="299" t="s">
        <v>334</v>
      </c>
      <c r="E316" s="331">
        <v>11.06</v>
      </c>
      <c r="F316" s="331"/>
      <c r="G316" s="333">
        <f t="shared" si="6"/>
        <v>87.769999999985203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4</v>
      </c>
      <c r="C317" s="298">
        <v>46125</v>
      </c>
      <c r="D317" s="299" t="s">
        <v>295</v>
      </c>
      <c r="E317" s="331">
        <v>35.979999999999997</v>
      </c>
      <c r="F317" s="331"/>
      <c r="G317" s="333">
        <f t="shared" si="6"/>
        <v>98.829999999985205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8</v>
      </c>
      <c r="C318" s="298">
        <v>46125</v>
      </c>
      <c r="D318" s="299" t="s">
        <v>347</v>
      </c>
      <c r="E318" s="331">
        <v>7.83</v>
      </c>
      <c r="F318" s="331"/>
      <c r="G318" s="333">
        <f t="shared" si="6"/>
        <v>134.80999999998519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3</v>
      </c>
      <c r="C319" s="298">
        <v>46125</v>
      </c>
      <c r="D319" s="299" t="s">
        <v>348</v>
      </c>
      <c r="E319" s="331">
        <v>4.1900000000000004</v>
      </c>
      <c r="F319" s="331"/>
      <c r="G319" s="333">
        <f t="shared" si="6"/>
        <v>142.63999999998521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8</v>
      </c>
      <c r="C320" s="298">
        <v>46125</v>
      </c>
      <c r="D320" s="299" t="s">
        <v>349</v>
      </c>
      <c r="E320" s="331">
        <v>39.25</v>
      </c>
      <c r="F320" s="331"/>
      <c r="G320" s="333">
        <f t="shared" si="6"/>
        <v>146.8299999999852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287</v>
      </c>
      <c r="B321" s="330" t="s">
        <v>287</v>
      </c>
      <c r="C321" s="298">
        <v>46125</v>
      </c>
      <c r="D321" s="299" t="s">
        <v>350</v>
      </c>
      <c r="E321" s="331">
        <v>318.36</v>
      </c>
      <c r="F321" s="331">
        <v>318.36</v>
      </c>
      <c r="G321" s="333">
        <f t="shared" si="6"/>
        <v>186.0799999999852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19</v>
      </c>
      <c r="C322" s="298">
        <v>46125</v>
      </c>
      <c r="D322" s="299" t="s">
        <v>191</v>
      </c>
      <c r="E322" s="331">
        <v>200</v>
      </c>
      <c r="F322" s="331"/>
      <c r="G322" s="333">
        <f t="shared" si="6"/>
        <v>186.0799999999852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1</v>
      </c>
      <c r="C323" s="298">
        <v>46124</v>
      </c>
      <c r="D323" s="299" t="s">
        <v>304</v>
      </c>
      <c r="E323" s="331">
        <v>136.05000000000001</v>
      </c>
      <c r="F323" s="331"/>
      <c r="G323" s="333">
        <f t="shared" si="6"/>
        <v>386.0799999999852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3</v>
      </c>
      <c r="C324" s="298">
        <v>46124</v>
      </c>
      <c r="D324" s="299" t="s">
        <v>348</v>
      </c>
      <c r="E324" s="331">
        <v>13.09</v>
      </c>
      <c r="F324" s="331"/>
      <c r="G324" s="333">
        <f t="shared" si="6"/>
        <v>522.12999999998522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8</v>
      </c>
      <c r="C325" s="298">
        <v>46124</v>
      </c>
      <c r="D325" s="299" t="s">
        <v>319</v>
      </c>
      <c r="E325" s="331">
        <v>24.47</v>
      </c>
      <c r="F325" s="331"/>
      <c r="G325" s="333">
        <f t="shared" si="6"/>
        <v>535.21999999998525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8</v>
      </c>
      <c r="C326" s="298">
        <v>46124</v>
      </c>
      <c r="D326" s="299" t="s">
        <v>319</v>
      </c>
      <c r="E326" s="331">
        <v>14.29</v>
      </c>
      <c r="F326" s="331"/>
      <c r="G326" s="333">
        <f t="shared" si="6"/>
        <v>559.68999999998528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22</v>
      </c>
      <c r="C327" s="298">
        <v>46124</v>
      </c>
      <c r="D327" s="299" t="s">
        <v>835</v>
      </c>
      <c r="E327" s="331">
        <v>9.57</v>
      </c>
      <c r="F327" s="331"/>
      <c r="G327" s="333">
        <f t="shared" si="6"/>
        <v>573.97999999998524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3</v>
      </c>
      <c r="C328" s="298">
        <v>46124</v>
      </c>
      <c r="D328" s="299" t="s">
        <v>351</v>
      </c>
      <c r="E328" s="331">
        <v>25</v>
      </c>
      <c r="F328" s="331"/>
      <c r="G328" s="333">
        <f t="shared" si="6"/>
        <v>583.54999999998529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294</v>
      </c>
      <c r="B329" s="330">
        <v>22</v>
      </c>
      <c r="C329" s="298">
        <v>46123</v>
      </c>
      <c r="D329" s="299" t="s">
        <v>352</v>
      </c>
      <c r="E329" s="331">
        <v>19.16</v>
      </c>
      <c r="F329" s="331"/>
      <c r="G329" s="333">
        <f t="shared" si="6"/>
        <v>608.54999999998529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2</v>
      </c>
      <c r="C330" s="298">
        <v>46123</v>
      </c>
      <c r="D330" s="299" t="s">
        <v>301</v>
      </c>
      <c r="E330" s="331">
        <v>20.91</v>
      </c>
      <c r="F330" s="331"/>
      <c r="G330" s="333">
        <f t="shared" si="6"/>
        <v>627.70999999998526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46123</v>
      </c>
      <c r="D331" s="299" t="s">
        <v>296</v>
      </c>
      <c r="E331" s="331">
        <v>12.44</v>
      </c>
      <c r="F331" s="331"/>
      <c r="G331" s="333">
        <f t="shared" si="6"/>
        <v>648.61999999998523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46123</v>
      </c>
      <c r="D332" s="299" t="s">
        <v>353</v>
      </c>
      <c r="E332" s="331">
        <v>41.34</v>
      </c>
      <c r="F332" s="331"/>
      <c r="G332" s="333">
        <f t="shared" si="6"/>
        <v>661.05999999998528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6</v>
      </c>
      <c r="C333" s="298">
        <v>46122</v>
      </c>
      <c r="D333" s="299" t="s">
        <v>446</v>
      </c>
      <c r="E333" s="331">
        <v>-0.04</v>
      </c>
      <c r="F333" s="331"/>
      <c r="G333" s="333">
        <f t="shared" si="6"/>
        <v>702.39999999998531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5</v>
      </c>
      <c r="C334" s="298">
        <v>46122</v>
      </c>
      <c r="D334" s="299" t="s">
        <v>354</v>
      </c>
      <c r="E334" s="331">
        <v>372</v>
      </c>
      <c r="F334" s="331"/>
      <c r="G334" s="333">
        <f t="shared" si="6"/>
        <v>702.35999999998535</v>
      </c>
      <c r="H334" s="334" t="s">
        <v>298</v>
      </c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2</v>
      </c>
      <c r="C335" s="298">
        <v>46122</v>
      </c>
      <c r="D335" s="299" t="s">
        <v>355</v>
      </c>
      <c r="E335" s="331">
        <v>15.22</v>
      </c>
      <c r="F335" s="331"/>
      <c r="G335" s="333">
        <f t="shared" si="6"/>
        <v>1074.3599999999853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3</v>
      </c>
      <c r="C336" s="298">
        <v>46122</v>
      </c>
      <c r="D336" s="299" t="s">
        <v>296</v>
      </c>
      <c r="E336" s="331">
        <v>9.5500000000000007</v>
      </c>
      <c r="F336" s="331"/>
      <c r="G336" s="333">
        <f t="shared" si="6"/>
        <v>1089.5799999999854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8</v>
      </c>
      <c r="C337" s="298">
        <v>46122</v>
      </c>
      <c r="D337" s="299" t="s">
        <v>356</v>
      </c>
      <c r="E337" s="331">
        <v>52.65</v>
      </c>
      <c r="F337" s="331"/>
      <c r="G337" s="333">
        <f t="shared" si="6"/>
        <v>1099.1299999999853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1</v>
      </c>
      <c r="C338" s="298">
        <v>46122</v>
      </c>
      <c r="D338" s="299" t="s">
        <v>311</v>
      </c>
      <c r="E338" s="331">
        <v>68.989999999999995</v>
      </c>
      <c r="F338" s="331"/>
      <c r="G338" s="333">
        <f t="shared" si="6"/>
        <v>1151.7799999999854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2</v>
      </c>
      <c r="C339" s="298">
        <v>46122</v>
      </c>
      <c r="D339" s="299" t="s">
        <v>324</v>
      </c>
      <c r="E339" s="331">
        <v>17.37</v>
      </c>
      <c r="F339" s="331"/>
      <c r="G339" s="333">
        <f t="shared" si="6"/>
        <v>1220.7699999999854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8</v>
      </c>
      <c r="C340" s="298">
        <v>46121</v>
      </c>
      <c r="D340" s="299" t="s">
        <v>357</v>
      </c>
      <c r="E340" s="331">
        <v>64.42</v>
      </c>
      <c r="F340" s="331"/>
      <c r="G340" s="333">
        <f t="shared" si="6"/>
        <v>1238.1399999999853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2</v>
      </c>
      <c r="C341" s="298">
        <v>46121</v>
      </c>
      <c r="D341" s="299" t="s">
        <v>358</v>
      </c>
      <c r="E341" s="331">
        <v>9.4700000000000006</v>
      </c>
      <c r="F341" s="331"/>
      <c r="G341" s="333">
        <f t="shared" si="6"/>
        <v>1302.5599999999854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5</v>
      </c>
      <c r="C342" s="298">
        <v>46121</v>
      </c>
      <c r="D342" s="299" t="s">
        <v>855</v>
      </c>
      <c r="E342" s="331">
        <v>10.68</v>
      </c>
      <c r="F342" s="331"/>
      <c r="G342" s="333">
        <f t="shared" si="6"/>
        <v>1312.0299999999854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7</v>
      </c>
      <c r="C343" s="298">
        <v>46121</v>
      </c>
      <c r="D343" s="299" t="s">
        <v>359</v>
      </c>
      <c r="E343" s="331">
        <v>68.010000000000005</v>
      </c>
      <c r="F343" s="331"/>
      <c r="G343" s="333">
        <f t="shared" si="6"/>
        <v>1322.7099999999855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4</v>
      </c>
      <c r="C344" s="298">
        <v>46121</v>
      </c>
      <c r="D344" s="299" t="s">
        <v>310</v>
      </c>
      <c r="E344" s="331">
        <v>40.85</v>
      </c>
      <c r="F344" s="331"/>
      <c r="G344" s="333">
        <f t="shared" si="6"/>
        <v>1390.7199999999855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6</v>
      </c>
      <c r="C345" s="298">
        <v>46121</v>
      </c>
      <c r="D345" s="299" t="s">
        <v>360</v>
      </c>
      <c r="E345" s="331">
        <v>25</v>
      </c>
      <c r="F345" s="331"/>
      <c r="G345" s="333">
        <f t="shared" si="6"/>
        <v>1431.5699999999854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294</v>
      </c>
      <c r="B346" s="330">
        <v>18</v>
      </c>
      <c r="C346" s="298">
        <v>46120</v>
      </c>
      <c r="D346" s="299" t="s">
        <v>361</v>
      </c>
      <c r="E346" s="331">
        <v>400</v>
      </c>
      <c r="F346" s="331"/>
      <c r="G346" s="333">
        <f t="shared" si="6"/>
        <v>1456.5699999999854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335</v>
      </c>
      <c r="B347" s="330" t="s">
        <v>335</v>
      </c>
      <c r="C347" s="298">
        <v>46120</v>
      </c>
      <c r="D347" s="299" t="s">
        <v>447</v>
      </c>
      <c r="E347" s="331">
        <v>44.96</v>
      </c>
      <c r="F347" s="331"/>
      <c r="G347" s="333">
        <f t="shared" si="6"/>
        <v>1856.5699999999854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294</v>
      </c>
      <c r="B348" s="330">
        <v>13</v>
      </c>
      <c r="C348" s="298">
        <v>46120</v>
      </c>
      <c r="D348" s="299" t="s">
        <v>182</v>
      </c>
      <c r="E348" s="331">
        <v>104.98</v>
      </c>
      <c r="F348" s="331"/>
      <c r="G348" s="333">
        <f t="shared" si="6"/>
        <v>1901.5299999999854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46120</v>
      </c>
      <c r="D349" s="299" t="s">
        <v>296</v>
      </c>
      <c r="E349" s="331">
        <v>13.8</v>
      </c>
      <c r="F349" s="331"/>
      <c r="G349" s="333">
        <f t="shared" si="6"/>
        <v>2006.5099999999854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4</v>
      </c>
      <c r="C350" s="298">
        <v>46120</v>
      </c>
      <c r="D350" s="299" t="s">
        <v>295</v>
      </c>
      <c r="E350" s="331">
        <v>37.92</v>
      </c>
      <c r="F350" s="331"/>
      <c r="G350" s="333">
        <f t="shared" si="6"/>
        <v>2020.3099999999854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6</v>
      </c>
      <c r="C351" s="298">
        <v>46120</v>
      </c>
      <c r="D351" s="299" t="s">
        <v>300</v>
      </c>
      <c r="E351" s="331">
        <v>56.68</v>
      </c>
      <c r="F351" s="331"/>
      <c r="G351" s="333">
        <f t="shared" si="6"/>
        <v>2058.2299999999855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6</v>
      </c>
      <c r="C352" s="298">
        <v>46120</v>
      </c>
      <c r="D352" s="299" t="s">
        <v>362</v>
      </c>
      <c r="E352" s="331">
        <v>29.26</v>
      </c>
      <c r="F352" s="331"/>
      <c r="G352" s="333">
        <f t="shared" si="6"/>
        <v>2114.9099999999853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294</v>
      </c>
      <c r="B353" s="330">
        <v>9</v>
      </c>
      <c r="C353" s="298">
        <v>46119</v>
      </c>
      <c r="D353" s="299" t="s">
        <v>58</v>
      </c>
      <c r="E353" s="331">
        <v>1281.53</v>
      </c>
      <c r="F353" s="331"/>
      <c r="G353" s="333">
        <f t="shared" si="6"/>
        <v>2144.1699999999855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4</v>
      </c>
      <c r="C354" s="298">
        <v>46119</v>
      </c>
      <c r="D354" s="299" t="s">
        <v>363</v>
      </c>
      <c r="E354" s="331">
        <v>25.84</v>
      </c>
      <c r="F354" s="331"/>
      <c r="G354" s="333">
        <f t="shared" si="6"/>
        <v>3425.6999999999853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8</v>
      </c>
      <c r="C355" s="298">
        <v>46119</v>
      </c>
      <c r="D355" s="299" t="s">
        <v>319</v>
      </c>
      <c r="E355" s="331">
        <v>12.05</v>
      </c>
      <c r="F355" s="331"/>
      <c r="G355" s="333">
        <f t="shared" si="6"/>
        <v>3451.5399999999854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4</v>
      </c>
      <c r="C356" s="298">
        <v>46119</v>
      </c>
      <c r="D356" s="299" t="s">
        <v>334</v>
      </c>
      <c r="E356" s="331">
        <v>82.04</v>
      </c>
      <c r="F356" s="331"/>
      <c r="G356" s="333">
        <f t="shared" si="6"/>
        <v>3463.5899999999856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2</v>
      </c>
      <c r="C357" s="298">
        <v>46119</v>
      </c>
      <c r="D357" s="299" t="s">
        <v>364</v>
      </c>
      <c r="E357" s="331">
        <v>22.92</v>
      </c>
      <c r="F357" s="331"/>
      <c r="G357" s="333">
        <f t="shared" si="6"/>
        <v>3545.6299999999856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5</v>
      </c>
      <c r="C358" s="298">
        <v>46118</v>
      </c>
      <c r="D358" s="299" t="s">
        <v>365</v>
      </c>
      <c r="E358" s="331">
        <v>400</v>
      </c>
      <c r="F358" s="331"/>
      <c r="G358" s="333">
        <f t="shared" si="6"/>
        <v>3568.5499999999856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14</v>
      </c>
      <c r="C359" s="298">
        <v>46118</v>
      </c>
      <c r="D359" s="299" t="s">
        <v>366</v>
      </c>
      <c r="E359" s="331">
        <v>66.67</v>
      </c>
      <c r="F359" s="331"/>
      <c r="G359" s="333">
        <f t="shared" si="6"/>
        <v>3968.5499999999856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294</v>
      </c>
      <c r="B360" s="330">
        <v>14</v>
      </c>
      <c r="C360" s="298">
        <v>46118</v>
      </c>
      <c r="D360" s="299" t="s">
        <v>367</v>
      </c>
      <c r="E360" s="331">
        <v>70.25</v>
      </c>
      <c r="F360" s="331"/>
      <c r="G360" s="333">
        <f t="shared" si="6"/>
        <v>4035.2199999999857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1</v>
      </c>
      <c r="C361" s="298">
        <v>46117</v>
      </c>
      <c r="D361" s="299" t="s">
        <v>368</v>
      </c>
      <c r="E361" s="331">
        <v>25.6</v>
      </c>
      <c r="F361" s="331"/>
      <c r="G361" s="333">
        <f t="shared" si="6"/>
        <v>4105.4699999999857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8</v>
      </c>
      <c r="C362" s="298">
        <v>46117</v>
      </c>
      <c r="D362" s="299" t="s">
        <v>319</v>
      </c>
      <c r="E362" s="331">
        <v>8.56</v>
      </c>
      <c r="F362" s="331"/>
      <c r="G362" s="333">
        <f t="shared" si="6"/>
        <v>4131.0699999999861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6</v>
      </c>
      <c r="C363" s="298">
        <v>46117</v>
      </c>
      <c r="D363" s="299" t="s">
        <v>369</v>
      </c>
      <c r="E363" s="331">
        <v>301.67</v>
      </c>
      <c r="F363" s="331"/>
      <c r="G363" s="333">
        <f t="shared" si="6"/>
        <v>4139.6299999999865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1</v>
      </c>
      <c r="C364" s="298">
        <v>46116</v>
      </c>
      <c r="D364" s="299" t="s">
        <v>306</v>
      </c>
      <c r="E364" s="331">
        <v>176.85</v>
      </c>
      <c r="F364" s="331"/>
      <c r="G364" s="333">
        <f t="shared" si="6"/>
        <v>4441.2999999999865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1</v>
      </c>
      <c r="C365" s="298">
        <v>46116</v>
      </c>
      <c r="D365" s="299" t="s">
        <v>311</v>
      </c>
      <c r="E365" s="331">
        <v>139.34</v>
      </c>
      <c r="F365" s="331"/>
      <c r="G365" s="333">
        <f t="shared" si="6"/>
        <v>4618.1499999999869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17</v>
      </c>
      <c r="C366" s="298">
        <v>46116</v>
      </c>
      <c r="D366" s="299" t="s">
        <v>370</v>
      </c>
      <c r="E366" s="331">
        <v>99</v>
      </c>
      <c r="F366" s="331"/>
      <c r="G366" s="333">
        <f t="shared" si="6"/>
        <v>4757.489999999987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46116</v>
      </c>
      <c r="D367" s="299" t="s">
        <v>371</v>
      </c>
      <c r="E367" s="331">
        <v>34</v>
      </c>
      <c r="F367" s="331"/>
      <c r="G367" s="333">
        <f t="shared" si="6"/>
        <v>4856.489999999987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3</v>
      </c>
      <c r="C368" s="298">
        <v>46116</v>
      </c>
      <c r="D368" s="299" t="s">
        <v>348</v>
      </c>
      <c r="E368" s="331">
        <v>10.24</v>
      </c>
      <c r="F368" s="331"/>
      <c r="G368" s="333">
        <f t="shared" si="6"/>
        <v>4890.489999999987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7</v>
      </c>
      <c r="C369" s="298">
        <v>46115</v>
      </c>
      <c r="D369" s="299" t="s">
        <v>372</v>
      </c>
      <c r="E369" s="331">
        <v>100</v>
      </c>
      <c r="F369" s="331"/>
      <c r="G369" s="333">
        <f t="shared" si="6"/>
        <v>4900.7299999999868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6</v>
      </c>
      <c r="C370" s="298">
        <v>46115</v>
      </c>
      <c r="D370" s="299" t="s">
        <v>300</v>
      </c>
      <c r="E370" s="331">
        <v>7.68</v>
      </c>
      <c r="F370" s="331"/>
      <c r="G370" s="333">
        <f t="shared" si="6"/>
        <v>5000.7299999999868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46115</v>
      </c>
      <c r="D371" s="299" t="s">
        <v>296</v>
      </c>
      <c r="E371" s="331">
        <v>8.7200000000000006</v>
      </c>
      <c r="F371" s="331"/>
      <c r="G371" s="333">
        <f t="shared" si="6"/>
        <v>5008.4099999999871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8</v>
      </c>
      <c r="C372" s="298">
        <v>46114</v>
      </c>
      <c r="D372" s="299" t="s">
        <v>373</v>
      </c>
      <c r="E372" s="331">
        <v>81.739999999999995</v>
      </c>
      <c r="F372" s="331"/>
      <c r="G372" s="333">
        <f t="shared" si="6"/>
        <v>5017.1299999999874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284</v>
      </c>
      <c r="B373" s="330">
        <v>36</v>
      </c>
      <c r="C373" s="298">
        <v>46114</v>
      </c>
      <c r="D373" s="299" t="s">
        <v>374</v>
      </c>
      <c r="E373" s="331">
        <v>50</v>
      </c>
      <c r="F373" s="331"/>
      <c r="G373" s="333">
        <f t="shared" si="6"/>
        <v>5098.8699999999872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294</v>
      </c>
      <c r="B374" s="330">
        <v>22</v>
      </c>
      <c r="C374" s="298">
        <v>46114</v>
      </c>
      <c r="D374" s="299" t="s">
        <v>375</v>
      </c>
      <c r="E374" s="331">
        <v>6.37</v>
      </c>
      <c r="F374" s="331"/>
      <c r="G374" s="333">
        <f t="shared" si="6"/>
        <v>5148.8699999999872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46114</v>
      </c>
      <c r="D375" s="299" t="s">
        <v>326</v>
      </c>
      <c r="E375" s="331">
        <v>55.22</v>
      </c>
      <c r="F375" s="331"/>
      <c r="G375" s="333">
        <f t="shared" si="6"/>
        <v>5155.239999999987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8</v>
      </c>
      <c r="C376" s="298">
        <v>46114</v>
      </c>
      <c r="D376" s="299" t="s">
        <v>319</v>
      </c>
      <c r="E376" s="331">
        <v>8.5</v>
      </c>
      <c r="F376" s="331"/>
      <c r="G376" s="333">
        <f t="shared" si="6"/>
        <v>5210.4599999999873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4</v>
      </c>
      <c r="C377" s="298">
        <v>46114</v>
      </c>
      <c r="D377" s="299" t="s">
        <v>334</v>
      </c>
      <c r="E377" s="331">
        <v>38.99</v>
      </c>
      <c r="F377" s="331"/>
      <c r="G377" s="333">
        <f t="shared" si="6"/>
        <v>5218.9599999999873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291</v>
      </c>
      <c r="B378" s="330">
        <v>39</v>
      </c>
      <c r="C378" s="298">
        <v>46113</v>
      </c>
      <c r="D378" s="299" t="s">
        <v>292</v>
      </c>
      <c r="E378" s="331"/>
      <c r="F378" s="331">
        <v>2763.78</v>
      </c>
      <c r="G378" s="333">
        <f t="shared" si="6"/>
        <v>5257.9499999999871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4</v>
      </c>
      <c r="C379" s="298">
        <v>46113</v>
      </c>
      <c r="D379" s="299" t="s">
        <v>296</v>
      </c>
      <c r="E379" s="331">
        <v>36.090000000000003</v>
      </c>
      <c r="F379" s="331"/>
      <c r="G379" s="333">
        <f t="shared" si="6"/>
        <v>2494.1699999999869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4</v>
      </c>
      <c r="C380" s="298">
        <v>46113</v>
      </c>
      <c r="D380" s="299" t="s">
        <v>310</v>
      </c>
      <c r="E380" s="331">
        <v>80</v>
      </c>
      <c r="F380" s="331"/>
      <c r="G380" s="333">
        <f t="shared" si="6"/>
        <v>2530.259999999987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7</v>
      </c>
      <c r="C381" s="298">
        <v>46113</v>
      </c>
      <c r="D381" s="299" t="s">
        <v>320</v>
      </c>
      <c r="E381" s="331">
        <v>47.84</v>
      </c>
      <c r="F381" s="331"/>
      <c r="G381" s="333">
        <f t="shared" si="6"/>
        <v>2610.259999999987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7</v>
      </c>
      <c r="C382" s="298">
        <v>46113</v>
      </c>
      <c r="D382" s="299" t="s">
        <v>320</v>
      </c>
      <c r="E382" s="331">
        <v>21.25</v>
      </c>
      <c r="F382" s="331"/>
      <c r="G382" s="333">
        <f t="shared" si="6"/>
        <v>2658.0999999999872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2</v>
      </c>
      <c r="C383" s="298">
        <v>46113</v>
      </c>
      <c r="D383" s="299" t="s">
        <v>376</v>
      </c>
      <c r="E383" s="331">
        <v>42.9</v>
      </c>
      <c r="F383" s="331"/>
      <c r="G383" s="333">
        <f t="shared" si="6"/>
        <v>2679.3499999999872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284</v>
      </c>
      <c r="B384" s="330">
        <v>37</v>
      </c>
      <c r="C384" s="298">
        <v>46112</v>
      </c>
      <c r="D384" s="299" t="s">
        <v>377</v>
      </c>
      <c r="E384" s="331">
        <v>4309.58</v>
      </c>
      <c r="F384" s="331"/>
      <c r="G384" s="333">
        <f t="shared" si="6"/>
        <v>2722.2499999999873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286</v>
      </c>
      <c r="B385" s="330">
        <v>25</v>
      </c>
      <c r="C385" s="298">
        <v>46112</v>
      </c>
      <c r="D385" s="298" t="s">
        <v>204</v>
      </c>
      <c r="E385" s="331">
        <v>350</v>
      </c>
      <c r="F385" s="331"/>
      <c r="G385" s="333">
        <f t="shared" si="6"/>
        <v>7031.8299999999872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286</v>
      </c>
      <c r="B386" s="330">
        <v>26</v>
      </c>
      <c r="C386" s="298">
        <v>46112</v>
      </c>
      <c r="D386" s="298" t="s">
        <v>205</v>
      </c>
      <c r="E386" s="331">
        <v>320</v>
      </c>
      <c r="F386" s="331"/>
      <c r="G386" s="333">
        <f t="shared" si="6"/>
        <v>7381.8299999999872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286</v>
      </c>
      <c r="B387" s="330">
        <v>27</v>
      </c>
      <c r="C387" s="298">
        <v>46112</v>
      </c>
      <c r="D387" s="298" t="s">
        <v>206</v>
      </c>
      <c r="E387" s="331">
        <v>25</v>
      </c>
      <c r="F387" s="331"/>
      <c r="G387" s="333">
        <f t="shared" si="6"/>
        <v>7701.8299999999872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286</v>
      </c>
      <c r="B388" s="330">
        <v>28</v>
      </c>
      <c r="C388" s="298">
        <v>46112</v>
      </c>
      <c r="D388" s="298" t="s">
        <v>207</v>
      </c>
      <c r="E388" s="331">
        <v>25</v>
      </c>
      <c r="F388" s="331"/>
      <c r="G388" s="333">
        <f t="shared" si="6"/>
        <v>7726.8299999999872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286</v>
      </c>
      <c r="B389" s="330">
        <v>29</v>
      </c>
      <c r="C389" s="298">
        <v>46112</v>
      </c>
      <c r="D389" s="298" t="s">
        <v>208</v>
      </c>
      <c r="E389" s="331">
        <v>45</v>
      </c>
      <c r="F389" s="331"/>
      <c r="G389" s="333">
        <f t="shared" si="6"/>
        <v>7751.8299999999872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286</v>
      </c>
      <c r="B390" s="330">
        <v>30</v>
      </c>
      <c r="C390" s="298">
        <v>46112</v>
      </c>
      <c r="D390" s="298" t="s">
        <v>209</v>
      </c>
      <c r="E390" s="331">
        <v>400</v>
      </c>
      <c r="F390" s="331"/>
      <c r="G390" s="333">
        <f t="shared" si="6"/>
        <v>7796.8299999999872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286</v>
      </c>
      <c r="B391" s="330">
        <v>31</v>
      </c>
      <c r="C391" s="298">
        <v>46112</v>
      </c>
      <c r="D391" s="298" t="s">
        <v>210</v>
      </c>
      <c r="E391" s="331">
        <v>375</v>
      </c>
      <c r="F391" s="331"/>
      <c r="G391" s="333">
        <f t="shared" si="6"/>
        <v>8196.8299999999872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286</v>
      </c>
      <c r="B392" s="330">
        <v>32</v>
      </c>
      <c r="C392" s="298">
        <v>46112</v>
      </c>
      <c r="D392" s="298" t="s">
        <v>211</v>
      </c>
      <c r="E392" s="331">
        <v>100</v>
      </c>
      <c r="F392" s="331"/>
      <c r="G392" s="333">
        <f t="shared" si="6"/>
        <v>8571.8299999999872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286</v>
      </c>
      <c r="B393" s="330">
        <v>33</v>
      </c>
      <c r="C393" s="298">
        <v>46112</v>
      </c>
      <c r="D393" s="298" t="s">
        <v>212</v>
      </c>
      <c r="E393" s="331">
        <v>85</v>
      </c>
      <c r="F393" s="331"/>
      <c r="G393" s="333">
        <f t="shared" si="6"/>
        <v>8671.8299999999872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286</v>
      </c>
      <c r="B394" s="330">
        <v>34</v>
      </c>
      <c r="C394" s="298">
        <v>46112</v>
      </c>
      <c r="D394" s="298" t="s">
        <v>213</v>
      </c>
      <c r="E394" s="331">
        <v>230</v>
      </c>
      <c r="F394" s="331"/>
      <c r="G394" s="333">
        <f t="shared" si="6"/>
        <v>8756.8299999999872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286</v>
      </c>
      <c r="B395" s="330">
        <v>35</v>
      </c>
      <c r="C395" s="298">
        <v>46112</v>
      </c>
      <c r="D395" s="298" t="s">
        <v>214</v>
      </c>
      <c r="E395" s="331">
        <v>45</v>
      </c>
      <c r="F395" s="331"/>
      <c r="G395" s="333">
        <f t="shared" si="6"/>
        <v>8986.8299999999872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6</v>
      </c>
      <c r="C396" s="298">
        <v>46112</v>
      </c>
      <c r="D396" s="298" t="s">
        <v>378</v>
      </c>
      <c r="E396" s="331">
        <v>40</v>
      </c>
      <c r="F396" s="331"/>
      <c r="G396" s="333">
        <f t="shared" si="6"/>
        <v>9031.8299999999872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294</v>
      </c>
      <c r="B397" s="330">
        <v>42</v>
      </c>
      <c r="C397" s="298">
        <v>46112</v>
      </c>
      <c r="D397" s="298" t="s">
        <v>200</v>
      </c>
      <c r="E397" s="331">
        <v>59</v>
      </c>
      <c r="F397" s="331"/>
      <c r="G397" s="333">
        <f t="shared" si="6"/>
        <v>9071.8299999999872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294</v>
      </c>
      <c r="B398" s="330">
        <v>43</v>
      </c>
      <c r="C398" s="298">
        <v>46112</v>
      </c>
      <c r="D398" s="298" t="s">
        <v>201</v>
      </c>
      <c r="E398" s="331">
        <v>42.84</v>
      </c>
      <c r="F398" s="331"/>
      <c r="G398" s="333">
        <f t="shared" si="6"/>
        <v>9130.8299999999872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6</v>
      </c>
      <c r="C399" s="298">
        <v>46112</v>
      </c>
      <c r="D399" s="298" t="s">
        <v>300</v>
      </c>
      <c r="E399" s="331">
        <v>57.21</v>
      </c>
      <c r="F399" s="331"/>
      <c r="G399" s="333">
        <f t="shared" si="6"/>
        <v>9173.6699999999873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8</v>
      </c>
      <c r="C400" s="298">
        <v>46112</v>
      </c>
      <c r="D400" s="298" t="s">
        <v>296</v>
      </c>
      <c r="E400" s="331">
        <v>11.18</v>
      </c>
      <c r="F400" s="331"/>
      <c r="G400" s="333">
        <f t="shared" si="6"/>
        <v>9230.8799999999865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294</v>
      </c>
      <c r="B401" s="330">
        <v>10</v>
      </c>
      <c r="C401" s="298">
        <v>46112</v>
      </c>
      <c r="D401" s="298" t="s">
        <v>176</v>
      </c>
      <c r="E401" s="331">
        <v>17.899999999999999</v>
      </c>
      <c r="F401" s="331"/>
      <c r="G401" s="333">
        <f t="shared" si="6"/>
        <v>9242.0599999999868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46111</v>
      </c>
      <c r="D402" s="298" t="s">
        <v>334</v>
      </c>
      <c r="E402" s="331">
        <v>23.83</v>
      </c>
      <c r="F402" s="331"/>
      <c r="G402" s="333">
        <f t="shared" si="6"/>
        <v>9259.9599999999864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291</v>
      </c>
      <c r="B403" s="330">
        <v>38</v>
      </c>
      <c r="C403" s="298">
        <v>46111</v>
      </c>
      <c r="D403" s="299" t="s">
        <v>293</v>
      </c>
      <c r="E403" s="331"/>
      <c r="F403" s="331">
        <v>4278.1400000000003</v>
      </c>
      <c r="G403" s="333">
        <f t="shared" si="6"/>
        <v>9283.7899999999863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3</v>
      </c>
      <c r="C404" s="298">
        <v>46111</v>
      </c>
      <c r="D404" s="299" t="s">
        <v>351</v>
      </c>
      <c r="E404" s="331">
        <v>30</v>
      </c>
      <c r="F404" s="331"/>
      <c r="G404" s="333">
        <f t="shared" si="6"/>
        <v>5005.649999999986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6</v>
      </c>
      <c r="C405" s="298">
        <v>46111</v>
      </c>
      <c r="D405" s="299" t="s">
        <v>300</v>
      </c>
      <c r="E405" s="331">
        <v>15.96</v>
      </c>
      <c r="F405" s="331"/>
      <c r="G405" s="333">
        <f t="shared" si="6"/>
        <v>5035.649999999986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3</v>
      </c>
      <c r="C406" s="298">
        <v>46111</v>
      </c>
      <c r="D406" s="299" t="s">
        <v>379</v>
      </c>
      <c r="E406" s="331">
        <v>18.96</v>
      </c>
      <c r="F406" s="331"/>
      <c r="G406" s="333">
        <f t="shared" si="6"/>
        <v>5051.609999999986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1</v>
      </c>
      <c r="C407" s="298">
        <v>46110</v>
      </c>
      <c r="D407" s="299" t="s">
        <v>311</v>
      </c>
      <c r="E407" s="331">
        <v>144.22</v>
      </c>
      <c r="F407" s="331"/>
      <c r="G407" s="333">
        <f t="shared" si="6"/>
        <v>5070.5699999999861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7</v>
      </c>
      <c r="C408" s="298">
        <v>46110</v>
      </c>
      <c r="D408" s="299" t="s">
        <v>380</v>
      </c>
      <c r="E408" s="331">
        <v>181.04</v>
      </c>
      <c r="F408" s="331"/>
      <c r="G408" s="333">
        <f t="shared" si="6"/>
        <v>5214.7899999999863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6</v>
      </c>
      <c r="C409" s="298">
        <v>46110</v>
      </c>
      <c r="D409" s="299" t="s">
        <v>381</v>
      </c>
      <c r="E409" s="331">
        <v>196.9</v>
      </c>
      <c r="F409" s="331"/>
      <c r="G409" s="333">
        <f t="shared" si="6"/>
        <v>5395.8299999999863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3</v>
      </c>
      <c r="C410" s="298">
        <v>46110</v>
      </c>
      <c r="D410" s="299" t="s">
        <v>382</v>
      </c>
      <c r="E410" s="331">
        <v>7.5</v>
      </c>
      <c r="F410" s="331"/>
      <c r="G410" s="333">
        <f t="shared" si="6"/>
        <v>5592.7299999999859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46109</v>
      </c>
      <c r="D411" s="299" t="s">
        <v>319</v>
      </c>
      <c r="E411" s="331">
        <v>11.7</v>
      </c>
      <c r="F411" s="331"/>
      <c r="G411" s="333">
        <f t="shared" si="6"/>
        <v>5600.2299999999859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46109</v>
      </c>
      <c r="D412" s="299" t="s">
        <v>308</v>
      </c>
      <c r="E412" s="331">
        <v>210.76</v>
      </c>
      <c r="F412" s="331"/>
      <c r="G412" s="333">
        <f t="shared" si="6"/>
        <v>5611.9299999999857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4</v>
      </c>
      <c r="C413" s="298">
        <v>46109</v>
      </c>
      <c r="D413" s="299" t="s">
        <v>310</v>
      </c>
      <c r="E413" s="331">
        <v>46.9</v>
      </c>
      <c r="F413" s="331"/>
      <c r="G413" s="333">
        <f t="shared" si="6"/>
        <v>5822.689999999986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1</v>
      </c>
      <c r="C414" s="298">
        <v>46109</v>
      </c>
      <c r="D414" s="299" t="s">
        <v>329</v>
      </c>
      <c r="E414" s="331">
        <v>179.1</v>
      </c>
      <c r="F414" s="331"/>
      <c r="G414" s="333">
        <f t="shared" si="6"/>
        <v>5869.5899999999856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8</v>
      </c>
      <c r="C415" s="298">
        <v>46109</v>
      </c>
      <c r="D415" s="299" t="s">
        <v>308</v>
      </c>
      <c r="E415" s="331">
        <v>31.97</v>
      </c>
      <c r="F415" s="331"/>
      <c r="G415" s="333">
        <f t="shared" si="6"/>
        <v>6048.689999999986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8</v>
      </c>
      <c r="C416" s="298">
        <v>46109</v>
      </c>
      <c r="D416" s="299" t="s">
        <v>308</v>
      </c>
      <c r="E416" s="331">
        <v>12.19</v>
      </c>
      <c r="F416" s="331"/>
      <c r="G416" s="333">
        <f t="shared" si="6"/>
        <v>6080.6599999999862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291</v>
      </c>
      <c r="B417" s="330">
        <v>41</v>
      </c>
      <c r="C417" s="298">
        <v>46108</v>
      </c>
      <c r="D417" s="299" t="s">
        <v>383</v>
      </c>
      <c r="E417" s="331"/>
      <c r="F417" s="331">
        <v>400</v>
      </c>
      <c r="G417" s="333">
        <f t="shared" si="6"/>
        <v>6092.8499999999858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2</v>
      </c>
      <c r="C418" s="298">
        <v>46108</v>
      </c>
      <c r="D418" s="299" t="s">
        <v>301</v>
      </c>
      <c r="E418" s="331">
        <v>19.5</v>
      </c>
      <c r="F418" s="331"/>
      <c r="G418" s="333">
        <f t="shared" si="6"/>
        <v>5692.8499999999858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46108</v>
      </c>
      <c r="D419" s="299" t="s">
        <v>296</v>
      </c>
      <c r="E419" s="331">
        <v>11.48</v>
      </c>
      <c r="F419" s="331"/>
      <c r="G419" s="333">
        <f t="shared" si="6"/>
        <v>5712.3499999999858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8</v>
      </c>
      <c r="C420" s="298">
        <v>46108</v>
      </c>
      <c r="D420" s="299" t="s">
        <v>334</v>
      </c>
      <c r="E420" s="331">
        <v>11.46</v>
      </c>
      <c r="F420" s="331"/>
      <c r="G420" s="333">
        <f t="shared" si="6"/>
        <v>5723.8299999999854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4</v>
      </c>
      <c r="C421" s="298">
        <v>46108</v>
      </c>
      <c r="D421" s="299" t="s">
        <v>334</v>
      </c>
      <c r="E421" s="331">
        <v>38.21</v>
      </c>
      <c r="F421" s="331"/>
      <c r="G421" s="333">
        <f t="shared" si="6"/>
        <v>5735.2899999999854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2</v>
      </c>
      <c r="C422" s="298">
        <v>46108</v>
      </c>
      <c r="D422" s="299" t="s">
        <v>384</v>
      </c>
      <c r="E422" s="331">
        <v>69.95</v>
      </c>
      <c r="F422" s="331"/>
      <c r="G422" s="333">
        <f t="shared" si="6"/>
        <v>5773.4999999999854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3</v>
      </c>
      <c r="C423" s="298">
        <v>46108</v>
      </c>
      <c r="D423" s="299" t="s">
        <v>348</v>
      </c>
      <c r="E423" s="331">
        <v>10.78</v>
      </c>
      <c r="F423" s="331"/>
      <c r="G423" s="333">
        <f t="shared" si="6"/>
        <v>5843.4499999999853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6</v>
      </c>
      <c r="C424" s="298">
        <v>46108</v>
      </c>
      <c r="D424" s="299" t="s">
        <v>300</v>
      </c>
      <c r="E424" s="331">
        <v>15.84</v>
      </c>
      <c r="F424" s="331"/>
      <c r="G424" s="333">
        <f t="shared" si="6"/>
        <v>5854.229999999985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8</v>
      </c>
      <c r="C425" s="298">
        <v>46108</v>
      </c>
      <c r="D425" s="299" t="s">
        <v>385</v>
      </c>
      <c r="E425" s="331">
        <v>22.48</v>
      </c>
      <c r="F425" s="331"/>
      <c r="G425" s="333">
        <f t="shared" si="6"/>
        <v>5870.0699999999852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46107</v>
      </c>
      <c r="D426" s="299" t="s">
        <v>358</v>
      </c>
      <c r="E426" s="331">
        <v>11.17</v>
      </c>
      <c r="F426" s="331"/>
      <c r="G426" s="333">
        <f t="shared" si="6"/>
        <v>5892.5499999999847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46107</v>
      </c>
      <c r="D427" s="299" t="s">
        <v>386</v>
      </c>
      <c r="E427" s="331">
        <v>14.38</v>
      </c>
      <c r="F427" s="331"/>
      <c r="G427" s="333">
        <f t="shared" si="6"/>
        <v>5903.7199999999848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8</v>
      </c>
      <c r="C428" s="298">
        <v>46107</v>
      </c>
      <c r="D428" s="299" t="s">
        <v>387</v>
      </c>
      <c r="E428" s="331">
        <v>45</v>
      </c>
      <c r="F428" s="331"/>
      <c r="G428" s="333">
        <f t="shared" si="6"/>
        <v>5918.0999999999849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2</v>
      </c>
      <c r="C429" s="298">
        <v>46107</v>
      </c>
      <c r="D429" s="299" t="s">
        <v>324</v>
      </c>
      <c r="E429" s="331">
        <v>9.0299999999999994</v>
      </c>
      <c r="F429" s="331"/>
      <c r="G429" s="333">
        <f t="shared" si="6"/>
        <v>5963.0999999999849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46107</v>
      </c>
      <c r="D430" s="299" t="s">
        <v>301</v>
      </c>
      <c r="E430" s="331">
        <v>30</v>
      </c>
      <c r="F430" s="331"/>
      <c r="G430" s="333">
        <f t="shared" si="6"/>
        <v>5972.1299999999846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6</v>
      </c>
      <c r="C431" s="298">
        <v>46106</v>
      </c>
      <c r="D431" s="299" t="s">
        <v>388</v>
      </c>
      <c r="E431" s="331">
        <v>12</v>
      </c>
      <c r="F431" s="331"/>
      <c r="G431" s="333">
        <f t="shared" si="6"/>
        <v>6002.1299999999846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6</v>
      </c>
      <c r="C432" s="298">
        <v>46106</v>
      </c>
      <c r="D432" s="299" t="s">
        <v>389</v>
      </c>
      <c r="E432" s="331">
        <v>20</v>
      </c>
      <c r="F432" s="331"/>
      <c r="G432" s="333">
        <f t="shared" si="6"/>
        <v>6014.1299999999846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46106</v>
      </c>
      <c r="D433" s="299" t="s">
        <v>296</v>
      </c>
      <c r="E433" s="331">
        <v>21.05</v>
      </c>
      <c r="F433" s="331"/>
      <c r="G433" s="333">
        <f t="shared" si="6"/>
        <v>6034.1299999999846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4</v>
      </c>
      <c r="C434" s="298">
        <v>46106</v>
      </c>
      <c r="D434" s="299" t="s">
        <v>296</v>
      </c>
      <c r="E434" s="331">
        <v>38.58</v>
      </c>
      <c r="F434" s="331"/>
      <c r="G434" s="333">
        <f t="shared" si="6"/>
        <v>6055.1799999999848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294</v>
      </c>
      <c r="B435" s="330">
        <v>12</v>
      </c>
      <c r="C435" s="298">
        <v>46106</v>
      </c>
      <c r="D435" s="299" t="s">
        <v>314</v>
      </c>
      <c r="E435" s="331">
        <v>204.47</v>
      </c>
      <c r="F435" s="331"/>
      <c r="G435" s="333">
        <f t="shared" si="6"/>
        <v>6093.7599999999848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294</v>
      </c>
      <c r="B436" s="330">
        <v>24</v>
      </c>
      <c r="C436" s="298">
        <v>46105</v>
      </c>
      <c r="D436" s="299" t="s">
        <v>861</v>
      </c>
      <c r="E436" s="331">
        <v>86.58</v>
      </c>
      <c r="F436" s="331"/>
      <c r="G436" s="333">
        <f t="shared" si="6"/>
        <v>6298.229999999985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6</v>
      </c>
      <c r="C437" s="298">
        <v>46105</v>
      </c>
      <c r="D437" s="299" t="s">
        <v>389</v>
      </c>
      <c r="E437" s="331">
        <v>20</v>
      </c>
      <c r="F437" s="331"/>
      <c r="G437" s="333">
        <f t="shared" si="6"/>
        <v>6384.8099999999849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2</v>
      </c>
      <c r="C438" s="298">
        <v>46105</v>
      </c>
      <c r="D438" s="299" t="s">
        <v>390</v>
      </c>
      <c r="E438" s="331">
        <v>15.29</v>
      </c>
      <c r="F438" s="331"/>
      <c r="G438" s="333">
        <f t="shared" si="6"/>
        <v>6404.8099999999849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8</v>
      </c>
      <c r="C439" s="298">
        <v>46105</v>
      </c>
      <c r="D439" s="299" t="s">
        <v>308</v>
      </c>
      <c r="E439" s="331">
        <v>47.99</v>
      </c>
      <c r="F439" s="331"/>
      <c r="G439" s="333">
        <f t="shared" si="6"/>
        <v>6420.0999999999849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294</v>
      </c>
      <c r="B440" s="330">
        <v>23</v>
      </c>
      <c r="C440" s="298">
        <v>46104</v>
      </c>
      <c r="D440" s="299" t="s">
        <v>67</v>
      </c>
      <c r="E440" s="331">
        <v>650.88</v>
      </c>
      <c r="F440" s="331"/>
      <c r="G440" s="333">
        <f t="shared" si="6"/>
        <v>6468.0899999999847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46104</v>
      </c>
      <c r="D441" s="299" t="s">
        <v>391</v>
      </c>
      <c r="E441" s="331">
        <v>46</v>
      </c>
      <c r="F441" s="331"/>
      <c r="G441" s="333">
        <f t="shared" si="6"/>
        <v>7118.9699999999848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2</v>
      </c>
      <c r="C442" s="298">
        <v>46103</v>
      </c>
      <c r="D442" s="299" t="s">
        <v>392</v>
      </c>
      <c r="E442" s="331">
        <v>24.81</v>
      </c>
      <c r="F442" s="331"/>
      <c r="G442" s="333">
        <f t="shared" si="6"/>
        <v>7164.9699999999848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4</v>
      </c>
      <c r="C443" s="298">
        <v>46103</v>
      </c>
      <c r="D443" s="299" t="s">
        <v>296</v>
      </c>
      <c r="E443" s="331">
        <v>28.77</v>
      </c>
      <c r="F443" s="331"/>
      <c r="G443" s="333">
        <f t="shared" si="6"/>
        <v>7189.7799999999852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8</v>
      </c>
      <c r="C444" s="298">
        <v>46103</v>
      </c>
      <c r="D444" s="299" t="s">
        <v>296</v>
      </c>
      <c r="E444" s="331">
        <v>11.9</v>
      </c>
      <c r="F444" s="331"/>
      <c r="G444" s="333">
        <f t="shared" si="6"/>
        <v>7218.5499999999856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1</v>
      </c>
      <c r="C445" s="298">
        <v>46103</v>
      </c>
      <c r="D445" s="299" t="s">
        <v>300</v>
      </c>
      <c r="E445" s="331">
        <v>42.59</v>
      </c>
      <c r="F445" s="331"/>
      <c r="G445" s="333">
        <f t="shared" si="6"/>
        <v>7230.4499999999853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6</v>
      </c>
      <c r="C446" s="298">
        <v>46103</v>
      </c>
      <c r="D446" s="299" t="s">
        <v>300</v>
      </c>
      <c r="E446" s="331">
        <v>17.579999999999998</v>
      </c>
      <c r="F446" s="331"/>
      <c r="G446" s="333">
        <f t="shared" si="6"/>
        <v>7273.0399999999854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1</v>
      </c>
      <c r="C447" s="298">
        <v>46103</v>
      </c>
      <c r="D447" s="299" t="s">
        <v>300</v>
      </c>
      <c r="E447" s="331">
        <v>11.99</v>
      </c>
      <c r="F447" s="331"/>
      <c r="G447" s="333">
        <f t="shared" si="6"/>
        <v>7290.6199999999853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1</v>
      </c>
      <c r="C448" s="298">
        <v>46103</v>
      </c>
      <c r="D448" s="299" t="s">
        <v>311</v>
      </c>
      <c r="E448" s="331">
        <v>81.31</v>
      </c>
      <c r="F448" s="331"/>
      <c r="G448" s="333">
        <f t="shared" si="6"/>
        <v>7302.6099999999851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1</v>
      </c>
      <c r="C449" s="298">
        <v>46103</v>
      </c>
      <c r="D449" s="299" t="s">
        <v>393</v>
      </c>
      <c r="E449" s="331">
        <v>38.44</v>
      </c>
      <c r="F449" s="331"/>
      <c r="G449" s="333">
        <f t="shared" si="6"/>
        <v>7383.9199999999855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46103</v>
      </c>
      <c r="D450" s="299" t="s">
        <v>394</v>
      </c>
      <c r="E450" s="331">
        <v>35.700000000000003</v>
      </c>
      <c r="F450" s="331"/>
      <c r="G450" s="333">
        <f t="shared" si="6"/>
        <v>7422.3599999999851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6</v>
      </c>
      <c r="C451" s="298">
        <v>46102</v>
      </c>
      <c r="D451" s="299" t="s">
        <v>300</v>
      </c>
      <c r="E451" s="331">
        <v>10.64</v>
      </c>
      <c r="F451" s="331"/>
      <c r="G451" s="333">
        <f t="shared" si="6"/>
        <v>7458.0599999999849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1</v>
      </c>
      <c r="C452" s="298">
        <v>46102</v>
      </c>
      <c r="D452" s="299" t="s">
        <v>300</v>
      </c>
      <c r="E452" s="331">
        <v>28.69</v>
      </c>
      <c r="F452" s="331"/>
      <c r="G452" s="333">
        <f t="shared" si="6"/>
        <v>7468.6999999999853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3</v>
      </c>
      <c r="C453" s="298">
        <v>46102</v>
      </c>
      <c r="D453" s="299" t="s">
        <v>348</v>
      </c>
      <c r="E453" s="331">
        <v>11.59</v>
      </c>
      <c r="F453" s="331"/>
      <c r="G453" s="333">
        <f t="shared" si="6"/>
        <v>7497.3899999999849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291</v>
      </c>
      <c r="B454" s="330">
        <v>41</v>
      </c>
      <c r="C454" s="298">
        <v>46102</v>
      </c>
      <c r="D454" s="299" t="s">
        <v>383</v>
      </c>
      <c r="E454" s="331"/>
      <c r="F454" s="331">
        <v>400</v>
      </c>
      <c r="G454" s="333">
        <f t="shared" si="6"/>
        <v>7508.979999999985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5</v>
      </c>
      <c r="C455" s="298">
        <v>46102</v>
      </c>
      <c r="D455" s="299" t="s">
        <v>395</v>
      </c>
      <c r="E455" s="331">
        <v>170</v>
      </c>
      <c r="F455" s="331"/>
      <c r="G455" s="333">
        <f t="shared" si="6"/>
        <v>7108.979999999985</v>
      </c>
      <c r="H455" s="334" t="s">
        <v>298</v>
      </c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5</v>
      </c>
      <c r="C456" s="298">
        <v>46102</v>
      </c>
      <c r="D456" s="299" t="s">
        <v>354</v>
      </c>
      <c r="E456" s="331">
        <v>70</v>
      </c>
      <c r="F456" s="331"/>
      <c r="G456" s="333">
        <f t="shared" si="6"/>
        <v>7278.979999999985</v>
      </c>
      <c r="H456" s="334" t="s">
        <v>298</v>
      </c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5</v>
      </c>
      <c r="C457" s="298">
        <v>46102</v>
      </c>
      <c r="D457" s="299" t="s">
        <v>396</v>
      </c>
      <c r="E457" s="331">
        <v>40</v>
      </c>
      <c r="F457" s="331"/>
      <c r="G457" s="333">
        <f t="shared" ref="G457:G711" si="7">G458-E457+F457</f>
        <v>7348.979999999985</v>
      </c>
      <c r="H457" s="334" t="s">
        <v>298</v>
      </c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3</v>
      </c>
      <c r="C458" s="298">
        <v>46102</v>
      </c>
      <c r="D458" s="299" t="s">
        <v>348</v>
      </c>
      <c r="E458" s="331">
        <v>25</v>
      </c>
      <c r="F458" s="331"/>
      <c r="G458" s="333">
        <f t="shared" si="7"/>
        <v>7388.979999999985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1</v>
      </c>
      <c r="C459" s="298">
        <v>46102</v>
      </c>
      <c r="D459" s="299" t="s">
        <v>304</v>
      </c>
      <c r="E459" s="331">
        <v>65.19</v>
      </c>
      <c r="F459" s="331"/>
      <c r="G459" s="333">
        <f t="shared" si="7"/>
        <v>7413.979999999985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4</v>
      </c>
      <c r="C460" s="298">
        <v>46102</v>
      </c>
      <c r="D460" s="299" t="s">
        <v>310</v>
      </c>
      <c r="E460" s="331">
        <v>37.450000000000003</v>
      </c>
      <c r="F460" s="331"/>
      <c r="G460" s="333">
        <f t="shared" si="7"/>
        <v>7479.1699999999846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8</v>
      </c>
      <c r="C461" s="298">
        <v>46101</v>
      </c>
      <c r="D461" s="299" t="s">
        <v>356</v>
      </c>
      <c r="E461" s="331">
        <v>65.099999999999994</v>
      </c>
      <c r="F461" s="331"/>
      <c r="G461" s="333">
        <f t="shared" si="7"/>
        <v>7516.6199999999844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22</v>
      </c>
      <c r="C462" s="298">
        <v>46101</v>
      </c>
      <c r="D462" s="299" t="s">
        <v>323</v>
      </c>
      <c r="E462" s="331">
        <v>20.22</v>
      </c>
      <c r="F462" s="331"/>
      <c r="G462" s="333">
        <f t="shared" si="7"/>
        <v>7581.7199999999848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6</v>
      </c>
      <c r="C463" s="298">
        <v>46101</v>
      </c>
      <c r="D463" s="299" t="s">
        <v>433</v>
      </c>
      <c r="E463" s="331">
        <v>-73</v>
      </c>
      <c r="F463" s="331"/>
      <c r="G463" s="333">
        <f t="shared" si="7"/>
        <v>7601.939999999985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6</v>
      </c>
      <c r="C464" s="298">
        <v>46101</v>
      </c>
      <c r="D464" s="299" t="s">
        <v>300</v>
      </c>
      <c r="E464" s="331">
        <v>34.68</v>
      </c>
      <c r="F464" s="331"/>
      <c r="G464" s="333">
        <f t="shared" si="7"/>
        <v>7528.939999999985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6</v>
      </c>
      <c r="C465" s="298">
        <v>46101</v>
      </c>
      <c r="D465" s="299" t="s">
        <v>397</v>
      </c>
      <c r="E465" s="331">
        <v>10.63</v>
      </c>
      <c r="F465" s="331"/>
      <c r="G465" s="333">
        <f t="shared" si="7"/>
        <v>7563.6199999999853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5</v>
      </c>
      <c r="C466" s="298">
        <v>46101</v>
      </c>
      <c r="D466" s="299" t="s">
        <v>398</v>
      </c>
      <c r="E466" s="331">
        <v>106.49</v>
      </c>
      <c r="F466" s="331"/>
      <c r="G466" s="333">
        <f t="shared" si="7"/>
        <v>7574.2499999999854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8</v>
      </c>
      <c r="C467" s="298">
        <v>46100</v>
      </c>
      <c r="D467" s="299" t="s">
        <v>357</v>
      </c>
      <c r="E467" s="331">
        <v>16.739999999999998</v>
      </c>
      <c r="F467" s="331"/>
      <c r="G467" s="333">
        <f t="shared" si="7"/>
        <v>7680.7399999999852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8</v>
      </c>
      <c r="C468" s="298">
        <v>46100</v>
      </c>
      <c r="D468" s="299" t="s">
        <v>399</v>
      </c>
      <c r="E468" s="331">
        <v>108.54</v>
      </c>
      <c r="F468" s="331"/>
      <c r="G468" s="333">
        <f t="shared" si="7"/>
        <v>7697.479999999985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294</v>
      </c>
      <c r="B469" s="330">
        <v>22</v>
      </c>
      <c r="C469" s="298">
        <v>46100</v>
      </c>
      <c r="D469" s="299" t="s">
        <v>835</v>
      </c>
      <c r="E469" s="331">
        <v>12.77</v>
      </c>
      <c r="F469" s="331"/>
      <c r="G469" s="333">
        <f t="shared" si="7"/>
        <v>7806.019999999985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8</v>
      </c>
      <c r="C470" s="298">
        <v>46100</v>
      </c>
      <c r="D470" s="299" t="s">
        <v>334</v>
      </c>
      <c r="E470" s="331">
        <v>28.33</v>
      </c>
      <c r="F470" s="331"/>
      <c r="G470" s="333">
        <f t="shared" si="7"/>
        <v>7818.7899999999854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2</v>
      </c>
      <c r="C471" s="298">
        <v>46100</v>
      </c>
      <c r="D471" s="299" t="s">
        <v>358</v>
      </c>
      <c r="E471" s="331">
        <v>17.45</v>
      </c>
      <c r="F471" s="331"/>
      <c r="G471" s="333">
        <f t="shared" si="7"/>
        <v>7847.1199999999853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22</v>
      </c>
      <c r="C472" s="298">
        <v>46100</v>
      </c>
      <c r="D472" s="299" t="s">
        <v>328</v>
      </c>
      <c r="E472" s="331">
        <v>7.46</v>
      </c>
      <c r="F472" s="331"/>
      <c r="G472" s="333">
        <f t="shared" si="7"/>
        <v>7864.5699999999852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335</v>
      </c>
      <c r="B473" s="330" t="s">
        <v>335</v>
      </c>
      <c r="C473" s="298">
        <v>46100</v>
      </c>
      <c r="D473" s="299" t="s">
        <v>336</v>
      </c>
      <c r="E473" s="331">
        <v>172.29</v>
      </c>
      <c r="F473" s="331"/>
      <c r="G473" s="333">
        <f t="shared" si="7"/>
        <v>7872.0299999999852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294</v>
      </c>
      <c r="B474" s="330">
        <v>15</v>
      </c>
      <c r="C474" s="298">
        <v>46100</v>
      </c>
      <c r="D474" s="299" t="s">
        <v>185</v>
      </c>
      <c r="E474" s="331">
        <v>175.09</v>
      </c>
      <c r="F474" s="331"/>
      <c r="G474" s="333">
        <f t="shared" si="7"/>
        <v>8044.3199999999852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291</v>
      </c>
      <c r="B475" s="330">
        <v>39</v>
      </c>
      <c r="C475" s="298">
        <v>46100</v>
      </c>
      <c r="D475" s="299" t="s">
        <v>292</v>
      </c>
      <c r="E475" s="331"/>
      <c r="F475" s="331">
        <v>2763.78</v>
      </c>
      <c r="G475" s="333">
        <f t="shared" si="7"/>
        <v>8219.4099999999853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2</v>
      </c>
      <c r="C476" s="298">
        <v>46099</v>
      </c>
      <c r="D476" s="299" t="s">
        <v>400</v>
      </c>
      <c r="E476" s="331">
        <v>47.46</v>
      </c>
      <c r="F476" s="331"/>
      <c r="G476" s="333">
        <f t="shared" si="7"/>
        <v>5455.6299999999856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8</v>
      </c>
      <c r="C477" s="298">
        <v>46099</v>
      </c>
      <c r="D477" s="299" t="s">
        <v>400</v>
      </c>
      <c r="E477" s="331">
        <v>15.01</v>
      </c>
      <c r="F477" s="331"/>
      <c r="G477" s="333">
        <f t="shared" si="7"/>
        <v>5503.0899999999856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291</v>
      </c>
      <c r="B478" s="330">
        <v>40</v>
      </c>
      <c r="C478" s="298">
        <v>46099</v>
      </c>
      <c r="D478" s="299" t="s">
        <v>316</v>
      </c>
      <c r="E478" s="331"/>
      <c r="F478" s="331">
        <v>838.67</v>
      </c>
      <c r="G478" s="333">
        <f t="shared" si="7"/>
        <v>5518.0999999999858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46099</v>
      </c>
      <c r="D479" s="299" t="s">
        <v>296</v>
      </c>
      <c r="E479" s="331">
        <v>14.67</v>
      </c>
      <c r="F479" s="331"/>
      <c r="G479" s="333">
        <f t="shared" si="7"/>
        <v>4679.4299999999857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4</v>
      </c>
      <c r="C480" s="298">
        <v>46099</v>
      </c>
      <c r="D480" s="299" t="s">
        <v>296</v>
      </c>
      <c r="E480" s="331">
        <v>40.22</v>
      </c>
      <c r="F480" s="331"/>
      <c r="G480" s="333">
        <f t="shared" si="7"/>
        <v>4694.0999999999858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8</v>
      </c>
      <c r="C481" s="298">
        <v>46099</v>
      </c>
      <c r="D481" s="299" t="s">
        <v>295</v>
      </c>
      <c r="E481" s="331">
        <v>3.49</v>
      </c>
      <c r="F481" s="331"/>
      <c r="G481" s="333">
        <f t="shared" si="7"/>
        <v>4734.3199999999861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22</v>
      </c>
      <c r="C482" s="298">
        <v>46099</v>
      </c>
      <c r="D482" s="299" t="s">
        <v>401</v>
      </c>
      <c r="E482" s="331">
        <v>13.84</v>
      </c>
      <c r="F482" s="331"/>
      <c r="G482" s="333">
        <f t="shared" si="7"/>
        <v>4737.8099999999858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294</v>
      </c>
      <c r="B483" s="330">
        <v>17</v>
      </c>
      <c r="C483" s="298">
        <v>46098</v>
      </c>
      <c r="D483" s="299" t="s">
        <v>188</v>
      </c>
      <c r="E483" s="331">
        <v>42.65</v>
      </c>
      <c r="F483" s="331"/>
      <c r="G483" s="333">
        <f t="shared" si="7"/>
        <v>4751.649999999986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23</v>
      </c>
      <c r="C484" s="298">
        <v>46098</v>
      </c>
      <c r="D484" s="299" t="s">
        <v>402</v>
      </c>
      <c r="E484" s="331">
        <v>529.46</v>
      </c>
      <c r="F484" s="331"/>
      <c r="G484" s="333">
        <f t="shared" si="7"/>
        <v>4794.2999999999856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294</v>
      </c>
      <c r="B485" s="330">
        <v>43</v>
      </c>
      <c r="C485" s="298">
        <v>46098</v>
      </c>
      <c r="D485" s="299" t="s">
        <v>333</v>
      </c>
      <c r="E485" s="331">
        <v>22.35</v>
      </c>
      <c r="F485" s="331"/>
      <c r="G485" s="333">
        <f t="shared" si="7"/>
        <v>5323.7599999999857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294</v>
      </c>
      <c r="B486" s="330">
        <v>42</v>
      </c>
      <c r="C486" s="298">
        <v>46098</v>
      </c>
      <c r="D486" s="299" t="s">
        <v>333</v>
      </c>
      <c r="E486" s="331">
        <v>37.25</v>
      </c>
      <c r="F486" s="331"/>
      <c r="G486" s="333">
        <f t="shared" si="7"/>
        <v>5346.109999999986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8</v>
      </c>
      <c r="C487" s="298">
        <v>46098</v>
      </c>
      <c r="D487" s="299" t="s">
        <v>319</v>
      </c>
      <c r="E487" s="331">
        <v>3.99</v>
      </c>
      <c r="F487" s="331"/>
      <c r="G487" s="333">
        <f t="shared" si="7"/>
        <v>5383.359999999986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8</v>
      </c>
      <c r="C488" s="298">
        <v>46098</v>
      </c>
      <c r="D488" s="299" t="s">
        <v>319</v>
      </c>
      <c r="E488" s="331">
        <v>24.47</v>
      </c>
      <c r="F488" s="331"/>
      <c r="G488" s="333">
        <f t="shared" si="7"/>
        <v>5387.3499999999858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294</v>
      </c>
      <c r="B489" s="330">
        <v>21</v>
      </c>
      <c r="C489" s="298">
        <v>46098</v>
      </c>
      <c r="D489" s="299" t="s">
        <v>194</v>
      </c>
      <c r="E489" s="331">
        <v>75.599999999999994</v>
      </c>
      <c r="F489" s="331"/>
      <c r="G489" s="333">
        <f t="shared" si="7"/>
        <v>5411.8199999999861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5</v>
      </c>
      <c r="C490" s="298">
        <v>46097</v>
      </c>
      <c r="D490" s="299" t="s">
        <v>340</v>
      </c>
      <c r="E490" s="331">
        <v>21.3</v>
      </c>
      <c r="F490" s="331"/>
      <c r="G490" s="333">
        <f t="shared" si="7"/>
        <v>5487.4199999999864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294</v>
      </c>
      <c r="B491" s="330">
        <v>11</v>
      </c>
      <c r="C491" s="298">
        <v>46097</v>
      </c>
      <c r="D491" s="299" t="s">
        <v>178</v>
      </c>
      <c r="E491" s="331">
        <v>267.91000000000003</v>
      </c>
      <c r="F491" s="331"/>
      <c r="G491" s="333">
        <f t="shared" si="7"/>
        <v>5508.7199999999866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287</v>
      </c>
      <c r="B492" s="330" t="s">
        <v>287</v>
      </c>
      <c r="C492" s="298">
        <v>46097</v>
      </c>
      <c r="D492" s="299" t="s">
        <v>403</v>
      </c>
      <c r="E492" s="331"/>
      <c r="F492" s="331">
        <v>80</v>
      </c>
      <c r="G492" s="333">
        <f t="shared" si="7"/>
        <v>5776.6299999999865</v>
      </c>
      <c r="H492" s="334" t="s">
        <v>298</v>
      </c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287</v>
      </c>
      <c r="B493" s="330" t="s">
        <v>287</v>
      </c>
      <c r="C493" s="298">
        <v>46097</v>
      </c>
      <c r="D493" s="299" t="s">
        <v>302</v>
      </c>
      <c r="E493" s="331">
        <v>80</v>
      </c>
      <c r="F493" s="331"/>
      <c r="G493" s="333">
        <f t="shared" si="7"/>
        <v>5696.6299999999865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4</v>
      </c>
      <c r="C494" s="298">
        <v>46097</v>
      </c>
      <c r="D494" s="299" t="s">
        <v>310</v>
      </c>
      <c r="E494" s="331">
        <v>42.47</v>
      </c>
      <c r="F494" s="331"/>
      <c r="G494" s="333">
        <f t="shared" si="7"/>
        <v>5776.6299999999865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46097</v>
      </c>
      <c r="D495" s="299" t="s">
        <v>296</v>
      </c>
      <c r="E495" s="331">
        <v>11.18</v>
      </c>
      <c r="F495" s="331"/>
      <c r="G495" s="333">
        <f t="shared" si="7"/>
        <v>5819.0999999999867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46096</v>
      </c>
      <c r="D496" s="299" t="s">
        <v>404</v>
      </c>
      <c r="E496" s="331">
        <v>38.67</v>
      </c>
      <c r="F496" s="331"/>
      <c r="G496" s="333">
        <f t="shared" si="7"/>
        <v>5830.279999999987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3</v>
      </c>
      <c r="C497" s="298">
        <v>46096</v>
      </c>
      <c r="D497" s="299" t="s">
        <v>348</v>
      </c>
      <c r="E497" s="331">
        <v>7.11</v>
      </c>
      <c r="F497" s="331"/>
      <c r="G497" s="333">
        <f t="shared" si="7"/>
        <v>5868.9499999999871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1</v>
      </c>
      <c r="C498" s="298">
        <v>46096</v>
      </c>
      <c r="D498" s="299" t="s">
        <v>304</v>
      </c>
      <c r="E498" s="331">
        <v>126.64</v>
      </c>
      <c r="F498" s="331"/>
      <c r="G498" s="333">
        <f t="shared" si="7"/>
        <v>5876.0599999999868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1</v>
      </c>
      <c r="C499" s="298">
        <v>46096</v>
      </c>
      <c r="D499" s="299" t="s">
        <v>311</v>
      </c>
      <c r="E499" s="331">
        <v>125.2</v>
      </c>
      <c r="F499" s="331"/>
      <c r="G499" s="333">
        <f t="shared" si="7"/>
        <v>6002.6999999999871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1</v>
      </c>
      <c r="C500" s="298">
        <v>46096</v>
      </c>
      <c r="D500" s="299" t="s">
        <v>306</v>
      </c>
      <c r="E500" s="331">
        <v>37.159999999999997</v>
      </c>
      <c r="F500" s="331"/>
      <c r="G500" s="333">
        <f t="shared" si="7"/>
        <v>6127.8999999999869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294</v>
      </c>
      <c r="B501" s="330">
        <v>16</v>
      </c>
      <c r="C501" s="298">
        <v>46096</v>
      </c>
      <c r="D501" s="299" t="s">
        <v>405</v>
      </c>
      <c r="E501" s="331">
        <v>713.06</v>
      </c>
      <c r="F501" s="331"/>
      <c r="G501" s="333">
        <f t="shared" si="7"/>
        <v>6165.0599999999868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5</v>
      </c>
      <c r="C502" s="298">
        <v>46095</v>
      </c>
      <c r="D502" s="299" t="s">
        <v>406</v>
      </c>
      <c r="E502" s="331">
        <v>24</v>
      </c>
      <c r="F502" s="331"/>
      <c r="G502" s="333">
        <f t="shared" si="7"/>
        <v>6878.1199999999862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3</v>
      </c>
      <c r="C503" s="298">
        <v>46095</v>
      </c>
      <c r="D503" s="299" t="s">
        <v>348</v>
      </c>
      <c r="E503" s="331">
        <v>14.58</v>
      </c>
      <c r="F503" s="331"/>
      <c r="G503" s="333">
        <f t="shared" si="7"/>
        <v>6902.1199999999862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291</v>
      </c>
      <c r="B504" s="330">
        <v>41</v>
      </c>
      <c r="C504" s="298">
        <v>46094</v>
      </c>
      <c r="D504" s="299" t="s">
        <v>407</v>
      </c>
      <c r="E504" s="331"/>
      <c r="F504" s="331">
        <v>300</v>
      </c>
      <c r="G504" s="333">
        <f t="shared" si="7"/>
        <v>6916.6999999999862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1</v>
      </c>
      <c r="C505" s="298">
        <v>46094</v>
      </c>
      <c r="D505" s="299" t="s">
        <v>311</v>
      </c>
      <c r="E505" s="331">
        <v>17.71</v>
      </c>
      <c r="F505" s="331"/>
      <c r="G505" s="333">
        <f t="shared" si="7"/>
        <v>6616.6999999999862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4</v>
      </c>
      <c r="C506" s="298">
        <v>46094</v>
      </c>
      <c r="D506" s="299" t="s">
        <v>296</v>
      </c>
      <c r="E506" s="331">
        <v>31.56</v>
      </c>
      <c r="F506" s="331"/>
      <c r="G506" s="333">
        <f t="shared" si="7"/>
        <v>6634.4099999999862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2</v>
      </c>
      <c r="C507" s="298">
        <v>46094</v>
      </c>
      <c r="D507" s="299" t="s">
        <v>296</v>
      </c>
      <c r="E507" s="331">
        <v>34.79</v>
      </c>
      <c r="F507" s="331"/>
      <c r="G507" s="333">
        <f t="shared" si="7"/>
        <v>6665.9699999999866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46094</v>
      </c>
      <c r="D508" s="299" t="s">
        <v>408</v>
      </c>
      <c r="E508" s="331">
        <v>23.9</v>
      </c>
      <c r="F508" s="331"/>
      <c r="G508" s="333">
        <f t="shared" si="7"/>
        <v>6700.7599999999866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3</v>
      </c>
      <c r="C509" s="298">
        <v>46094</v>
      </c>
      <c r="D509" s="299" t="s">
        <v>348</v>
      </c>
      <c r="E509" s="331">
        <v>7.26</v>
      </c>
      <c r="F509" s="331"/>
      <c r="G509" s="333">
        <f t="shared" si="7"/>
        <v>6724.6599999999862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5</v>
      </c>
      <c r="C510" s="298">
        <v>46094</v>
      </c>
      <c r="D510" s="299" t="s">
        <v>354</v>
      </c>
      <c r="E510" s="331">
        <v>85</v>
      </c>
      <c r="F510" s="331"/>
      <c r="G510" s="333">
        <f t="shared" si="7"/>
        <v>6731.9199999999864</v>
      </c>
      <c r="H510" s="334" t="s">
        <v>298</v>
      </c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8</v>
      </c>
      <c r="C511" s="298">
        <v>46093</v>
      </c>
      <c r="D511" s="299" t="s">
        <v>409</v>
      </c>
      <c r="E511" s="331">
        <v>51.22</v>
      </c>
      <c r="F511" s="331"/>
      <c r="G511" s="333">
        <f t="shared" si="7"/>
        <v>6816.9199999999864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46093</v>
      </c>
      <c r="D512" s="299" t="s">
        <v>410</v>
      </c>
      <c r="E512" s="331">
        <v>57.43</v>
      </c>
      <c r="F512" s="331"/>
      <c r="G512" s="333">
        <f t="shared" si="7"/>
        <v>6868.1399999999867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46093</v>
      </c>
      <c r="D513" s="299" t="s">
        <v>358</v>
      </c>
      <c r="E513" s="331">
        <v>17.45</v>
      </c>
      <c r="F513" s="331"/>
      <c r="G513" s="333">
        <f t="shared" si="7"/>
        <v>6925.569999999987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8</v>
      </c>
      <c r="C514" s="298">
        <v>46093</v>
      </c>
      <c r="D514" s="299" t="s">
        <v>319</v>
      </c>
      <c r="E514" s="331">
        <v>7.92</v>
      </c>
      <c r="F514" s="331"/>
      <c r="G514" s="333">
        <f t="shared" si="7"/>
        <v>6943.0199999999868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291</v>
      </c>
      <c r="B515" s="330">
        <v>38</v>
      </c>
      <c r="C515" s="298">
        <v>46093</v>
      </c>
      <c r="D515" s="299" t="s">
        <v>293</v>
      </c>
      <c r="E515" s="331"/>
      <c r="F515" s="331">
        <v>4726.92</v>
      </c>
      <c r="G515" s="333">
        <f t="shared" si="7"/>
        <v>6950.9399999999869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2</v>
      </c>
      <c r="C516" s="298">
        <v>46093</v>
      </c>
      <c r="D516" s="299" t="s">
        <v>386</v>
      </c>
      <c r="E516" s="331">
        <v>15</v>
      </c>
      <c r="F516" s="331"/>
      <c r="G516" s="333">
        <f t="shared" si="7"/>
        <v>2224.0199999999868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6</v>
      </c>
      <c r="C517" s="298">
        <v>46093</v>
      </c>
      <c r="D517" s="299" t="s">
        <v>411</v>
      </c>
      <c r="E517" s="331">
        <v>12</v>
      </c>
      <c r="F517" s="331"/>
      <c r="G517" s="333">
        <f t="shared" si="7"/>
        <v>2239.0199999999868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294</v>
      </c>
      <c r="B518" s="330">
        <v>19</v>
      </c>
      <c r="C518" s="298">
        <v>46093</v>
      </c>
      <c r="D518" s="299" t="s">
        <v>191</v>
      </c>
      <c r="E518" s="331">
        <v>200</v>
      </c>
      <c r="F518" s="331"/>
      <c r="G518" s="333">
        <f t="shared" si="7"/>
        <v>2251.0199999999868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6</v>
      </c>
      <c r="C519" s="298">
        <v>46092</v>
      </c>
      <c r="D519" s="299" t="s">
        <v>412</v>
      </c>
      <c r="E519" s="331">
        <v>-10.050000000000001</v>
      </c>
      <c r="F519" s="331"/>
      <c r="G519" s="333">
        <f t="shared" si="7"/>
        <v>2451.0199999999868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6</v>
      </c>
      <c r="C520" s="298">
        <v>46092</v>
      </c>
      <c r="D520" s="299" t="s">
        <v>413</v>
      </c>
      <c r="E520" s="331">
        <v>25</v>
      </c>
      <c r="F520" s="331"/>
      <c r="G520" s="333">
        <f t="shared" si="7"/>
        <v>2440.9699999999866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46092</v>
      </c>
      <c r="D521" s="299" t="s">
        <v>301</v>
      </c>
      <c r="E521" s="331">
        <v>-9</v>
      </c>
      <c r="F521" s="331"/>
      <c r="G521" s="333">
        <f t="shared" si="7"/>
        <v>2465.9699999999866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291</v>
      </c>
      <c r="B522" s="330">
        <v>41</v>
      </c>
      <c r="C522" s="298">
        <v>46092</v>
      </c>
      <c r="D522" s="299" t="s">
        <v>407</v>
      </c>
      <c r="E522" s="331"/>
      <c r="F522" s="331">
        <v>500</v>
      </c>
      <c r="G522" s="333">
        <f t="shared" si="7"/>
        <v>2456.9699999999866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2</v>
      </c>
      <c r="C523" s="298">
        <v>46092</v>
      </c>
      <c r="D523" s="299" t="s">
        <v>296</v>
      </c>
      <c r="E523" s="331">
        <v>16.170000000000002</v>
      </c>
      <c r="F523" s="331"/>
      <c r="G523" s="333">
        <f t="shared" si="7"/>
        <v>1956.9699999999864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22</v>
      </c>
      <c r="C524" s="298">
        <v>46092</v>
      </c>
      <c r="D524" s="299" t="s">
        <v>352</v>
      </c>
      <c r="E524" s="331">
        <v>19.16</v>
      </c>
      <c r="F524" s="331"/>
      <c r="G524" s="333">
        <f t="shared" si="7"/>
        <v>1973.1399999999865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335</v>
      </c>
      <c r="B525" s="330" t="s">
        <v>335</v>
      </c>
      <c r="C525" s="298">
        <v>46091</v>
      </c>
      <c r="D525" s="299" t="s">
        <v>447</v>
      </c>
      <c r="E525" s="331">
        <v>47.28</v>
      </c>
      <c r="F525" s="331"/>
      <c r="G525" s="333">
        <f t="shared" si="7"/>
        <v>1992.2999999999865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294</v>
      </c>
      <c r="B526" s="330">
        <v>13</v>
      </c>
      <c r="C526" s="298">
        <v>46091</v>
      </c>
      <c r="D526" s="299" t="s">
        <v>182</v>
      </c>
      <c r="E526" s="331">
        <v>134.93</v>
      </c>
      <c r="F526" s="331"/>
      <c r="G526" s="333">
        <f t="shared" si="7"/>
        <v>2039.5799999999865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8</v>
      </c>
      <c r="C527" s="298">
        <v>46091</v>
      </c>
      <c r="D527" s="299" t="s">
        <v>295</v>
      </c>
      <c r="E527" s="331">
        <v>7.44</v>
      </c>
      <c r="F527" s="331"/>
      <c r="G527" s="333">
        <f t="shared" si="7"/>
        <v>2174.5099999999866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4</v>
      </c>
      <c r="C528" s="298">
        <v>46091</v>
      </c>
      <c r="D528" s="299" t="s">
        <v>295</v>
      </c>
      <c r="E528" s="331">
        <v>29.53</v>
      </c>
      <c r="F528" s="331"/>
      <c r="G528" s="333">
        <f t="shared" si="7"/>
        <v>2181.9499999999866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4</v>
      </c>
      <c r="C529" s="298">
        <v>46091</v>
      </c>
      <c r="D529" s="299" t="s">
        <v>310</v>
      </c>
      <c r="E529" s="331">
        <v>34.119999999999997</v>
      </c>
      <c r="F529" s="331"/>
      <c r="G529" s="333">
        <f t="shared" si="7"/>
        <v>2211.4799999999868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2</v>
      </c>
      <c r="C530" s="298">
        <v>46091</v>
      </c>
      <c r="D530" s="299" t="s">
        <v>414</v>
      </c>
      <c r="E530" s="331">
        <v>18.57</v>
      </c>
      <c r="F530" s="331"/>
      <c r="G530" s="333">
        <f t="shared" si="7"/>
        <v>2245.5999999999867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294</v>
      </c>
      <c r="B531" s="330">
        <v>16</v>
      </c>
      <c r="C531" s="298">
        <v>46091</v>
      </c>
      <c r="D531" s="299" t="s">
        <v>415</v>
      </c>
      <c r="E531" s="331">
        <v>107</v>
      </c>
      <c r="F531" s="331"/>
      <c r="G531" s="333">
        <f t="shared" si="7"/>
        <v>2264.1699999999869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294</v>
      </c>
      <c r="B532" s="330">
        <v>18</v>
      </c>
      <c r="C532" s="298">
        <v>46090</v>
      </c>
      <c r="D532" s="299" t="s">
        <v>361</v>
      </c>
      <c r="E532" s="331">
        <v>400</v>
      </c>
      <c r="F532" s="331"/>
      <c r="G532" s="333">
        <f t="shared" si="7"/>
        <v>2371.1699999999869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4</v>
      </c>
      <c r="C533" s="298">
        <v>46090</v>
      </c>
      <c r="D533" s="299" t="s">
        <v>296</v>
      </c>
      <c r="E533" s="331">
        <v>24.69</v>
      </c>
      <c r="F533" s="331"/>
      <c r="G533" s="333">
        <f t="shared" si="7"/>
        <v>2771.1699999999869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3</v>
      </c>
      <c r="C534" s="298">
        <v>46090</v>
      </c>
      <c r="D534" s="299" t="s">
        <v>416</v>
      </c>
      <c r="E534" s="331">
        <v>4.59</v>
      </c>
      <c r="F534" s="331"/>
      <c r="G534" s="333">
        <f t="shared" si="7"/>
        <v>2795.8599999999869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9</v>
      </c>
      <c r="C535" s="298">
        <v>46090</v>
      </c>
      <c r="D535" s="299" t="s">
        <v>58</v>
      </c>
      <c r="E535" s="331">
        <v>1281.53</v>
      </c>
      <c r="F535" s="331"/>
      <c r="G535" s="333">
        <f t="shared" si="7"/>
        <v>2800.4499999999871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7</v>
      </c>
      <c r="C536" s="298">
        <v>46090</v>
      </c>
      <c r="D536" s="299" t="s">
        <v>338</v>
      </c>
      <c r="E536" s="331">
        <v>40.61</v>
      </c>
      <c r="F536" s="331"/>
      <c r="G536" s="333">
        <f t="shared" si="7"/>
        <v>4081.9799999999873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287</v>
      </c>
      <c r="B537" s="330" t="s">
        <v>287</v>
      </c>
      <c r="C537" s="298">
        <v>46090</v>
      </c>
      <c r="D537" s="299" t="s">
        <v>417</v>
      </c>
      <c r="E537" s="331">
        <v>380</v>
      </c>
      <c r="F537" s="331">
        <v>380</v>
      </c>
      <c r="G537" s="333">
        <f t="shared" si="7"/>
        <v>4122.5899999999874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2</v>
      </c>
      <c r="C538" s="298">
        <v>46090</v>
      </c>
      <c r="D538" s="299" t="s">
        <v>418</v>
      </c>
      <c r="E538" s="331">
        <v>15</v>
      </c>
      <c r="F538" s="331"/>
      <c r="G538" s="333">
        <f t="shared" si="7"/>
        <v>4122.5899999999874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2</v>
      </c>
      <c r="C539" s="298">
        <v>46090</v>
      </c>
      <c r="D539" s="299" t="s">
        <v>386</v>
      </c>
      <c r="E539" s="331">
        <v>15</v>
      </c>
      <c r="F539" s="331"/>
      <c r="G539" s="333">
        <f t="shared" si="7"/>
        <v>4137.5899999999874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46090</v>
      </c>
      <c r="D540" s="299" t="s">
        <v>300</v>
      </c>
      <c r="E540" s="331">
        <v>70.66</v>
      </c>
      <c r="F540" s="331"/>
      <c r="G540" s="333">
        <f t="shared" si="7"/>
        <v>4152.5899999999874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1</v>
      </c>
      <c r="C541" s="298">
        <v>46089</v>
      </c>
      <c r="D541" s="299" t="s">
        <v>311</v>
      </c>
      <c r="E541" s="331">
        <v>109.77</v>
      </c>
      <c r="F541" s="331"/>
      <c r="G541" s="333">
        <f t="shared" si="7"/>
        <v>4223.2499999999873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6</v>
      </c>
      <c r="C542" s="298">
        <v>46089</v>
      </c>
      <c r="D542" s="299" t="s">
        <v>306</v>
      </c>
      <c r="E542" s="331">
        <v>9.3800000000000008</v>
      </c>
      <c r="F542" s="331"/>
      <c r="G542" s="333">
        <f t="shared" si="7"/>
        <v>4333.0199999999877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3</v>
      </c>
      <c r="C543" s="298">
        <v>46089</v>
      </c>
      <c r="D543" s="299" t="s">
        <v>419</v>
      </c>
      <c r="E543" s="331">
        <v>3.85</v>
      </c>
      <c r="F543" s="331"/>
      <c r="G543" s="333">
        <f t="shared" si="7"/>
        <v>4342.3999999999878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46089</v>
      </c>
      <c r="D544" s="299" t="s">
        <v>404</v>
      </c>
      <c r="E544" s="331">
        <v>88.54</v>
      </c>
      <c r="F544" s="331"/>
      <c r="G544" s="333">
        <f t="shared" si="7"/>
        <v>4346.2499999999882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46089</v>
      </c>
      <c r="D545" s="299" t="s">
        <v>358</v>
      </c>
      <c r="E545" s="331">
        <v>8.3800000000000008</v>
      </c>
      <c r="F545" s="331"/>
      <c r="G545" s="333">
        <f t="shared" si="7"/>
        <v>4434.7899999999881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2</v>
      </c>
      <c r="C546" s="298">
        <v>46089</v>
      </c>
      <c r="D546" s="299" t="s">
        <v>301</v>
      </c>
      <c r="E546" s="331">
        <v>39.549999999999997</v>
      </c>
      <c r="F546" s="331"/>
      <c r="G546" s="333">
        <f t="shared" si="7"/>
        <v>4443.1699999999882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4</v>
      </c>
      <c r="C547" s="298">
        <v>46089</v>
      </c>
      <c r="D547" s="299" t="s">
        <v>420</v>
      </c>
      <c r="E547" s="331">
        <v>31.68</v>
      </c>
      <c r="F547" s="331"/>
      <c r="G547" s="333">
        <f t="shared" si="7"/>
        <v>4482.7199999999884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8</v>
      </c>
      <c r="C548" s="298">
        <v>46088</v>
      </c>
      <c r="D548" s="299" t="s">
        <v>308</v>
      </c>
      <c r="E548" s="331">
        <v>24.65</v>
      </c>
      <c r="F548" s="331"/>
      <c r="G548" s="333">
        <f t="shared" si="7"/>
        <v>4514.3999999999887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46088</v>
      </c>
      <c r="D549" s="299" t="s">
        <v>346</v>
      </c>
      <c r="E549" s="331">
        <v>11.04</v>
      </c>
      <c r="F549" s="331"/>
      <c r="G549" s="333">
        <f t="shared" si="7"/>
        <v>4539.0499999999884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8</v>
      </c>
      <c r="C550" s="298">
        <v>46088</v>
      </c>
      <c r="D550" s="299" t="s">
        <v>319</v>
      </c>
      <c r="E550" s="331">
        <v>11.5</v>
      </c>
      <c r="F550" s="331"/>
      <c r="G550" s="333">
        <f t="shared" si="7"/>
        <v>4550.0899999999883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8</v>
      </c>
      <c r="C551" s="298">
        <v>46088</v>
      </c>
      <c r="D551" s="299" t="s">
        <v>296</v>
      </c>
      <c r="E551" s="331">
        <v>12.44</v>
      </c>
      <c r="F551" s="331"/>
      <c r="G551" s="333">
        <f t="shared" si="7"/>
        <v>4561.5899999999883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4</v>
      </c>
      <c r="C552" s="298">
        <v>46088</v>
      </c>
      <c r="D552" s="299" t="s">
        <v>296</v>
      </c>
      <c r="E552" s="331">
        <v>23.62</v>
      </c>
      <c r="F552" s="331"/>
      <c r="G552" s="333">
        <f t="shared" si="7"/>
        <v>4574.0299999999879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2</v>
      </c>
      <c r="C553" s="298">
        <v>46088</v>
      </c>
      <c r="D553" s="299" t="s">
        <v>301</v>
      </c>
      <c r="E553" s="331">
        <v>36.049999999999997</v>
      </c>
      <c r="F553" s="331"/>
      <c r="G553" s="333">
        <f t="shared" si="7"/>
        <v>4597.6499999999878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294</v>
      </c>
      <c r="B554" s="330">
        <v>14</v>
      </c>
      <c r="C554" s="298">
        <v>46087</v>
      </c>
      <c r="D554" s="299" t="s">
        <v>366</v>
      </c>
      <c r="E554" s="331">
        <v>66.67</v>
      </c>
      <c r="F554" s="331"/>
      <c r="G554" s="333">
        <f t="shared" si="7"/>
        <v>4633.699999999988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46087</v>
      </c>
      <c r="D555" s="299" t="s">
        <v>296</v>
      </c>
      <c r="E555" s="331">
        <v>17.850000000000001</v>
      </c>
      <c r="F555" s="331"/>
      <c r="G555" s="333">
        <f t="shared" si="7"/>
        <v>4700.3699999999881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1</v>
      </c>
      <c r="C556" s="298">
        <v>46087</v>
      </c>
      <c r="D556" s="299" t="s">
        <v>304</v>
      </c>
      <c r="E556" s="331">
        <v>112.13</v>
      </c>
      <c r="F556" s="331"/>
      <c r="G556" s="333">
        <f t="shared" si="7"/>
        <v>4718.2199999999884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3</v>
      </c>
      <c r="C557" s="298">
        <v>46087</v>
      </c>
      <c r="D557" s="299" t="s">
        <v>324</v>
      </c>
      <c r="E557" s="331">
        <v>7.31</v>
      </c>
      <c r="F557" s="331"/>
      <c r="G557" s="333">
        <f t="shared" si="7"/>
        <v>4830.3499999999885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291</v>
      </c>
      <c r="B558" s="330">
        <v>39</v>
      </c>
      <c r="C558" s="298">
        <v>46086</v>
      </c>
      <c r="D558" s="299" t="s">
        <v>292</v>
      </c>
      <c r="E558" s="331"/>
      <c r="F558" s="331">
        <v>2763.78</v>
      </c>
      <c r="G558" s="333">
        <f t="shared" si="7"/>
        <v>4837.6599999999889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4</v>
      </c>
      <c r="C559" s="298">
        <v>46086</v>
      </c>
      <c r="D559" s="299" t="s">
        <v>295</v>
      </c>
      <c r="E559" s="331">
        <v>31.52</v>
      </c>
      <c r="F559" s="331"/>
      <c r="G559" s="333">
        <f t="shared" si="7"/>
        <v>2073.8799999999892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46086</v>
      </c>
      <c r="D560" s="299" t="s">
        <v>358</v>
      </c>
      <c r="E560" s="331">
        <v>14.86</v>
      </c>
      <c r="F560" s="331"/>
      <c r="G560" s="333">
        <f t="shared" si="7"/>
        <v>2105.3999999999892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8</v>
      </c>
      <c r="C561" s="298">
        <v>46086</v>
      </c>
      <c r="D561" s="299" t="s">
        <v>409</v>
      </c>
      <c r="E561" s="331">
        <v>44.99</v>
      </c>
      <c r="F561" s="331"/>
      <c r="G561" s="333">
        <f t="shared" si="7"/>
        <v>2120.2599999999893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46085</v>
      </c>
      <c r="D562" s="299" t="s">
        <v>421</v>
      </c>
      <c r="E562" s="331">
        <v>15</v>
      </c>
      <c r="F562" s="331"/>
      <c r="G562" s="333">
        <f t="shared" si="7"/>
        <v>2165.2499999999891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2</v>
      </c>
      <c r="C563" s="298">
        <v>46085</v>
      </c>
      <c r="D563" s="299" t="s">
        <v>296</v>
      </c>
      <c r="E563" s="331">
        <v>10.84</v>
      </c>
      <c r="F563" s="331"/>
      <c r="G563" s="333">
        <f t="shared" si="7"/>
        <v>2180.2499999999891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294</v>
      </c>
      <c r="B564" s="330">
        <v>14</v>
      </c>
      <c r="C564" s="298">
        <v>46085</v>
      </c>
      <c r="D564" s="299" t="s">
        <v>367</v>
      </c>
      <c r="E564" s="331">
        <v>68.739999999999995</v>
      </c>
      <c r="F564" s="331"/>
      <c r="G564" s="333">
        <f t="shared" si="7"/>
        <v>2191.0899999999892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4</v>
      </c>
      <c r="C565" s="298">
        <v>46085</v>
      </c>
      <c r="D565" s="299" t="s">
        <v>310</v>
      </c>
      <c r="E565" s="331">
        <v>30.67</v>
      </c>
      <c r="F565" s="331"/>
      <c r="G565" s="333">
        <f t="shared" si="7"/>
        <v>2259.829999999989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294</v>
      </c>
      <c r="B566" s="330">
        <v>17</v>
      </c>
      <c r="C566" s="298">
        <v>46085</v>
      </c>
      <c r="D566" s="299" t="s">
        <v>370</v>
      </c>
      <c r="E566" s="331">
        <v>99</v>
      </c>
      <c r="F566" s="331"/>
      <c r="G566" s="333">
        <f t="shared" si="7"/>
        <v>2290.4999999999891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294</v>
      </c>
      <c r="B567" s="330">
        <v>21</v>
      </c>
      <c r="C567" s="298">
        <v>46084</v>
      </c>
      <c r="D567" s="299" t="s">
        <v>194</v>
      </c>
      <c r="E567" s="331">
        <v>40.72</v>
      </c>
      <c r="F567" s="331"/>
      <c r="G567" s="333">
        <f t="shared" si="7"/>
        <v>2389.4999999999891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284</v>
      </c>
      <c r="B568" s="330">
        <v>36</v>
      </c>
      <c r="C568" s="298">
        <v>46084</v>
      </c>
      <c r="D568" s="299" t="s">
        <v>374</v>
      </c>
      <c r="E568" s="331">
        <v>50</v>
      </c>
      <c r="F568" s="331"/>
      <c r="G568" s="333">
        <f t="shared" si="7"/>
        <v>2430.2199999999889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46084</v>
      </c>
      <c r="D569" s="299" t="s">
        <v>296</v>
      </c>
      <c r="E569" s="331">
        <v>14.67</v>
      </c>
      <c r="F569" s="331"/>
      <c r="G569" s="333">
        <f t="shared" si="7"/>
        <v>2480.2199999999889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4</v>
      </c>
      <c r="C570" s="298">
        <v>46084</v>
      </c>
      <c r="D570" s="299" t="s">
        <v>296</v>
      </c>
      <c r="E570" s="331">
        <v>27.42</v>
      </c>
      <c r="F570" s="331"/>
      <c r="G570" s="333">
        <f t="shared" si="7"/>
        <v>2494.889999999989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6</v>
      </c>
      <c r="C571" s="298">
        <v>46084</v>
      </c>
      <c r="D571" s="299" t="s">
        <v>422</v>
      </c>
      <c r="E571" s="331">
        <v>106.27</v>
      </c>
      <c r="F571" s="331"/>
      <c r="G571" s="333">
        <f t="shared" si="7"/>
        <v>2522.309999999989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6</v>
      </c>
      <c r="C572" s="298">
        <v>46084</v>
      </c>
      <c r="D572" s="299" t="s">
        <v>422</v>
      </c>
      <c r="E572" s="331">
        <v>-107</v>
      </c>
      <c r="F572" s="331"/>
      <c r="G572" s="333">
        <f t="shared" si="7"/>
        <v>2628.579999999989</v>
      </c>
      <c r="H572" s="334" t="s">
        <v>298</v>
      </c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46083</v>
      </c>
      <c r="D573" s="299" t="s">
        <v>301</v>
      </c>
      <c r="E573" s="331">
        <v>20</v>
      </c>
      <c r="F573" s="331"/>
      <c r="G573" s="333">
        <f t="shared" si="7"/>
        <v>2521.579999999989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287</v>
      </c>
      <c r="B574" s="330" t="s">
        <v>287</v>
      </c>
      <c r="C574" s="298">
        <v>46083</v>
      </c>
      <c r="D574" s="299" t="s">
        <v>288</v>
      </c>
      <c r="E574" s="331">
        <v>185.64</v>
      </c>
      <c r="F574" s="331">
        <v>185.64</v>
      </c>
      <c r="G574" s="333">
        <f t="shared" si="7"/>
        <v>2541.579999999989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46083</v>
      </c>
      <c r="D575" s="299" t="s">
        <v>424</v>
      </c>
      <c r="E575" s="331">
        <v>70.12</v>
      </c>
      <c r="F575" s="331"/>
      <c r="G575" s="333">
        <f t="shared" si="7"/>
        <v>2541.579999999989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294</v>
      </c>
      <c r="B576" s="330">
        <v>17</v>
      </c>
      <c r="C576" s="298">
        <v>46083</v>
      </c>
      <c r="D576" s="299" t="s">
        <v>188</v>
      </c>
      <c r="E576" s="331">
        <v>41.44</v>
      </c>
      <c r="F576" s="331"/>
      <c r="G576" s="333">
        <f t="shared" si="7"/>
        <v>2611.6999999999889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8</v>
      </c>
      <c r="C577" s="298">
        <v>46083</v>
      </c>
      <c r="D577" s="299" t="s">
        <v>296</v>
      </c>
      <c r="E577" s="331">
        <v>8.7200000000000006</v>
      </c>
      <c r="F577" s="331"/>
      <c r="G577" s="333">
        <f t="shared" si="7"/>
        <v>2653.139999999989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294</v>
      </c>
      <c r="B578" s="330">
        <v>22</v>
      </c>
      <c r="C578" s="298">
        <v>46082</v>
      </c>
      <c r="D578" s="299" t="s">
        <v>375</v>
      </c>
      <c r="E578" s="331">
        <v>6.37</v>
      </c>
      <c r="F578" s="331"/>
      <c r="G578" s="333">
        <f t="shared" si="7"/>
        <v>2661.8599999999888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46082</v>
      </c>
      <c r="D579" s="299" t="s">
        <v>296</v>
      </c>
      <c r="E579" s="331">
        <v>9.8699999999999992</v>
      </c>
      <c r="F579" s="331"/>
      <c r="G579" s="333">
        <f t="shared" si="7"/>
        <v>2668.2299999999886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1</v>
      </c>
      <c r="C580" s="298">
        <v>46082</v>
      </c>
      <c r="D580" s="299" t="s">
        <v>311</v>
      </c>
      <c r="E580" s="331">
        <v>119.55</v>
      </c>
      <c r="F580" s="331"/>
      <c r="G580" s="333">
        <f t="shared" si="7"/>
        <v>2678.0999999999885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3</v>
      </c>
      <c r="C581" s="298">
        <v>46082</v>
      </c>
      <c r="D581" s="299" t="s">
        <v>348</v>
      </c>
      <c r="E581" s="331">
        <v>25</v>
      </c>
      <c r="F581" s="331"/>
      <c r="G581" s="333">
        <f t="shared" si="7"/>
        <v>2797.6499999999887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1</v>
      </c>
      <c r="C582" s="298">
        <v>46082</v>
      </c>
      <c r="D582" s="299" t="s">
        <v>304</v>
      </c>
      <c r="E582" s="331">
        <v>119.17</v>
      </c>
      <c r="F582" s="331"/>
      <c r="G582" s="333">
        <f t="shared" si="7"/>
        <v>2822.6499999999887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284</v>
      </c>
      <c r="B583" s="330">
        <v>37</v>
      </c>
      <c r="C583" s="298">
        <v>46081</v>
      </c>
      <c r="D583" s="299" t="s">
        <v>425</v>
      </c>
      <c r="E583" s="331">
        <v>3764.91</v>
      </c>
      <c r="F583" s="331"/>
      <c r="G583" s="333">
        <f t="shared" si="7"/>
        <v>2941.8199999999888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286</v>
      </c>
      <c r="B584" s="330">
        <v>25</v>
      </c>
      <c r="C584" s="298">
        <v>46081</v>
      </c>
      <c r="D584" s="298" t="s">
        <v>204</v>
      </c>
      <c r="E584" s="331">
        <v>350</v>
      </c>
      <c r="F584" s="331"/>
      <c r="G584" s="333">
        <f t="shared" si="7"/>
        <v>6706.7299999999886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286</v>
      </c>
      <c r="B585" s="330">
        <v>26</v>
      </c>
      <c r="C585" s="298">
        <v>46081</v>
      </c>
      <c r="D585" s="298" t="s">
        <v>205</v>
      </c>
      <c r="E585" s="331">
        <v>320</v>
      </c>
      <c r="F585" s="331"/>
      <c r="G585" s="333">
        <f t="shared" si="7"/>
        <v>7056.7299999999886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286</v>
      </c>
      <c r="B586" s="330">
        <v>27</v>
      </c>
      <c r="C586" s="298">
        <v>46081</v>
      </c>
      <c r="D586" s="298" t="s">
        <v>206</v>
      </c>
      <c r="E586" s="331">
        <v>25</v>
      </c>
      <c r="F586" s="331"/>
      <c r="G586" s="333">
        <f t="shared" si="7"/>
        <v>7376.7299999999886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286</v>
      </c>
      <c r="B587" s="330">
        <v>28</v>
      </c>
      <c r="C587" s="298">
        <v>46081</v>
      </c>
      <c r="D587" s="298" t="s">
        <v>207</v>
      </c>
      <c r="E587" s="331">
        <v>25</v>
      </c>
      <c r="F587" s="331"/>
      <c r="G587" s="333">
        <f t="shared" si="7"/>
        <v>7401.7299999999886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286</v>
      </c>
      <c r="B588" s="330">
        <v>29</v>
      </c>
      <c r="C588" s="298">
        <v>46081</v>
      </c>
      <c r="D588" s="298" t="s">
        <v>208</v>
      </c>
      <c r="E588" s="331">
        <v>45</v>
      </c>
      <c r="F588" s="331"/>
      <c r="G588" s="333">
        <f t="shared" si="7"/>
        <v>7426.7299999999886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286</v>
      </c>
      <c r="B589" s="330">
        <v>30</v>
      </c>
      <c r="C589" s="298">
        <v>46081</v>
      </c>
      <c r="D589" s="298" t="s">
        <v>209</v>
      </c>
      <c r="E589" s="331">
        <v>400</v>
      </c>
      <c r="F589" s="331"/>
      <c r="G589" s="333">
        <f t="shared" si="7"/>
        <v>7471.7299999999886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286</v>
      </c>
      <c r="B590" s="330">
        <v>31</v>
      </c>
      <c r="C590" s="298">
        <v>46081</v>
      </c>
      <c r="D590" s="298" t="s">
        <v>210</v>
      </c>
      <c r="E590" s="331">
        <v>375</v>
      </c>
      <c r="F590" s="331"/>
      <c r="G590" s="333">
        <f t="shared" si="7"/>
        <v>7871.7299999999886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286</v>
      </c>
      <c r="B591" s="330">
        <v>32</v>
      </c>
      <c r="C591" s="298">
        <v>46081</v>
      </c>
      <c r="D591" s="298" t="s">
        <v>211</v>
      </c>
      <c r="E591" s="331">
        <v>100</v>
      </c>
      <c r="F591" s="331"/>
      <c r="G591" s="333">
        <f t="shared" si="7"/>
        <v>8246.7299999999886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286</v>
      </c>
      <c r="B592" s="330">
        <v>33</v>
      </c>
      <c r="C592" s="298">
        <v>46081</v>
      </c>
      <c r="D592" s="298" t="s">
        <v>212</v>
      </c>
      <c r="E592" s="331">
        <v>85</v>
      </c>
      <c r="F592" s="331"/>
      <c r="G592" s="333">
        <f t="shared" si="7"/>
        <v>8346.7299999999886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286</v>
      </c>
      <c r="B593" s="330">
        <v>34</v>
      </c>
      <c r="C593" s="298">
        <v>46081</v>
      </c>
      <c r="D593" s="298" t="s">
        <v>213</v>
      </c>
      <c r="E593" s="331">
        <v>230</v>
      </c>
      <c r="F593" s="331"/>
      <c r="G593" s="333">
        <f t="shared" si="7"/>
        <v>8431.7299999999886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286</v>
      </c>
      <c r="B594" s="330">
        <v>35</v>
      </c>
      <c r="C594" s="298">
        <v>46081</v>
      </c>
      <c r="D594" s="298" t="s">
        <v>214</v>
      </c>
      <c r="E594" s="331">
        <v>45</v>
      </c>
      <c r="F594" s="331"/>
      <c r="G594" s="333">
        <f t="shared" si="7"/>
        <v>8661.7299999999886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42</v>
      </c>
      <c r="C595" s="298">
        <v>46081</v>
      </c>
      <c r="D595" s="298" t="s">
        <v>200</v>
      </c>
      <c r="E595" s="331">
        <v>51.19</v>
      </c>
      <c r="F595" s="331"/>
      <c r="G595" s="333">
        <f t="shared" si="7"/>
        <v>8706.7299999999886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294</v>
      </c>
      <c r="B596" s="330">
        <v>43</v>
      </c>
      <c r="C596" s="298">
        <v>46081</v>
      </c>
      <c r="D596" s="298" t="s">
        <v>201</v>
      </c>
      <c r="E596" s="331">
        <v>37.17</v>
      </c>
      <c r="F596" s="331"/>
      <c r="G596" s="333">
        <f t="shared" si="7"/>
        <v>8757.9199999999892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294</v>
      </c>
      <c r="B597" s="330">
        <v>10</v>
      </c>
      <c r="C597" s="298">
        <v>46081</v>
      </c>
      <c r="D597" s="298" t="s">
        <v>176</v>
      </c>
      <c r="E597" s="331">
        <v>17.899999999999999</v>
      </c>
      <c r="F597" s="331"/>
      <c r="G597" s="333">
        <f t="shared" si="7"/>
        <v>8795.0899999999892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2</v>
      </c>
      <c r="C598" s="298">
        <v>46080</v>
      </c>
      <c r="D598" s="298" t="s">
        <v>358</v>
      </c>
      <c r="E598" s="331">
        <v>11.17</v>
      </c>
      <c r="F598" s="331"/>
      <c r="G598" s="333">
        <f t="shared" si="7"/>
        <v>8812.9899999999889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46080</v>
      </c>
      <c r="D599" s="299" t="s">
        <v>426</v>
      </c>
      <c r="E599" s="331">
        <v>25</v>
      </c>
      <c r="F599" s="331"/>
      <c r="G599" s="333">
        <f t="shared" si="7"/>
        <v>8824.1599999999889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2</v>
      </c>
      <c r="C600" s="298">
        <v>46080</v>
      </c>
      <c r="D600" s="299" t="s">
        <v>358</v>
      </c>
      <c r="E600" s="331">
        <v>22.84</v>
      </c>
      <c r="F600" s="331"/>
      <c r="G600" s="333">
        <f t="shared" si="7"/>
        <v>8849.1599999999889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6</v>
      </c>
      <c r="C601" s="298">
        <v>46080</v>
      </c>
      <c r="D601" s="299" t="s">
        <v>427</v>
      </c>
      <c r="E601" s="331">
        <v>-88</v>
      </c>
      <c r="F601" s="331"/>
      <c r="G601" s="333">
        <f t="shared" si="7"/>
        <v>8871.9999999999891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291</v>
      </c>
      <c r="B602" s="330">
        <v>38</v>
      </c>
      <c r="C602" s="298">
        <v>46080</v>
      </c>
      <c r="D602" s="299" t="s">
        <v>293</v>
      </c>
      <c r="E602" s="331"/>
      <c r="F602" s="331">
        <v>4278.1499999999996</v>
      </c>
      <c r="G602" s="333">
        <f t="shared" si="7"/>
        <v>8783.9999999999891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6</v>
      </c>
      <c r="C603" s="298">
        <v>46080</v>
      </c>
      <c r="D603" s="299" t="s">
        <v>428</v>
      </c>
      <c r="E603" s="331">
        <v>25.93</v>
      </c>
      <c r="F603" s="331"/>
      <c r="G603" s="333">
        <f t="shared" si="7"/>
        <v>4505.8499999999904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4</v>
      </c>
      <c r="C604" s="298">
        <v>46079</v>
      </c>
      <c r="D604" s="299" t="s">
        <v>310</v>
      </c>
      <c r="E604" s="331">
        <v>29.84</v>
      </c>
      <c r="F604" s="331"/>
      <c r="G604" s="333">
        <f t="shared" si="7"/>
        <v>4531.7799999999907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5</v>
      </c>
      <c r="C605" s="298">
        <v>46079</v>
      </c>
      <c r="D605" s="299" t="s">
        <v>429</v>
      </c>
      <c r="E605" s="331">
        <v>103.25</v>
      </c>
      <c r="F605" s="331"/>
      <c r="G605" s="333">
        <f t="shared" si="7"/>
        <v>4561.6199999999908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8</v>
      </c>
      <c r="C606" s="298">
        <v>46079</v>
      </c>
      <c r="D606" s="299" t="s">
        <v>357</v>
      </c>
      <c r="E606" s="331">
        <v>26.02</v>
      </c>
      <c r="F606" s="331"/>
      <c r="G606" s="333">
        <f t="shared" si="7"/>
        <v>4664.8699999999908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294</v>
      </c>
      <c r="B607" s="330">
        <v>24</v>
      </c>
      <c r="C607" s="298">
        <v>46079</v>
      </c>
      <c r="D607" s="299" t="s">
        <v>861</v>
      </c>
      <c r="E607" s="331">
        <v>84.83</v>
      </c>
      <c r="F607" s="331"/>
      <c r="G607" s="333">
        <f t="shared" si="7"/>
        <v>4690.8899999999912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46079</v>
      </c>
      <c r="D608" s="299" t="s">
        <v>296</v>
      </c>
      <c r="E608" s="331">
        <v>17.87</v>
      </c>
      <c r="F608" s="331"/>
      <c r="G608" s="333">
        <f t="shared" si="7"/>
        <v>4775.7199999999912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5</v>
      </c>
      <c r="C609" s="298">
        <v>46079</v>
      </c>
      <c r="D609" s="299" t="s">
        <v>430</v>
      </c>
      <c r="E609" s="331">
        <v>123.64</v>
      </c>
      <c r="F609" s="331"/>
      <c r="G609" s="333">
        <f t="shared" si="7"/>
        <v>4793.5899999999911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8</v>
      </c>
      <c r="C610" s="298">
        <v>46078</v>
      </c>
      <c r="D610" s="299" t="s">
        <v>319</v>
      </c>
      <c r="E610" s="331">
        <v>18.5</v>
      </c>
      <c r="F610" s="331"/>
      <c r="G610" s="333">
        <f t="shared" si="7"/>
        <v>4917.2299999999914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4</v>
      </c>
      <c r="C611" s="298">
        <v>46078</v>
      </c>
      <c r="D611" s="299" t="s">
        <v>296</v>
      </c>
      <c r="E611" s="331">
        <v>50.96</v>
      </c>
      <c r="F611" s="331"/>
      <c r="G611" s="333">
        <f t="shared" si="7"/>
        <v>4935.7299999999914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8</v>
      </c>
      <c r="C612" s="298">
        <v>46078</v>
      </c>
      <c r="D612" s="299" t="s">
        <v>296</v>
      </c>
      <c r="E612" s="331">
        <v>11.28</v>
      </c>
      <c r="F612" s="331"/>
      <c r="G612" s="333">
        <f t="shared" si="7"/>
        <v>4986.6899999999914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12</v>
      </c>
      <c r="C613" s="298">
        <v>46078</v>
      </c>
      <c r="D613" s="299" t="s">
        <v>314</v>
      </c>
      <c r="E613" s="331">
        <v>204.47</v>
      </c>
      <c r="F613" s="331"/>
      <c r="G613" s="333">
        <f t="shared" si="7"/>
        <v>4997.9699999999912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8</v>
      </c>
      <c r="C614" s="298">
        <v>46078</v>
      </c>
      <c r="D614" s="299" t="s">
        <v>308</v>
      </c>
      <c r="E614" s="331">
        <v>47.99</v>
      </c>
      <c r="F614" s="331"/>
      <c r="G614" s="333">
        <f t="shared" si="7"/>
        <v>5202.4399999999914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1</v>
      </c>
      <c r="C615" s="298">
        <v>46078</v>
      </c>
      <c r="D615" s="299" t="s">
        <v>304</v>
      </c>
      <c r="E615" s="331">
        <v>19.09</v>
      </c>
      <c r="F615" s="331"/>
      <c r="G615" s="333">
        <f t="shared" si="7"/>
        <v>5250.4299999999912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294</v>
      </c>
      <c r="B616" s="330">
        <v>23</v>
      </c>
      <c r="C616" s="298">
        <v>46076</v>
      </c>
      <c r="D616" s="299" t="s">
        <v>67</v>
      </c>
      <c r="E616" s="331">
        <v>650.88</v>
      </c>
      <c r="F616" s="331"/>
      <c r="G616" s="333">
        <f t="shared" si="7"/>
        <v>5269.5199999999913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6</v>
      </c>
      <c r="C617" s="298">
        <v>46076</v>
      </c>
      <c r="D617" s="299" t="s">
        <v>351</v>
      </c>
      <c r="E617" s="331">
        <v>35</v>
      </c>
      <c r="F617" s="331"/>
      <c r="G617" s="333">
        <f t="shared" si="7"/>
        <v>5920.3999999999915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1</v>
      </c>
      <c r="C618" s="298">
        <v>46076</v>
      </c>
      <c r="D618" s="299" t="s">
        <v>306</v>
      </c>
      <c r="E618" s="331">
        <v>128.97999999999999</v>
      </c>
      <c r="F618" s="331"/>
      <c r="G618" s="333">
        <f t="shared" si="7"/>
        <v>5955.3999999999915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1</v>
      </c>
      <c r="C619" s="298">
        <v>46076</v>
      </c>
      <c r="D619" s="299" t="s">
        <v>320</v>
      </c>
      <c r="E619" s="331">
        <v>52.55</v>
      </c>
      <c r="F619" s="331"/>
      <c r="G619" s="333">
        <f t="shared" si="7"/>
        <v>6084.379999999991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3</v>
      </c>
      <c r="C620" s="298">
        <v>46075</v>
      </c>
      <c r="D620" s="299" t="s">
        <v>348</v>
      </c>
      <c r="E620" s="331">
        <v>13.76</v>
      </c>
      <c r="F620" s="331"/>
      <c r="G620" s="333">
        <f t="shared" si="7"/>
        <v>6136.9299999999912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1</v>
      </c>
      <c r="C621" s="298">
        <v>46075</v>
      </c>
      <c r="D621" s="299" t="s">
        <v>311</v>
      </c>
      <c r="E621" s="331">
        <v>187.64</v>
      </c>
      <c r="F621" s="331"/>
      <c r="G621" s="333">
        <f t="shared" si="7"/>
        <v>6150.6899999999914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1</v>
      </c>
      <c r="C622" s="298">
        <v>46074</v>
      </c>
      <c r="D622" s="299" t="s">
        <v>393</v>
      </c>
      <c r="E622" s="331">
        <v>75.78</v>
      </c>
      <c r="F622" s="331"/>
      <c r="G622" s="333">
        <f t="shared" si="7"/>
        <v>6338.3299999999917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46074</v>
      </c>
      <c r="D623" s="299" t="s">
        <v>392</v>
      </c>
      <c r="E623" s="331">
        <v>27.41</v>
      </c>
      <c r="F623" s="331"/>
      <c r="G623" s="333">
        <f t="shared" si="7"/>
        <v>6414.1099999999915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4</v>
      </c>
      <c r="C624" s="298">
        <v>46074</v>
      </c>
      <c r="D624" s="299" t="s">
        <v>431</v>
      </c>
      <c r="E624" s="331">
        <v>32.049999999999997</v>
      </c>
      <c r="F624" s="331"/>
      <c r="G624" s="333">
        <f t="shared" si="7"/>
        <v>6441.5199999999913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46074</v>
      </c>
      <c r="D625" s="299" t="s">
        <v>358</v>
      </c>
      <c r="E625" s="331">
        <v>9.4700000000000006</v>
      </c>
      <c r="F625" s="331"/>
      <c r="G625" s="333">
        <f t="shared" si="7"/>
        <v>6473.5699999999915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2</v>
      </c>
      <c r="C626" s="298">
        <v>46073</v>
      </c>
      <c r="D626" s="299" t="s">
        <v>296</v>
      </c>
      <c r="E626" s="331">
        <v>14.47</v>
      </c>
      <c r="F626" s="331"/>
      <c r="G626" s="333">
        <f t="shared" si="7"/>
        <v>6483.0399999999918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3</v>
      </c>
      <c r="C627" s="298">
        <v>46073</v>
      </c>
      <c r="D627" s="299" t="s">
        <v>355</v>
      </c>
      <c r="E627" s="331">
        <v>11.97</v>
      </c>
      <c r="F627" s="331"/>
      <c r="G627" s="333">
        <f t="shared" si="7"/>
        <v>6497.509999999992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4</v>
      </c>
      <c r="C628" s="298">
        <v>46073</v>
      </c>
      <c r="D628" s="299" t="s">
        <v>355</v>
      </c>
      <c r="E628" s="331">
        <v>59.88</v>
      </c>
      <c r="F628" s="331"/>
      <c r="G628" s="333">
        <f t="shared" si="7"/>
        <v>6509.4799999999923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46073</v>
      </c>
      <c r="D629" s="299" t="s">
        <v>418</v>
      </c>
      <c r="E629" s="331">
        <v>19.57</v>
      </c>
      <c r="F629" s="331"/>
      <c r="G629" s="333">
        <f t="shared" si="7"/>
        <v>6569.3599999999924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294</v>
      </c>
      <c r="B630" s="330">
        <v>22</v>
      </c>
      <c r="C630" s="298">
        <v>46073</v>
      </c>
      <c r="D630" s="299" t="s">
        <v>323</v>
      </c>
      <c r="E630" s="331">
        <v>20.22</v>
      </c>
      <c r="F630" s="331"/>
      <c r="G630" s="333">
        <f t="shared" si="7"/>
        <v>6588.9299999999921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46073</v>
      </c>
      <c r="D631" s="299" t="s">
        <v>358</v>
      </c>
      <c r="E631" s="331">
        <v>5.3</v>
      </c>
      <c r="F631" s="331"/>
      <c r="G631" s="333">
        <f t="shared" si="7"/>
        <v>6609.1499999999924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3</v>
      </c>
      <c r="C632" s="298">
        <v>46073</v>
      </c>
      <c r="D632" s="299" t="s">
        <v>324</v>
      </c>
      <c r="E632" s="331">
        <v>8.1300000000000008</v>
      </c>
      <c r="F632" s="331"/>
      <c r="G632" s="333">
        <f t="shared" si="7"/>
        <v>6614.4499999999925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4</v>
      </c>
      <c r="C633" s="298">
        <v>46073</v>
      </c>
      <c r="D633" s="299" t="s">
        <v>310</v>
      </c>
      <c r="E633" s="331">
        <v>32.43</v>
      </c>
      <c r="F633" s="331"/>
      <c r="G633" s="333">
        <f t="shared" si="7"/>
        <v>6622.5799999999927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8</v>
      </c>
      <c r="C634" s="298">
        <v>46073</v>
      </c>
      <c r="D634" s="299" t="s">
        <v>432</v>
      </c>
      <c r="E634" s="331">
        <v>98.65</v>
      </c>
      <c r="F634" s="331"/>
      <c r="G634" s="333">
        <f t="shared" si="7"/>
        <v>6655.0099999999929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6</v>
      </c>
      <c r="C635" s="298">
        <v>46072</v>
      </c>
      <c r="D635" s="299" t="s">
        <v>300</v>
      </c>
      <c r="E635" s="331">
        <v>30.87</v>
      </c>
      <c r="F635" s="331"/>
      <c r="G635" s="333">
        <f t="shared" si="7"/>
        <v>6753.6599999999926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6</v>
      </c>
      <c r="C636" s="298">
        <v>46072</v>
      </c>
      <c r="D636" s="299" t="s">
        <v>300</v>
      </c>
      <c r="E636" s="331">
        <v>15.96</v>
      </c>
      <c r="F636" s="331"/>
      <c r="G636" s="333">
        <f t="shared" si="7"/>
        <v>6784.5299999999925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46072</v>
      </c>
      <c r="D637" s="299" t="s">
        <v>296</v>
      </c>
      <c r="E637" s="331">
        <v>17.36</v>
      </c>
      <c r="F637" s="331"/>
      <c r="G637" s="333">
        <f t="shared" si="7"/>
        <v>6800.4899999999925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294</v>
      </c>
      <c r="B638" s="330">
        <v>22</v>
      </c>
      <c r="C638" s="298">
        <v>46072</v>
      </c>
      <c r="D638" s="299" t="s">
        <v>328</v>
      </c>
      <c r="E638" s="331">
        <v>7.46</v>
      </c>
      <c r="F638" s="331"/>
      <c r="G638" s="333">
        <f t="shared" si="7"/>
        <v>6817.8499999999922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291</v>
      </c>
      <c r="B639" s="330">
        <v>39</v>
      </c>
      <c r="C639" s="298">
        <v>46072</v>
      </c>
      <c r="D639" s="299" t="s">
        <v>292</v>
      </c>
      <c r="E639" s="331"/>
      <c r="F639" s="331">
        <v>2763.77</v>
      </c>
      <c r="G639" s="333">
        <f t="shared" si="7"/>
        <v>6825.3099999999922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335</v>
      </c>
      <c r="B640" s="330" t="s">
        <v>335</v>
      </c>
      <c r="C640" s="298">
        <v>46071</v>
      </c>
      <c r="D640" s="299" t="s">
        <v>336</v>
      </c>
      <c r="E640" s="331">
        <v>182.55</v>
      </c>
      <c r="F640" s="331"/>
      <c r="G640" s="333">
        <f t="shared" si="7"/>
        <v>4061.5399999999927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15</v>
      </c>
      <c r="C641" s="298">
        <v>46071</v>
      </c>
      <c r="D641" s="299" t="s">
        <v>185</v>
      </c>
      <c r="E641" s="331">
        <v>188.16</v>
      </c>
      <c r="F641" s="331"/>
      <c r="G641" s="333">
        <f t="shared" si="7"/>
        <v>4244.0899999999929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291</v>
      </c>
      <c r="B642" s="330">
        <v>40</v>
      </c>
      <c r="C642" s="298">
        <v>46071</v>
      </c>
      <c r="D642" s="299" t="s">
        <v>316</v>
      </c>
      <c r="E642" s="331"/>
      <c r="F642" s="331">
        <v>1281.58</v>
      </c>
      <c r="G642" s="333">
        <f t="shared" si="7"/>
        <v>4432.2499999999927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6</v>
      </c>
      <c r="C643" s="298">
        <v>46071</v>
      </c>
      <c r="D643" s="299" t="s">
        <v>433</v>
      </c>
      <c r="E643" s="331">
        <v>-146</v>
      </c>
      <c r="F643" s="331"/>
      <c r="G643" s="333">
        <f t="shared" si="7"/>
        <v>3150.6699999999933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46071</v>
      </c>
      <c r="D644" s="299" t="s">
        <v>434</v>
      </c>
      <c r="E644" s="331">
        <v>-13</v>
      </c>
      <c r="F644" s="331"/>
      <c r="G644" s="333">
        <f t="shared" si="7"/>
        <v>3004.6699999999933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335</v>
      </c>
      <c r="B645" s="330" t="s">
        <v>335</v>
      </c>
      <c r="C645" s="298">
        <v>46071</v>
      </c>
      <c r="D645" s="299" t="s">
        <v>460</v>
      </c>
      <c r="E645" s="331"/>
      <c r="F645" s="331">
        <v>191</v>
      </c>
      <c r="G645" s="333">
        <f t="shared" si="7"/>
        <v>2991.6699999999933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6</v>
      </c>
      <c r="C646" s="298">
        <v>46071</v>
      </c>
      <c r="D646" s="299" t="s">
        <v>300</v>
      </c>
      <c r="E646" s="331">
        <v>43.63</v>
      </c>
      <c r="F646" s="331"/>
      <c r="G646" s="333">
        <f t="shared" si="7"/>
        <v>2800.6699999999933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6</v>
      </c>
      <c r="C647" s="298">
        <v>46071</v>
      </c>
      <c r="D647" s="299" t="s">
        <v>300</v>
      </c>
      <c r="E647" s="331">
        <v>10.64</v>
      </c>
      <c r="F647" s="331"/>
      <c r="G647" s="333">
        <f t="shared" si="7"/>
        <v>2844.2999999999934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8</v>
      </c>
      <c r="C648" s="298">
        <v>46071</v>
      </c>
      <c r="D648" s="299" t="s">
        <v>296</v>
      </c>
      <c r="E648" s="331">
        <v>14.87</v>
      </c>
      <c r="F648" s="331"/>
      <c r="G648" s="333">
        <f t="shared" si="7"/>
        <v>2854.9399999999932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2</v>
      </c>
      <c r="C649" s="298">
        <v>46071</v>
      </c>
      <c r="D649" s="299" t="s">
        <v>295</v>
      </c>
      <c r="E649" s="331">
        <v>12.99</v>
      </c>
      <c r="F649" s="331"/>
      <c r="G649" s="333">
        <f t="shared" si="7"/>
        <v>2869.8099999999931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4</v>
      </c>
      <c r="C650" s="298">
        <v>46071</v>
      </c>
      <c r="D650" s="299" t="s">
        <v>295</v>
      </c>
      <c r="E650" s="331">
        <v>29.47</v>
      </c>
      <c r="F650" s="331"/>
      <c r="G650" s="333">
        <f t="shared" si="7"/>
        <v>2882.7999999999929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22</v>
      </c>
      <c r="C651" s="298">
        <v>46071</v>
      </c>
      <c r="D651" s="299" t="s">
        <v>401</v>
      </c>
      <c r="E651" s="331">
        <v>13.84</v>
      </c>
      <c r="F651" s="331"/>
      <c r="G651" s="333">
        <f t="shared" si="7"/>
        <v>2912.2699999999927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2</v>
      </c>
      <c r="C652" s="298">
        <v>46071</v>
      </c>
      <c r="D652" s="299" t="s">
        <v>435</v>
      </c>
      <c r="E652" s="331">
        <v>64.569999999999993</v>
      </c>
      <c r="F652" s="331"/>
      <c r="G652" s="333">
        <f t="shared" si="7"/>
        <v>2926.1099999999929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21</v>
      </c>
      <c r="C653" s="298">
        <v>46070</v>
      </c>
      <c r="D653" s="299" t="s">
        <v>194</v>
      </c>
      <c r="E653" s="331">
        <v>81</v>
      </c>
      <c r="F653" s="331"/>
      <c r="G653" s="333">
        <f t="shared" si="7"/>
        <v>2990.679999999993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46070</v>
      </c>
      <c r="D654" s="299" t="s">
        <v>384</v>
      </c>
      <c r="E654" s="331">
        <v>81.41</v>
      </c>
      <c r="F654" s="331"/>
      <c r="G654" s="333">
        <f t="shared" si="7"/>
        <v>3071.679999999993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6</v>
      </c>
      <c r="C655" s="298">
        <v>46070</v>
      </c>
      <c r="D655" s="299" t="s">
        <v>300</v>
      </c>
      <c r="E655" s="331">
        <v>113.74</v>
      </c>
      <c r="F655" s="331"/>
      <c r="G655" s="333">
        <f t="shared" si="7"/>
        <v>3153.0899999999929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294</v>
      </c>
      <c r="B656" s="330">
        <v>43</v>
      </c>
      <c r="C656" s="298">
        <v>46070</v>
      </c>
      <c r="D656" s="299" t="s">
        <v>333</v>
      </c>
      <c r="E656" s="331">
        <v>29.8</v>
      </c>
      <c r="F656" s="331"/>
      <c r="G656" s="333">
        <f t="shared" si="7"/>
        <v>3266.8299999999927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294</v>
      </c>
      <c r="B657" s="330">
        <v>42</v>
      </c>
      <c r="C657" s="298">
        <v>46070</v>
      </c>
      <c r="D657" s="299" t="s">
        <v>333</v>
      </c>
      <c r="E657" s="331">
        <v>37.25</v>
      </c>
      <c r="F657" s="331"/>
      <c r="G657" s="333">
        <f t="shared" si="7"/>
        <v>3296.6299999999928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2</v>
      </c>
      <c r="C658" s="298">
        <v>46070</v>
      </c>
      <c r="D658" s="299" t="s">
        <v>424</v>
      </c>
      <c r="E658" s="331">
        <v>7.97</v>
      </c>
      <c r="F658" s="331"/>
      <c r="G658" s="333">
        <f t="shared" si="7"/>
        <v>3333.8799999999928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294</v>
      </c>
      <c r="B659" s="330">
        <v>17</v>
      </c>
      <c r="C659" s="298">
        <v>46070</v>
      </c>
      <c r="D659" s="299" t="s">
        <v>188</v>
      </c>
      <c r="E659" s="331">
        <v>42.65</v>
      </c>
      <c r="F659" s="331"/>
      <c r="G659" s="333">
        <f t="shared" si="7"/>
        <v>3341.8499999999926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6</v>
      </c>
      <c r="C660" s="298">
        <v>46070</v>
      </c>
      <c r="D660" s="299" t="s">
        <v>436</v>
      </c>
      <c r="E660" s="331">
        <v>40</v>
      </c>
      <c r="F660" s="331"/>
      <c r="G660" s="333">
        <f t="shared" si="7"/>
        <v>3384.4999999999927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294</v>
      </c>
      <c r="B661" s="330">
        <v>11</v>
      </c>
      <c r="C661" s="298">
        <v>46070</v>
      </c>
      <c r="D661" s="299" t="s">
        <v>178</v>
      </c>
      <c r="E661" s="331">
        <v>480.91</v>
      </c>
      <c r="F661" s="331"/>
      <c r="G661" s="333">
        <f t="shared" si="7"/>
        <v>3424.4999999999927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23</v>
      </c>
      <c r="C662" s="298">
        <v>46070</v>
      </c>
      <c r="D662" s="299" t="s">
        <v>63</v>
      </c>
      <c r="E662" s="331">
        <v>529.46</v>
      </c>
      <c r="F662" s="331"/>
      <c r="G662" s="333">
        <f t="shared" si="7"/>
        <v>3905.4099999999926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46069</v>
      </c>
      <c r="D663" s="299" t="s">
        <v>324</v>
      </c>
      <c r="E663" s="331">
        <v>16.079999999999998</v>
      </c>
      <c r="F663" s="331"/>
      <c r="G663" s="333">
        <f t="shared" si="7"/>
        <v>4434.8699999999926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6</v>
      </c>
      <c r="C664" s="298">
        <v>46069</v>
      </c>
      <c r="D664" s="299" t="s">
        <v>300</v>
      </c>
      <c r="E664" s="331">
        <v>21.17</v>
      </c>
      <c r="F664" s="331"/>
      <c r="G664" s="333">
        <f t="shared" si="7"/>
        <v>4450.9499999999925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6</v>
      </c>
      <c r="C665" s="298">
        <v>46069</v>
      </c>
      <c r="D665" s="299" t="s">
        <v>300</v>
      </c>
      <c r="E665" s="331">
        <v>17.03</v>
      </c>
      <c r="F665" s="331"/>
      <c r="G665" s="333">
        <f t="shared" si="7"/>
        <v>4472.1199999999926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2</v>
      </c>
      <c r="C666" s="298">
        <v>46069</v>
      </c>
      <c r="D666" s="299" t="s">
        <v>296</v>
      </c>
      <c r="E666" s="331">
        <v>18.309999999999999</v>
      </c>
      <c r="F666" s="331"/>
      <c r="G666" s="333">
        <f t="shared" si="7"/>
        <v>4489.1499999999924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46069</v>
      </c>
      <c r="D667" s="299" t="s">
        <v>301</v>
      </c>
      <c r="E667" s="331">
        <v>19.3</v>
      </c>
      <c r="F667" s="331"/>
      <c r="G667" s="333">
        <f t="shared" si="7"/>
        <v>4507.4599999999928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46069</v>
      </c>
      <c r="D668" s="299" t="s">
        <v>397</v>
      </c>
      <c r="E668" s="331">
        <v>24.67</v>
      </c>
      <c r="F668" s="331"/>
      <c r="G668" s="333">
        <f t="shared" si="7"/>
        <v>4526.7599999999929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287</v>
      </c>
      <c r="B669" s="330" t="s">
        <v>287</v>
      </c>
      <c r="C669" s="298">
        <v>46069</v>
      </c>
      <c r="D669" s="299" t="s">
        <v>397</v>
      </c>
      <c r="E669" s="331">
        <v>152.41999999999999</v>
      </c>
      <c r="F669" s="331">
        <v>152.41999999999999</v>
      </c>
      <c r="G669" s="333">
        <f t="shared" si="7"/>
        <v>4551.429999999993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6</v>
      </c>
      <c r="C670" s="298">
        <v>46068</v>
      </c>
      <c r="D670" s="299" t="s">
        <v>437</v>
      </c>
      <c r="E670" s="331">
        <v>233.83</v>
      </c>
      <c r="F670" s="331"/>
      <c r="G670" s="333">
        <f t="shared" si="7"/>
        <v>4551.429999999993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46068</v>
      </c>
      <c r="D671" s="299" t="s">
        <v>326</v>
      </c>
      <c r="E671" s="331">
        <v>50.87</v>
      </c>
      <c r="F671" s="331"/>
      <c r="G671" s="333">
        <f t="shared" si="7"/>
        <v>4785.2599999999929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46068</v>
      </c>
      <c r="D672" s="299" t="s">
        <v>438</v>
      </c>
      <c r="E672" s="331">
        <v>16</v>
      </c>
      <c r="F672" s="331"/>
      <c r="G672" s="333">
        <f t="shared" si="7"/>
        <v>4836.1299999999928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46068</v>
      </c>
      <c r="D673" s="299" t="s">
        <v>353</v>
      </c>
      <c r="E673" s="331">
        <v>30</v>
      </c>
      <c r="F673" s="331"/>
      <c r="G673" s="333">
        <f t="shared" si="7"/>
        <v>4852.1299999999928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6</v>
      </c>
      <c r="C674" s="298">
        <v>46068</v>
      </c>
      <c r="D674" s="299" t="s">
        <v>306</v>
      </c>
      <c r="E674" s="331">
        <v>76</v>
      </c>
      <c r="F674" s="331"/>
      <c r="G674" s="333">
        <f t="shared" si="7"/>
        <v>4882.1299999999928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3</v>
      </c>
      <c r="C675" s="298">
        <v>46068</v>
      </c>
      <c r="D675" s="299" t="s">
        <v>348</v>
      </c>
      <c r="E675" s="331">
        <v>3.59</v>
      </c>
      <c r="F675" s="331"/>
      <c r="G675" s="333">
        <f t="shared" si="7"/>
        <v>4958.1299999999928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6</v>
      </c>
      <c r="C676" s="298">
        <v>46068</v>
      </c>
      <c r="D676" s="299" t="s">
        <v>439</v>
      </c>
      <c r="E676" s="331">
        <v>70</v>
      </c>
      <c r="F676" s="331"/>
      <c r="G676" s="333">
        <f t="shared" si="7"/>
        <v>4961.719999999993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8</v>
      </c>
      <c r="C677" s="298">
        <v>46068</v>
      </c>
      <c r="D677" s="299" t="s">
        <v>440</v>
      </c>
      <c r="E677" s="331">
        <v>175</v>
      </c>
      <c r="F677" s="331"/>
      <c r="G677" s="333">
        <f t="shared" si="7"/>
        <v>5031.719999999993</v>
      </c>
      <c r="H677" s="334" t="s">
        <v>298</v>
      </c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8</v>
      </c>
      <c r="C678" s="298">
        <v>46067</v>
      </c>
      <c r="D678" s="299" t="s">
        <v>319</v>
      </c>
      <c r="E678" s="331">
        <v>13.09</v>
      </c>
      <c r="F678" s="331"/>
      <c r="G678" s="333">
        <f t="shared" si="7"/>
        <v>5206.719999999993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3</v>
      </c>
      <c r="C679" s="298">
        <v>46067</v>
      </c>
      <c r="D679" s="299" t="s">
        <v>296</v>
      </c>
      <c r="E679" s="331">
        <v>7.56</v>
      </c>
      <c r="F679" s="331"/>
      <c r="G679" s="333">
        <f t="shared" si="7"/>
        <v>5219.8099999999931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4</v>
      </c>
      <c r="C680" s="298">
        <v>46067</v>
      </c>
      <c r="D680" s="299" t="s">
        <v>296</v>
      </c>
      <c r="E680" s="331">
        <v>32.409999999999997</v>
      </c>
      <c r="F680" s="331"/>
      <c r="G680" s="333">
        <f t="shared" si="7"/>
        <v>5227.3699999999935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5</v>
      </c>
      <c r="C681" s="298">
        <v>46067</v>
      </c>
      <c r="D681" s="299" t="s">
        <v>441</v>
      </c>
      <c r="E681" s="331">
        <v>400</v>
      </c>
      <c r="F681" s="331"/>
      <c r="G681" s="333">
        <f t="shared" si="7"/>
        <v>5259.7799999999934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8</v>
      </c>
      <c r="C682" s="298">
        <v>46066</v>
      </c>
      <c r="D682" s="299" t="s">
        <v>319</v>
      </c>
      <c r="E682" s="331">
        <v>41.51</v>
      </c>
      <c r="F682" s="331"/>
      <c r="G682" s="333">
        <f t="shared" si="7"/>
        <v>5659.7799999999934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4</v>
      </c>
      <c r="C683" s="298">
        <v>46066</v>
      </c>
      <c r="D683" s="299" t="s">
        <v>296</v>
      </c>
      <c r="E683" s="331">
        <v>21.55</v>
      </c>
      <c r="F683" s="331"/>
      <c r="G683" s="333">
        <f t="shared" si="7"/>
        <v>5701.2899999999936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46066</v>
      </c>
      <c r="D684" s="299" t="s">
        <v>358</v>
      </c>
      <c r="E684" s="331">
        <v>12.45</v>
      </c>
      <c r="F684" s="331"/>
      <c r="G684" s="333">
        <f t="shared" si="7"/>
        <v>5722.8399999999938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287</v>
      </c>
      <c r="B685" s="330" t="s">
        <v>287</v>
      </c>
      <c r="C685" s="298">
        <v>46066</v>
      </c>
      <c r="D685" s="299" t="s">
        <v>397</v>
      </c>
      <c r="E685" s="331">
        <v>91.38</v>
      </c>
      <c r="F685" s="331">
        <v>91.38</v>
      </c>
      <c r="G685" s="333">
        <f t="shared" si="7"/>
        <v>5735.2899999999936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1</v>
      </c>
      <c r="C686" s="298">
        <v>46066</v>
      </c>
      <c r="D686" s="299" t="s">
        <v>311</v>
      </c>
      <c r="E686" s="331">
        <v>16.48</v>
      </c>
      <c r="F686" s="331"/>
      <c r="G686" s="333">
        <f t="shared" si="7"/>
        <v>5735.2899999999936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1</v>
      </c>
      <c r="C687" s="298">
        <v>46066</v>
      </c>
      <c r="D687" s="299" t="s">
        <v>428</v>
      </c>
      <c r="E687" s="331">
        <v>12.76</v>
      </c>
      <c r="F687" s="331"/>
      <c r="G687" s="333">
        <f t="shared" si="7"/>
        <v>5751.7699999999932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4</v>
      </c>
      <c r="C688" s="298">
        <v>46066</v>
      </c>
      <c r="D688" s="299" t="s">
        <v>329</v>
      </c>
      <c r="E688" s="331">
        <v>37.9</v>
      </c>
      <c r="F688" s="331"/>
      <c r="G688" s="333">
        <f t="shared" si="7"/>
        <v>5764.5299999999934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291</v>
      </c>
      <c r="B689" s="330">
        <v>40</v>
      </c>
      <c r="C689" s="298">
        <v>46066</v>
      </c>
      <c r="D689" s="299" t="s">
        <v>316</v>
      </c>
      <c r="E689" s="331"/>
      <c r="F689" s="331">
        <v>427.18</v>
      </c>
      <c r="G689" s="333">
        <f t="shared" si="7"/>
        <v>5802.429999999993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291</v>
      </c>
      <c r="B690" s="330">
        <v>38</v>
      </c>
      <c r="C690" s="298">
        <v>46066</v>
      </c>
      <c r="D690" s="299" t="s">
        <v>293</v>
      </c>
      <c r="E690" s="331"/>
      <c r="F690" s="331">
        <v>4278.16</v>
      </c>
      <c r="G690" s="333">
        <f t="shared" si="7"/>
        <v>5375.2499999999927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8</v>
      </c>
      <c r="C691" s="298">
        <v>46065</v>
      </c>
      <c r="D691" s="299" t="s">
        <v>357</v>
      </c>
      <c r="E691" s="331">
        <v>111.36</v>
      </c>
      <c r="F691" s="331"/>
      <c r="G691" s="333">
        <f t="shared" si="7"/>
        <v>1097.0899999999931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6</v>
      </c>
      <c r="C692" s="298">
        <v>46065</v>
      </c>
      <c r="D692" s="299" t="s">
        <v>442</v>
      </c>
      <c r="E692" s="331">
        <v>16</v>
      </c>
      <c r="F692" s="331"/>
      <c r="G692" s="333">
        <f t="shared" si="7"/>
        <v>1208.449999999993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6</v>
      </c>
      <c r="C693" s="298">
        <v>46065</v>
      </c>
      <c r="D693" s="299" t="s">
        <v>300</v>
      </c>
      <c r="E693" s="331">
        <v>29.81</v>
      </c>
      <c r="F693" s="331"/>
      <c r="G693" s="333">
        <f t="shared" si="7"/>
        <v>1224.449999999993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19</v>
      </c>
      <c r="C694" s="298">
        <v>46065</v>
      </c>
      <c r="D694" s="299" t="s">
        <v>191</v>
      </c>
      <c r="E694" s="331">
        <v>200</v>
      </c>
      <c r="F694" s="331"/>
      <c r="G694" s="333">
        <f t="shared" si="7"/>
        <v>1254.2599999999929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46065</v>
      </c>
      <c r="D695" s="299" t="s">
        <v>296</v>
      </c>
      <c r="E695" s="331">
        <v>7.56</v>
      </c>
      <c r="F695" s="331"/>
      <c r="G695" s="333">
        <f t="shared" si="7"/>
        <v>1454.2599999999929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4</v>
      </c>
      <c r="C696" s="298">
        <v>46065</v>
      </c>
      <c r="D696" s="299" t="s">
        <v>296</v>
      </c>
      <c r="E696" s="331">
        <v>65.78</v>
      </c>
      <c r="F696" s="331"/>
      <c r="G696" s="333">
        <f t="shared" si="7"/>
        <v>1461.8199999999929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3</v>
      </c>
      <c r="C697" s="298">
        <v>46065</v>
      </c>
      <c r="D697" s="299" t="s">
        <v>296</v>
      </c>
      <c r="E697" s="331">
        <v>3.93</v>
      </c>
      <c r="F697" s="331"/>
      <c r="G697" s="333">
        <f t="shared" si="7"/>
        <v>1527.5999999999929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7</v>
      </c>
      <c r="C698" s="298">
        <v>46065</v>
      </c>
      <c r="D698" s="299" t="s">
        <v>443</v>
      </c>
      <c r="E698" s="331">
        <v>564.83000000000004</v>
      </c>
      <c r="F698" s="331"/>
      <c r="G698" s="333">
        <f t="shared" si="7"/>
        <v>1531.5299999999929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7</v>
      </c>
      <c r="C699" s="298">
        <v>46065</v>
      </c>
      <c r="D699" s="299" t="s">
        <v>444</v>
      </c>
      <c r="E699" s="331">
        <v>70.180000000000007</v>
      </c>
      <c r="F699" s="331"/>
      <c r="G699" s="333">
        <f t="shared" si="7"/>
        <v>2096.3599999999929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6</v>
      </c>
      <c r="C700" s="298">
        <v>46065</v>
      </c>
      <c r="D700" s="299" t="s">
        <v>445</v>
      </c>
      <c r="E700" s="331">
        <v>2.66</v>
      </c>
      <c r="F700" s="331"/>
      <c r="G700" s="333">
        <f t="shared" si="7"/>
        <v>2166.5399999999927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5</v>
      </c>
      <c r="C701" s="298">
        <v>46064</v>
      </c>
      <c r="D701" s="299" t="s">
        <v>429</v>
      </c>
      <c r="E701" s="331">
        <v>103.25</v>
      </c>
      <c r="F701" s="331"/>
      <c r="G701" s="333">
        <f t="shared" si="7"/>
        <v>2169.1999999999925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4</v>
      </c>
      <c r="C702" s="298">
        <v>46064</v>
      </c>
      <c r="D702" s="299" t="s">
        <v>363</v>
      </c>
      <c r="E702" s="331">
        <v>30.39</v>
      </c>
      <c r="F702" s="331"/>
      <c r="G702" s="333">
        <f t="shared" si="7"/>
        <v>2272.4499999999925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46064</v>
      </c>
      <c r="D703" s="299" t="s">
        <v>296</v>
      </c>
      <c r="E703" s="331">
        <v>9.92</v>
      </c>
      <c r="F703" s="331"/>
      <c r="G703" s="333">
        <f t="shared" si="7"/>
        <v>2302.8399999999924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3</v>
      </c>
      <c r="C704" s="298">
        <v>46064</v>
      </c>
      <c r="D704" s="299" t="s">
        <v>295</v>
      </c>
      <c r="E704" s="331">
        <v>3.49</v>
      </c>
      <c r="F704" s="331"/>
      <c r="G704" s="333">
        <f t="shared" si="7"/>
        <v>2312.7599999999925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22</v>
      </c>
      <c r="C705" s="298">
        <v>46064</v>
      </c>
      <c r="D705" s="299" t="s">
        <v>352</v>
      </c>
      <c r="E705" s="331">
        <v>19.16</v>
      </c>
      <c r="F705" s="331"/>
      <c r="G705" s="333">
        <f t="shared" si="7"/>
        <v>2316.2499999999923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6</v>
      </c>
      <c r="C706" s="298">
        <v>46063</v>
      </c>
      <c r="D706" s="299" t="s">
        <v>412</v>
      </c>
      <c r="E706" s="331">
        <v>-8</v>
      </c>
      <c r="F706" s="331"/>
      <c r="G706" s="333">
        <f t="shared" si="7"/>
        <v>2335.4099999999921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6</v>
      </c>
      <c r="C707" s="298">
        <v>46063</v>
      </c>
      <c r="D707" s="299" t="s">
        <v>446</v>
      </c>
      <c r="E707" s="331">
        <v>-0.04</v>
      </c>
      <c r="F707" s="331"/>
      <c r="G707" s="333">
        <f t="shared" si="7"/>
        <v>2327.4099999999921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335</v>
      </c>
      <c r="B708" s="330" t="s">
        <v>335</v>
      </c>
      <c r="C708" s="298">
        <v>46063</v>
      </c>
      <c r="D708" s="299" t="s">
        <v>447</v>
      </c>
      <c r="E708" s="331">
        <v>65.78</v>
      </c>
      <c r="F708" s="331"/>
      <c r="G708" s="333">
        <f t="shared" si="7"/>
        <v>2327.3699999999922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294</v>
      </c>
      <c r="B709" s="330">
        <v>13</v>
      </c>
      <c r="C709" s="298">
        <v>46063</v>
      </c>
      <c r="D709" s="299" t="s">
        <v>182</v>
      </c>
      <c r="E709" s="331">
        <v>159.35</v>
      </c>
      <c r="F709" s="331"/>
      <c r="G709" s="333">
        <f t="shared" si="7"/>
        <v>2393.1499999999924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46063</v>
      </c>
      <c r="D710" s="299" t="s">
        <v>296</v>
      </c>
      <c r="E710" s="331">
        <v>16.29</v>
      </c>
      <c r="F710" s="331"/>
      <c r="G710" s="333">
        <f t="shared" si="7"/>
        <v>2552.4999999999923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1</v>
      </c>
      <c r="C711" s="298">
        <v>46063</v>
      </c>
      <c r="D711" s="299" t="s">
        <v>311</v>
      </c>
      <c r="E711" s="331">
        <v>19.329999999999998</v>
      </c>
      <c r="F711" s="331"/>
      <c r="G711" s="333">
        <f t="shared" si="7"/>
        <v>2568.7899999999922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3</v>
      </c>
      <c r="C712" s="298">
        <v>46062</v>
      </c>
      <c r="D712" s="299" t="s">
        <v>448</v>
      </c>
      <c r="E712" s="331">
        <v>8.61</v>
      </c>
      <c r="F712" s="331"/>
      <c r="G712" s="333">
        <f t="shared" ref="G712:G957" si="8">G713-E712+F712</f>
        <v>2588.1199999999922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2</v>
      </c>
      <c r="C713" s="298">
        <v>46062</v>
      </c>
      <c r="D713" s="299" t="s">
        <v>296</v>
      </c>
      <c r="E713" s="331">
        <v>13.41</v>
      </c>
      <c r="F713" s="331"/>
      <c r="G713" s="333">
        <f t="shared" si="8"/>
        <v>2596.7299999999923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294</v>
      </c>
      <c r="B714" s="330">
        <v>18</v>
      </c>
      <c r="C714" s="298">
        <v>46062</v>
      </c>
      <c r="D714" s="299" t="s">
        <v>361</v>
      </c>
      <c r="E714" s="331">
        <v>400</v>
      </c>
      <c r="F714" s="331"/>
      <c r="G714" s="333">
        <f t="shared" si="8"/>
        <v>2610.1399999999921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9</v>
      </c>
      <c r="C715" s="298">
        <v>46062</v>
      </c>
      <c r="D715" s="299" t="s">
        <v>58</v>
      </c>
      <c r="E715" s="331">
        <v>1281.53</v>
      </c>
      <c r="F715" s="331"/>
      <c r="G715" s="333">
        <f t="shared" si="8"/>
        <v>3010.1399999999921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5</v>
      </c>
      <c r="C716" s="298">
        <v>46062</v>
      </c>
      <c r="D716" s="299" t="s">
        <v>449</v>
      </c>
      <c r="E716" s="331">
        <v>50</v>
      </c>
      <c r="F716" s="331"/>
      <c r="G716" s="333">
        <f t="shared" si="8"/>
        <v>4291.6699999999919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46062</v>
      </c>
      <c r="D717" s="299" t="s">
        <v>450</v>
      </c>
      <c r="E717" s="331">
        <v>12.1</v>
      </c>
      <c r="F717" s="331"/>
      <c r="G717" s="333">
        <f t="shared" si="8"/>
        <v>4341.6699999999919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1</v>
      </c>
      <c r="C718" s="298">
        <v>46061</v>
      </c>
      <c r="D718" s="299" t="s">
        <v>306</v>
      </c>
      <c r="E718" s="331">
        <v>72.099999999999994</v>
      </c>
      <c r="F718" s="331"/>
      <c r="G718" s="333">
        <f t="shared" si="8"/>
        <v>4353.7699999999923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8</v>
      </c>
      <c r="C719" s="298">
        <v>46061</v>
      </c>
      <c r="D719" s="299" t="s">
        <v>319</v>
      </c>
      <c r="E719" s="331">
        <v>30.25</v>
      </c>
      <c r="F719" s="331"/>
      <c r="G719" s="333">
        <f t="shared" si="8"/>
        <v>4425.8699999999926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3</v>
      </c>
      <c r="C720" s="298">
        <v>46061</v>
      </c>
      <c r="D720" s="299" t="s">
        <v>296</v>
      </c>
      <c r="E720" s="331">
        <v>3.72</v>
      </c>
      <c r="F720" s="331"/>
      <c r="G720" s="333">
        <f t="shared" si="8"/>
        <v>4456.1199999999926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4</v>
      </c>
      <c r="C721" s="298">
        <v>46061</v>
      </c>
      <c r="D721" s="299" t="s">
        <v>296</v>
      </c>
      <c r="E721" s="331">
        <v>41.6</v>
      </c>
      <c r="F721" s="331"/>
      <c r="G721" s="333">
        <f t="shared" si="8"/>
        <v>4459.8399999999929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3</v>
      </c>
      <c r="C722" s="298">
        <v>46061</v>
      </c>
      <c r="D722" s="299" t="s">
        <v>451</v>
      </c>
      <c r="E722" s="331">
        <v>1</v>
      </c>
      <c r="F722" s="331"/>
      <c r="G722" s="333">
        <f t="shared" si="8"/>
        <v>4501.4399999999932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46061</v>
      </c>
      <c r="D723" s="299" t="s">
        <v>358</v>
      </c>
      <c r="E723" s="331">
        <v>10.17</v>
      </c>
      <c r="F723" s="331"/>
      <c r="G723" s="333">
        <f t="shared" si="8"/>
        <v>4502.4399999999932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287</v>
      </c>
      <c r="B724" s="330" t="s">
        <v>287</v>
      </c>
      <c r="C724" s="298">
        <v>46060</v>
      </c>
      <c r="D724" s="299" t="s">
        <v>452</v>
      </c>
      <c r="E724" s="331">
        <v>367.77</v>
      </c>
      <c r="F724" s="331">
        <v>367.77</v>
      </c>
      <c r="G724" s="333">
        <f t="shared" si="8"/>
        <v>4512.6099999999933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4</v>
      </c>
      <c r="C725" s="298">
        <v>46060</v>
      </c>
      <c r="D725" s="299" t="s">
        <v>310</v>
      </c>
      <c r="E725" s="331">
        <v>32.36</v>
      </c>
      <c r="F725" s="331"/>
      <c r="G725" s="333">
        <f t="shared" si="8"/>
        <v>4512.6099999999933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6</v>
      </c>
      <c r="C726" s="298">
        <v>46060</v>
      </c>
      <c r="D726" s="299" t="s">
        <v>453</v>
      </c>
      <c r="E726" s="331">
        <v>41.39</v>
      </c>
      <c r="F726" s="331"/>
      <c r="G726" s="333">
        <f t="shared" si="8"/>
        <v>4544.969999999993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1</v>
      </c>
      <c r="C727" s="298">
        <v>46060</v>
      </c>
      <c r="D727" s="299" t="s">
        <v>445</v>
      </c>
      <c r="E727" s="331">
        <v>35.770000000000003</v>
      </c>
      <c r="F727" s="331"/>
      <c r="G727" s="333">
        <f t="shared" si="8"/>
        <v>4586.3599999999933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3</v>
      </c>
      <c r="C728" s="298">
        <v>46060</v>
      </c>
      <c r="D728" s="299" t="s">
        <v>348</v>
      </c>
      <c r="E728" s="331">
        <v>25</v>
      </c>
      <c r="F728" s="331"/>
      <c r="G728" s="333">
        <f t="shared" si="8"/>
        <v>4622.1299999999937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8</v>
      </c>
      <c r="C729" s="298">
        <v>46060</v>
      </c>
      <c r="D729" s="299" t="s">
        <v>296</v>
      </c>
      <c r="E729" s="331">
        <v>6.69</v>
      </c>
      <c r="F729" s="331"/>
      <c r="G729" s="333">
        <f t="shared" si="8"/>
        <v>4647.1299999999937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4</v>
      </c>
      <c r="C730" s="298">
        <v>46060</v>
      </c>
      <c r="D730" s="299" t="s">
        <v>296</v>
      </c>
      <c r="E730" s="331">
        <v>47.85</v>
      </c>
      <c r="F730" s="331"/>
      <c r="G730" s="333">
        <f t="shared" si="8"/>
        <v>4653.8199999999933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46059</v>
      </c>
      <c r="D731" s="299" t="s">
        <v>301</v>
      </c>
      <c r="E731" s="331">
        <v>20</v>
      </c>
      <c r="F731" s="331"/>
      <c r="G731" s="333">
        <f t="shared" si="8"/>
        <v>4701.6699999999937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291</v>
      </c>
      <c r="B732" s="330">
        <v>40</v>
      </c>
      <c r="C732" s="298">
        <v>46059</v>
      </c>
      <c r="D732" s="299" t="s">
        <v>316</v>
      </c>
      <c r="E732" s="331"/>
      <c r="F732" s="331">
        <v>822.99</v>
      </c>
      <c r="G732" s="333">
        <f t="shared" si="8"/>
        <v>4721.6699999999937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14</v>
      </c>
      <c r="C733" s="298">
        <v>46059</v>
      </c>
      <c r="D733" s="299" t="s">
        <v>366</v>
      </c>
      <c r="E733" s="331">
        <v>66.67</v>
      </c>
      <c r="F733" s="331"/>
      <c r="G733" s="333">
        <f t="shared" si="8"/>
        <v>3898.6799999999935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46059</v>
      </c>
      <c r="D734" s="299" t="s">
        <v>296</v>
      </c>
      <c r="E734" s="331">
        <v>9.35</v>
      </c>
      <c r="F734" s="331"/>
      <c r="G734" s="333">
        <f t="shared" si="8"/>
        <v>3965.3499999999935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4</v>
      </c>
      <c r="C735" s="298">
        <v>46059</v>
      </c>
      <c r="D735" s="299" t="s">
        <v>296</v>
      </c>
      <c r="E735" s="331">
        <v>45.81</v>
      </c>
      <c r="F735" s="331"/>
      <c r="G735" s="333">
        <f t="shared" si="8"/>
        <v>3974.6999999999935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46059</v>
      </c>
      <c r="D736" s="299" t="s">
        <v>353</v>
      </c>
      <c r="E736" s="331">
        <v>22.98</v>
      </c>
      <c r="F736" s="331"/>
      <c r="G736" s="333">
        <f t="shared" si="8"/>
        <v>4020.5099999999934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46059</v>
      </c>
      <c r="D737" s="299" t="s">
        <v>301</v>
      </c>
      <c r="E737" s="331">
        <v>46.5</v>
      </c>
      <c r="F737" s="331"/>
      <c r="G737" s="333">
        <f t="shared" si="8"/>
        <v>4043.4899999999934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46059</v>
      </c>
      <c r="D738" s="299" t="s">
        <v>358</v>
      </c>
      <c r="E738" s="331">
        <v>10.17</v>
      </c>
      <c r="F738" s="331"/>
      <c r="G738" s="333">
        <f t="shared" si="8"/>
        <v>4089.9899999999934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46059</v>
      </c>
      <c r="D739" s="299" t="s">
        <v>435</v>
      </c>
      <c r="E739" s="331">
        <v>81.2</v>
      </c>
      <c r="F739" s="331"/>
      <c r="G739" s="333">
        <f t="shared" si="8"/>
        <v>4100.1599999999935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46058</v>
      </c>
      <c r="D740" s="299" t="s">
        <v>301</v>
      </c>
      <c r="E740" s="331">
        <v>21</v>
      </c>
      <c r="F740" s="331"/>
      <c r="G740" s="333">
        <f t="shared" si="8"/>
        <v>4181.3599999999933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291</v>
      </c>
      <c r="B741" s="330">
        <v>39</v>
      </c>
      <c r="C741" s="298">
        <v>46058</v>
      </c>
      <c r="D741" s="299" t="s">
        <v>292</v>
      </c>
      <c r="E741" s="331"/>
      <c r="F741" s="331">
        <v>2763.79</v>
      </c>
      <c r="G741" s="333">
        <f t="shared" si="8"/>
        <v>4202.3599999999933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8</v>
      </c>
      <c r="C742" s="298">
        <v>46058</v>
      </c>
      <c r="D742" s="299" t="s">
        <v>357</v>
      </c>
      <c r="E742" s="331">
        <v>95.35</v>
      </c>
      <c r="F742" s="331"/>
      <c r="G742" s="333">
        <f t="shared" si="8"/>
        <v>1438.5699999999933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2</v>
      </c>
      <c r="C743" s="298">
        <v>46058</v>
      </c>
      <c r="D743" s="299" t="s">
        <v>353</v>
      </c>
      <c r="E743" s="331">
        <v>14.99</v>
      </c>
      <c r="F743" s="331"/>
      <c r="G743" s="333">
        <f t="shared" si="8"/>
        <v>1533.9199999999933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287</v>
      </c>
      <c r="B744" s="330" t="s">
        <v>287</v>
      </c>
      <c r="C744" s="298">
        <v>46058</v>
      </c>
      <c r="D744" s="299" t="s">
        <v>452</v>
      </c>
      <c r="E744" s="331">
        <v>77.569999999999993</v>
      </c>
      <c r="F744" s="331">
        <v>77.569999999999993</v>
      </c>
      <c r="G744" s="333">
        <f t="shared" si="8"/>
        <v>1548.9099999999933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6</v>
      </c>
      <c r="C745" s="298">
        <v>46057</v>
      </c>
      <c r="D745" s="299" t="s">
        <v>344</v>
      </c>
      <c r="E745" s="331">
        <v>50</v>
      </c>
      <c r="F745" s="331"/>
      <c r="G745" s="333">
        <f t="shared" si="8"/>
        <v>1548.9099999999933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1</v>
      </c>
      <c r="C746" s="298">
        <v>46057</v>
      </c>
      <c r="D746" s="299" t="s">
        <v>306</v>
      </c>
      <c r="E746" s="331">
        <v>62.03</v>
      </c>
      <c r="F746" s="331"/>
      <c r="G746" s="333">
        <f t="shared" si="8"/>
        <v>1598.9099999999933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2</v>
      </c>
      <c r="C747" s="298">
        <v>46057</v>
      </c>
      <c r="D747" s="299" t="s">
        <v>296</v>
      </c>
      <c r="E747" s="331">
        <v>14.91</v>
      </c>
      <c r="F747" s="331"/>
      <c r="G747" s="333">
        <f t="shared" si="8"/>
        <v>1660.9399999999932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4</v>
      </c>
      <c r="C748" s="298">
        <v>46057</v>
      </c>
      <c r="D748" s="299" t="s">
        <v>310</v>
      </c>
      <c r="E748" s="331">
        <v>63.38</v>
      </c>
      <c r="F748" s="331"/>
      <c r="G748" s="333">
        <f t="shared" si="8"/>
        <v>1675.8499999999933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287</v>
      </c>
      <c r="B749" s="330" t="s">
        <v>287</v>
      </c>
      <c r="C749" s="298">
        <v>46057</v>
      </c>
      <c r="D749" s="299" t="s">
        <v>454</v>
      </c>
      <c r="E749" s="331">
        <v>192.78</v>
      </c>
      <c r="F749" s="331">
        <v>192.78</v>
      </c>
      <c r="G749" s="333">
        <f t="shared" si="8"/>
        <v>1739.2299999999934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294</v>
      </c>
      <c r="B750" s="330">
        <v>14</v>
      </c>
      <c r="C750" s="298">
        <v>46057</v>
      </c>
      <c r="D750" s="299" t="s">
        <v>367</v>
      </c>
      <c r="E750" s="331">
        <v>68.739999999999995</v>
      </c>
      <c r="F750" s="331"/>
      <c r="G750" s="333">
        <f t="shared" si="8"/>
        <v>1739.2299999999934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6</v>
      </c>
      <c r="C751" s="298">
        <v>46057</v>
      </c>
      <c r="D751" s="299" t="s">
        <v>300</v>
      </c>
      <c r="E751" s="331">
        <v>-42.58</v>
      </c>
      <c r="F751" s="331"/>
      <c r="G751" s="333">
        <f t="shared" si="8"/>
        <v>1807.9699999999934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1</v>
      </c>
      <c r="C752" s="298">
        <v>46057</v>
      </c>
      <c r="D752" s="299" t="s">
        <v>371</v>
      </c>
      <c r="E752" s="331">
        <v>31.36</v>
      </c>
      <c r="F752" s="331"/>
      <c r="G752" s="333">
        <f t="shared" si="8"/>
        <v>1765.3899999999935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294</v>
      </c>
      <c r="B753" s="330">
        <v>17</v>
      </c>
      <c r="C753" s="298">
        <v>46057</v>
      </c>
      <c r="D753" s="299" t="s">
        <v>370</v>
      </c>
      <c r="E753" s="331">
        <v>99</v>
      </c>
      <c r="F753" s="331"/>
      <c r="G753" s="333">
        <f t="shared" si="8"/>
        <v>1796.7499999999934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284</v>
      </c>
      <c r="B754" s="330">
        <v>36</v>
      </c>
      <c r="C754" s="298">
        <v>46056</v>
      </c>
      <c r="D754" s="299" t="s">
        <v>374</v>
      </c>
      <c r="E754" s="331">
        <v>50</v>
      </c>
      <c r="F754" s="331"/>
      <c r="G754" s="333">
        <f t="shared" si="8"/>
        <v>1895.7499999999934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8</v>
      </c>
      <c r="C755" s="298">
        <v>46056</v>
      </c>
      <c r="D755" s="299" t="s">
        <v>319</v>
      </c>
      <c r="E755" s="331">
        <v>7.92</v>
      </c>
      <c r="F755" s="331"/>
      <c r="G755" s="333">
        <f t="shared" si="8"/>
        <v>1945.7499999999934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294</v>
      </c>
      <c r="B756" s="330">
        <v>24</v>
      </c>
      <c r="C756" s="298">
        <v>46056</v>
      </c>
      <c r="D756" s="299" t="s">
        <v>861</v>
      </c>
      <c r="E756" s="331">
        <v>83.58</v>
      </c>
      <c r="F756" s="331"/>
      <c r="G756" s="333">
        <f t="shared" si="8"/>
        <v>1953.6699999999935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4</v>
      </c>
      <c r="C757" s="298">
        <v>46056</v>
      </c>
      <c r="D757" s="299" t="s">
        <v>455</v>
      </c>
      <c r="E757" s="331">
        <v>28.64</v>
      </c>
      <c r="F757" s="331"/>
      <c r="G757" s="333">
        <f t="shared" si="8"/>
        <v>2037.2499999999934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46056</v>
      </c>
      <c r="D758" s="299" t="s">
        <v>358</v>
      </c>
      <c r="E758" s="331">
        <v>9.4700000000000006</v>
      </c>
      <c r="F758" s="331"/>
      <c r="G758" s="333">
        <f t="shared" si="8"/>
        <v>2065.8899999999935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6</v>
      </c>
      <c r="C759" s="298">
        <v>46055</v>
      </c>
      <c r="D759" s="299" t="s">
        <v>456</v>
      </c>
      <c r="E759" s="331">
        <v>20</v>
      </c>
      <c r="F759" s="331"/>
      <c r="G759" s="333">
        <f t="shared" si="8"/>
        <v>2075.3599999999933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294</v>
      </c>
      <c r="B760" s="330">
        <v>17</v>
      </c>
      <c r="C760" s="298">
        <v>46055</v>
      </c>
      <c r="D760" s="299" t="s">
        <v>188</v>
      </c>
      <c r="E760" s="331">
        <v>41.54</v>
      </c>
      <c r="F760" s="331"/>
      <c r="G760" s="333">
        <f t="shared" si="8"/>
        <v>2095.3599999999933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2</v>
      </c>
      <c r="C761" s="298">
        <v>46055</v>
      </c>
      <c r="D761" s="299" t="s">
        <v>296</v>
      </c>
      <c r="E761" s="331">
        <v>9.92</v>
      </c>
      <c r="F761" s="331"/>
      <c r="G761" s="333">
        <f t="shared" si="8"/>
        <v>2136.8999999999933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8</v>
      </c>
      <c r="C762" s="298">
        <v>46055</v>
      </c>
      <c r="D762" s="299" t="s">
        <v>457</v>
      </c>
      <c r="E762" s="331">
        <v>155.38</v>
      </c>
      <c r="F762" s="331"/>
      <c r="G762" s="333">
        <f t="shared" si="8"/>
        <v>2146.8199999999933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294</v>
      </c>
      <c r="B763" s="330">
        <v>21</v>
      </c>
      <c r="C763" s="298">
        <v>46055</v>
      </c>
      <c r="D763" s="299" t="s">
        <v>194</v>
      </c>
      <c r="E763" s="331">
        <v>27.35</v>
      </c>
      <c r="F763" s="331"/>
      <c r="G763" s="333">
        <f t="shared" si="8"/>
        <v>2302.1999999999935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6</v>
      </c>
      <c r="C764" s="298">
        <v>46054</v>
      </c>
      <c r="D764" s="299" t="s">
        <v>300</v>
      </c>
      <c r="E764" s="331">
        <v>59.37</v>
      </c>
      <c r="F764" s="331"/>
      <c r="G764" s="333">
        <f t="shared" si="8"/>
        <v>2329.5499999999934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294</v>
      </c>
      <c r="B765" s="330">
        <v>22</v>
      </c>
      <c r="C765" s="298">
        <v>46054</v>
      </c>
      <c r="D765" s="299" t="s">
        <v>375</v>
      </c>
      <c r="E765" s="331">
        <v>6.37</v>
      </c>
      <c r="F765" s="331"/>
      <c r="G765" s="333">
        <f t="shared" si="8"/>
        <v>2388.9199999999933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46054</v>
      </c>
      <c r="D766" s="299" t="s">
        <v>458</v>
      </c>
      <c r="E766" s="331">
        <v>44.65</v>
      </c>
      <c r="F766" s="331"/>
      <c r="G766" s="333">
        <f t="shared" si="8"/>
        <v>2395.2899999999931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7</v>
      </c>
      <c r="C767" s="298">
        <v>46054</v>
      </c>
      <c r="D767" s="299" t="s">
        <v>338</v>
      </c>
      <c r="E767" s="331">
        <v>35.17</v>
      </c>
      <c r="F767" s="331"/>
      <c r="G767" s="333">
        <f t="shared" si="8"/>
        <v>2439.9399999999932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4</v>
      </c>
      <c r="C768" s="298">
        <v>46054</v>
      </c>
      <c r="D768" s="299" t="s">
        <v>310</v>
      </c>
      <c r="E768" s="331">
        <v>28.48</v>
      </c>
      <c r="F768" s="331"/>
      <c r="G768" s="333">
        <f t="shared" si="8"/>
        <v>2475.1099999999933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1</v>
      </c>
      <c r="C769" s="298">
        <v>46054</v>
      </c>
      <c r="D769" s="299" t="s">
        <v>311</v>
      </c>
      <c r="E769" s="331">
        <v>125.07</v>
      </c>
      <c r="F769" s="331"/>
      <c r="G769" s="333">
        <f t="shared" si="8"/>
        <v>2503.5899999999933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2</v>
      </c>
      <c r="C770" s="298">
        <v>46054</v>
      </c>
      <c r="D770" s="299" t="s">
        <v>458</v>
      </c>
      <c r="E770" s="331">
        <v>100</v>
      </c>
      <c r="F770" s="331"/>
      <c r="G770" s="333">
        <f t="shared" si="8"/>
        <v>2628.6599999999935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1</v>
      </c>
      <c r="C771" s="298">
        <v>46054</v>
      </c>
      <c r="D771" s="299" t="s">
        <v>329</v>
      </c>
      <c r="E771" s="331">
        <v>194.96</v>
      </c>
      <c r="F771" s="331"/>
      <c r="G771" s="333">
        <f t="shared" si="8"/>
        <v>2728.6599999999935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46054</v>
      </c>
      <c r="D772" s="299" t="s">
        <v>410</v>
      </c>
      <c r="E772" s="331">
        <v>75.53</v>
      </c>
      <c r="F772" s="331"/>
      <c r="G772" s="333">
        <f t="shared" si="8"/>
        <v>2923.6199999999935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284</v>
      </c>
      <c r="B773" s="330">
        <v>37</v>
      </c>
      <c r="C773" s="298">
        <v>46053</v>
      </c>
      <c r="D773" s="299" t="s">
        <v>459</v>
      </c>
      <c r="E773" s="331">
        <v>3194.64</v>
      </c>
      <c r="F773" s="331"/>
      <c r="G773" s="333">
        <f t="shared" si="8"/>
        <v>2999.1499999999937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286</v>
      </c>
      <c r="B774" s="330">
        <v>25</v>
      </c>
      <c r="C774" s="298">
        <v>46053</v>
      </c>
      <c r="D774" s="298" t="s">
        <v>204</v>
      </c>
      <c r="E774" s="331">
        <v>350</v>
      </c>
      <c r="F774" s="331"/>
      <c r="G774" s="333">
        <f t="shared" si="8"/>
        <v>6193.7899999999936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286</v>
      </c>
      <c r="B775" s="330">
        <v>26</v>
      </c>
      <c r="C775" s="298">
        <v>46053</v>
      </c>
      <c r="D775" s="298" t="s">
        <v>205</v>
      </c>
      <c r="E775" s="331">
        <v>320</v>
      </c>
      <c r="F775" s="331"/>
      <c r="G775" s="333">
        <f t="shared" si="8"/>
        <v>6543.7899999999936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286</v>
      </c>
      <c r="B776" s="330">
        <v>27</v>
      </c>
      <c r="C776" s="298">
        <v>46053</v>
      </c>
      <c r="D776" s="298" t="s">
        <v>206</v>
      </c>
      <c r="E776" s="331">
        <v>25</v>
      </c>
      <c r="F776" s="331"/>
      <c r="G776" s="333">
        <f t="shared" si="8"/>
        <v>6863.7899999999936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286</v>
      </c>
      <c r="B777" s="330">
        <v>28</v>
      </c>
      <c r="C777" s="298">
        <v>46053</v>
      </c>
      <c r="D777" s="298" t="s">
        <v>207</v>
      </c>
      <c r="E777" s="331">
        <v>25</v>
      </c>
      <c r="F777" s="331"/>
      <c r="G777" s="333">
        <f t="shared" si="8"/>
        <v>6888.7899999999936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286</v>
      </c>
      <c r="B778" s="330">
        <v>29</v>
      </c>
      <c r="C778" s="298">
        <v>46053</v>
      </c>
      <c r="D778" s="298" t="s">
        <v>208</v>
      </c>
      <c r="E778" s="331">
        <v>45</v>
      </c>
      <c r="F778" s="331"/>
      <c r="G778" s="333">
        <f t="shared" si="8"/>
        <v>6913.7899999999936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286</v>
      </c>
      <c r="B779" s="330">
        <v>30</v>
      </c>
      <c r="C779" s="298">
        <v>46053</v>
      </c>
      <c r="D779" s="298" t="s">
        <v>209</v>
      </c>
      <c r="E779" s="331">
        <v>400</v>
      </c>
      <c r="F779" s="331"/>
      <c r="G779" s="333">
        <f t="shared" si="8"/>
        <v>6958.7899999999936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286</v>
      </c>
      <c r="B780" s="330">
        <v>31</v>
      </c>
      <c r="C780" s="298">
        <v>46053</v>
      </c>
      <c r="D780" s="298" t="s">
        <v>210</v>
      </c>
      <c r="E780" s="331">
        <v>375</v>
      </c>
      <c r="F780" s="331"/>
      <c r="G780" s="333">
        <f t="shared" si="8"/>
        <v>7358.7899999999936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286</v>
      </c>
      <c r="B781" s="330">
        <v>32</v>
      </c>
      <c r="C781" s="298">
        <v>46053</v>
      </c>
      <c r="D781" s="298" t="s">
        <v>211</v>
      </c>
      <c r="E781" s="331">
        <v>100</v>
      </c>
      <c r="F781" s="331"/>
      <c r="G781" s="333">
        <f t="shared" si="8"/>
        <v>7733.7899999999936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286</v>
      </c>
      <c r="B782" s="330">
        <v>33</v>
      </c>
      <c r="C782" s="298">
        <v>46053</v>
      </c>
      <c r="D782" s="298" t="s">
        <v>212</v>
      </c>
      <c r="E782" s="331">
        <v>85</v>
      </c>
      <c r="F782" s="331"/>
      <c r="G782" s="333">
        <f t="shared" si="8"/>
        <v>7833.7899999999936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286</v>
      </c>
      <c r="B783" s="330">
        <v>34</v>
      </c>
      <c r="C783" s="298">
        <v>46053</v>
      </c>
      <c r="D783" s="298" t="s">
        <v>213</v>
      </c>
      <c r="E783" s="331">
        <v>230</v>
      </c>
      <c r="F783" s="331"/>
      <c r="G783" s="333">
        <f t="shared" si="8"/>
        <v>7918.7899999999936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286</v>
      </c>
      <c r="B784" s="330">
        <v>35</v>
      </c>
      <c r="C784" s="298">
        <v>46053</v>
      </c>
      <c r="D784" s="298" t="s">
        <v>214</v>
      </c>
      <c r="E784" s="331">
        <v>45</v>
      </c>
      <c r="F784" s="331"/>
      <c r="G784" s="333">
        <f t="shared" si="8"/>
        <v>8148.7899999999936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8</v>
      </c>
      <c r="C785" s="298">
        <v>46053</v>
      </c>
      <c r="D785" s="298" t="s">
        <v>319</v>
      </c>
      <c r="E785" s="331">
        <v>31.03</v>
      </c>
      <c r="F785" s="331"/>
      <c r="G785" s="333">
        <f t="shared" si="8"/>
        <v>8193.7899999999936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294</v>
      </c>
      <c r="B786" s="330">
        <v>10</v>
      </c>
      <c r="C786" s="298">
        <v>46053</v>
      </c>
      <c r="D786" s="298" t="s">
        <v>176</v>
      </c>
      <c r="E786" s="331">
        <v>17.899999999999999</v>
      </c>
      <c r="F786" s="331"/>
      <c r="G786" s="333">
        <f t="shared" si="8"/>
        <v>8224.8199999999943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3</v>
      </c>
      <c r="C787" s="298">
        <v>46053</v>
      </c>
      <c r="D787" s="298" t="s">
        <v>348</v>
      </c>
      <c r="E787" s="331">
        <v>18.84</v>
      </c>
      <c r="F787" s="331"/>
      <c r="G787" s="333">
        <f t="shared" si="8"/>
        <v>8242.7199999999939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8</v>
      </c>
      <c r="C788" s="298">
        <v>46053</v>
      </c>
      <c r="D788" s="298" t="s">
        <v>319</v>
      </c>
      <c r="E788" s="331">
        <v>25.54</v>
      </c>
      <c r="F788" s="331"/>
      <c r="G788" s="333">
        <f t="shared" si="8"/>
        <v>8261.559999999994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8</v>
      </c>
      <c r="C789" s="298">
        <v>46053</v>
      </c>
      <c r="D789" s="298" t="s">
        <v>308</v>
      </c>
      <c r="E789" s="331">
        <v>52.59</v>
      </c>
      <c r="F789" s="331"/>
      <c r="G789" s="333">
        <f t="shared" si="8"/>
        <v>8287.0999999999949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335</v>
      </c>
      <c r="B790" s="330" t="s">
        <v>335</v>
      </c>
      <c r="C790" s="298">
        <v>46052</v>
      </c>
      <c r="D790" s="299" t="s">
        <v>460</v>
      </c>
      <c r="E790" s="331"/>
      <c r="F790" s="331">
        <v>422</v>
      </c>
      <c r="G790" s="333">
        <f t="shared" si="8"/>
        <v>8339.6899999999951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5</v>
      </c>
      <c r="C791" s="298">
        <v>46052</v>
      </c>
      <c r="D791" s="299" t="s">
        <v>865</v>
      </c>
      <c r="E791" s="331">
        <v>200</v>
      </c>
      <c r="F791" s="331"/>
      <c r="G791" s="333">
        <f t="shared" si="8"/>
        <v>7917.6899999999951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46052</v>
      </c>
      <c r="D792" s="299" t="s">
        <v>296</v>
      </c>
      <c r="E792" s="331">
        <v>8.52</v>
      </c>
      <c r="F792" s="331"/>
      <c r="G792" s="333">
        <f t="shared" si="8"/>
        <v>8117.6899999999951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287</v>
      </c>
      <c r="B793" s="330" t="s">
        <v>287</v>
      </c>
      <c r="C793" s="298">
        <v>46052</v>
      </c>
      <c r="D793" s="299" t="s">
        <v>461</v>
      </c>
      <c r="E793" s="331">
        <v>831.92</v>
      </c>
      <c r="F793" s="331">
        <v>831.92</v>
      </c>
      <c r="G793" s="333">
        <f t="shared" si="8"/>
        <v>8126.2099999999955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5</v>
      </c>
      <c r="C794" s="298">
        <v>46052</v>
      </c>
      <c r="D794" s="299" t="s">
        <v>441</v>
      </c>
      <c r="E794" s="331">
        <v>200</v>
      </c>
      <c r="F794" s="331"/>
      <c r="G794" s="333">
        <f t="shared" si="8"/>
        <v>8126.2099999999955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46052</v>
      </c>
      <c r="D795" s="299" t="s">
        <v>324</v>
      </c>
      <c r="E795" s="331">
        <v>11.04</v>
      </c>
      <c r="F795" s="331"/>
      <c r="G795" s="333">
        <f t="shared" si="8"/>
        <v>8326.2099999999955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291</v>
      </c>
      <c r="B796" s="330">
        <v>38</v>
      </c>
      <c r="C796" s="298">
        <v>46051</v>
      </c>
      <c r="D796" s="299" t="s">
        <v>293</v>
      </c>
      <c r="E796" s="331"/>
      <c r="F796" s="331">
        <v>4365.6499999999996</v>
      </c>
      <c r="G796" s="333">
        <f t="shared" si="8"/>
        <v>8337.2499999999964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46051</v>
      </c>
      <c r="D797" s="299" t="s">
        <v>296</v>
      </c>
      <c r="E797" s="331">
        <v>18.28</v>
      </c>
      <c r="F797" s="331"/>
      <c r="G797" s="333">
        <f t="shared" si="8"/>
        <v>3971.5999999999976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4</v>
      </c>
      <c r="C798" s="298">
        <v>46051</v>
      </c>
      <c r="D798" s="299" t="s">
        <v>295</v>
      </c>
      <c r="E798" s="331">
        <v>57.06</v>
      </c>
      <c r="F798" s="331"/>
      <c r="G798" s="333">
        <f t="shared" si="8"/>
        <v>3989.8799999999978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287</v>
      </c>
      <c r="B799" s="330" t="s">
        <v>287</v>
      </c>
      <c r="C799" s="298">
        <v>46051</v>
      </c>
      <c r="D799" s="299" t="s">
        <v>462</v>
      </c>
      <c r="E799" s="331">
        <v>89.42</v>
      </c>
      <c r="F799" s="331">
        <v>89.42</v>
      </c>
      <c r="G799" s="333">
        <f t="shared" si="8"/>
        <v>4046.9399999999978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8</v>
      </c>
      <c r="C800" s="298">
        <v>46051</v>
      </c>
      <c r="D800" s="299" t="s">
        <v>463</v>
      </c>
      <c r="E800" s="331">
        <v>59</v>
      </c>
      <c r="F800" s="331"/>
      <c r="G800" s="333">
        <f t="shared" si="8"/>
        <v>4046.9399999999978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46051</v>
      </c>
      <c r="D801" s="299" t="s">
        <v>371</v>
      </c>
      <c r="E801" s="331">
        <v>19.899999999999999</v>
      </c>
      <c r="F801" s="331"/>
      <c r="G801" s="333">
        <f t="shared" si="8"/>
        <v>4105.9399999999978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46050</v>
      </c>
      <c r="D802" s="299" t="s">
        <v>353</v>
      </c>
      <c r="E802" s="331">
        <v>14.99</v>
      </c>
      <c r="F802" s="331"/>
      <c r="G802" s="333">
        <f t="shared" si="8"/>
        <v>4125.8399999999974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6</v>
      </c>
      <c r="C803" s="298">
        <v>46050</v>
      </c>
      <c r="D803" s="299" t="s">
        <v>464</v>
      </c>
      <c r="E803" s="331">
        <v>25</v>
      </c>
      <c r="F803" s="331"/>
      <c r="G803" s="333">
        <f t="shared" si="8"/>
        <v>4140.8299999999972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3</v>
      </c>
      <c r="C804" s="298">
        <v>46050</v>
      </c>
      <c r="D804" s="299" t="s">
        <v>866</v>
      </c>
      <c r="E804" s="331">
        <v>6</v>
      </c>
      <c r="F804" s="331"/>
      <c r="G804" s="333">
        <f t="shared" si="8"/>
        <v>4165.8299999999972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46050</v>
      </c>
      <c r="D805" s="299" t="s">
        <v>867</v>
      </c>
      <c r="E805" s="331">
        <v>15</v>
      </c>
      <c r="F805" s="331"/>
      <c r="G805" s="333">
        <f t="shared" si="8"/>
        <v>4171.8299999999972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46050</v>
      </c>
      <c r="D806" s="299" t="s">
        <v>296</v>
      </c>
      <c r="E806" s="331">
        <v>12.71</v>
      </c>
      <c r="F806" s="331"/>
      <c r="G806" s="333">
        <f t="shared" si="8"/>
        <v>4186.8299999999972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287</v>
      </c>
      <c r="B807" s="330" t="s">
        <v>287</v>
      </c>
      <c r="C807" s="298">
        <v>46050</v>
      </c>
      <c r="D807" s="299" t="s">
        <v>452</v>
      </c>
      <c r="E807" s="331">
        <v>1475.9</v>
      </c>
      <c r="F807" s="331">
        <v>1475.9</v>
      </c>
      <c r="G807" s="333">
        <f t="shared" si="8"/>
        <v>4199.5399999999972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8</v>
      </c>
      <c r="C808" s="298">
        <v>46050</v>
      </c>
      <c r="D808" s="299" t="s">
        <v>319</v>
      </c>
      <c r="E808" s="331">
        <v>28.52</v>
      </c>
      <c r="F808" s="331"/>
      <c r="G808" s="333">
        <f t="shared" si="8"/>
        <v>4199.5399999999972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2</v>
      </c>
      <c r="C809" s="298">
        <v>46050</v>
      </c>
      <c r="D809" s="299" t="s">
        <v>465</v>
      </c>
      <c r="E809" s="331">
        <v>66.94</v>
      </c>
      <c r="F809" s="331"/>
      <c r="G809" s="333">
        <f t="shared" si="8"/>
        <v>4228.0599999999977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8</v>
      </c>
      <c r="C810" s="298">
        <v>46049</v>
      </c>
      <c r="D810" s="299" t="s">
        <v>308</v>
      </c>
      <c r="E810" s="331">
        <v>47.99</v>
      </c>
      <c r="F810" s="331"/>
      <c r="G810" s="333">
        <f t="shared" si="8"/>
        <v>4294.9999999999973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287</v>
      </c>
      <c r="B811" s="330" t="s">
        <v>287</v>
      </c>
      <c r="C811" s="298">
        <v>46048</v>
      </c>
      <c r="D811" s="299" t="s">
        <v>466</v>
      </c>
      <c r="E811" s="331"/>
      <c r="F811" s="331">
        <v>425</v>
      </c>
      <c r="G811" s="333">
        <f t="shared" si="8"/>
        <v>4342.9899999999971</v>
      </c>
      <c r="H811" s="334" t="s">
        <v>298</v>
      </c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287</v>
      </c>
      <c r="B812" s="330" t="s">
        <v>287</v>
      </c>
      <c r="C812" s="298">
        <v>46048</v>
      </c>
      <c r="D812" s="299" t="s">
        <v>466</v>
      </c>
      <c r="E812" s="331">
        <v>425</v>
      </c>
      <c r="F812" s="331"/>
      <c r="G812" s="333">
        <f t="shared" si="8"/>
        <v>3917.9899999999971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46048</v>
      </c>
      <c r="D813" s="299" t="s">
        <v>467</v>
      </c>
      <c r="E813" s="331">
        <v>20.12</v>
      </c>
      <c r="F813" s="331"/>
      <c r="G813" s="333">
        <f t="shared" si="8"/>
        <v>4342.9899999999971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294</v>
      </c>
      <c r="B814" s="330">
        <v>17</v>
      </c>
      <c r="C814" s="298">
        <v>46048</v>
      </c>
      <c r="D814" s="299" t="s">
        <v>468</v>
      </c>
      <c r="E814" s="331">
        <v>42.68</v>
      </c>
      <c r="F814" s="331"/>
      <c r="G814" s="333">
        <f t="shared" si="8"/>
        <v>4363.1099999999969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6</v>
      </c>
      <c r="C815" s="298">
        <v>46048</v>
      </c>
      <c r="D815" s="299" t="s">
        <v>397</v>
      </c>
      <c r="E815" s="331">
        <v>47.9</v>
      </c>
      <c r="F815" s="331"/>
      <c r="G815" s="333">
        <f t="shared" si="8"/>
        <v>4405.7899999999972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1</v>
      </c>
      <c r="C816" s="298">
        <v>46047</v>
      </c>
      <c r="D816" s="299" t="s">
        <v>457</v>
      </c>
      <c r="E816" s="331">
        <v>105.79</v>
      </c>
      <c r="F816" s="331"/>
      <c r="G816" s="333">
        <f t="shared" si="8"/>
        <v>4453.6899999999969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294</v>
      </c>
      <c r="B817" s="330">
        <v>12</v>
      </c>
      <c r="C817" s="298">
        <v>46047</v>
      </c>
      <c r="D817" s="299" t="s">
        <v>314</v>
      </c>
      <c r="E817" s="331">
        <v>204.83</v>
      </c>
      <c r="F817" s="331"/>
      <c r="G817" s="333">
        <f t="shared" si="8"/>
        <v>4559.4799999999968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3</v>
      </c>
      <c r="C818" s="298">
        <v>46047</v>
      </c>
      <c r="D818" s="299" t="s">
        <v>348</v>
      </c>
      <c r="E818" s="331">
        <v>8.51</v>
      </c>
      <c r="F818" s="331"/>
      <c r="G818" s="333">
        <f t="shared" si="8"/>
        <v>4764.3099999999968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4</v>
      </c>
      <c r="C819" s="298">
        <v>46046</v>
      </c>
      <c r="D819" s="299" t="s">
        <v>296</v>
      </c>
      <c r="E819" s="331">
        <v>92.96</v>
      </c>
      <c r="F819" s="331"/>
      <c r="G819" s="333">
        <f t="shared" si="8"/>
        <v>4772.819999999997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4</v>
      </c>
      <c r="C820" s="298">
        <v>46046</v>
      </c>
      <c r="D820" s="299" t="s">
        <v>334</v>
      </c>
      <c r="E820" s="331">
        <v>30.77</v>
      </c>
      <c r="F820" s="331"/>
      <c r="G820" s="333">
        <f t="shared" si="8"/>
        <v>4865.779999999997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46046</v>
      </c>
      <c r="D821" s="299" t="s">
        <v>358</v>
      </c>
      <c r="E821" s="331">
        <v>9.4700000000000006</v>
      </c>
      <c r="F821" s="331"/>
      <c r="G821" s="333">
        <f t="shared" si="8"/>
        <v>4896.5499999999975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6</v>
      </c>
      <c r="C822" s="298">
        <v>46046</v>
      </c>
      <c r="D822" s="299" t="s">
        <v>397</v>
      </c>
      <c r="E822" s="331">
        <v>53.59</v>
      </c>
      <c r="F822" s="331"/>
      <c r="G822" s="333">
        <f t="shared" si="8"/>
        <v>4906.0199999999977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1</v>
      </c>
      <c r="C823" s="298">
        <v>46046</v>
      </c>
      <c r="D823" s="299" t="s">
        <v>311</v>
      </c>
      <c r="E823" s="331">
        <v>61.64</v>
      </c>
      <c r="F823" s="331"/>
      <c r="G823" s="333">
        <f t="shared" si="8"/>
        <v>4959.6099999999979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1</v>
      </c>
      <c r="C824" s="298">
        <v>46045</v>
      </c>
      <c r="D824" s="299" t="s">
        <v>304</v>
      </c>
      <c r="E824" s="331">
        <v>23.17</v>
      </c>
      <c r="F824" s="331"/>
      <c r="G824" s="333">
        <f t="shared" si="8"/>
        <v>5021.2499999999982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4</v>
      </c>
      <c r="C825" s="298">
        <v>46045</v>
      </c>
      <c r="D825" s="299" t="s">
        <v>296</v>
      </c>
      <c r="E825" s="331">
        <v>62.77</v>
      </c>
      <c r="F825" s="331"/>
      <c r="G825" s="333">
        <f t="shared" si="8"/>
        <v>5044.4199999999983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6</v>
      </c>
      <c r="C826" s="298">
        <v>46045</v>
      </c>
      <c r="D826" s="299" t="s">
        <v>469</v>
      </c>
      <c r="E826" s="331">
        <v>105.51</v>
      </c>
      <c r="F826" s="331"/>
      <c r="G826" s="333">
        <f t="shared" si="8"/>
        <v>5107.1899999999987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3</v>
      </c>
      <c r="C827" s="298">
        <v>46045</v>
      </c>
      <c r="D827" s="299" t="s">
        <v>334</v>
      </c>
      <c r="E827" s="331">
        <v>9.9499999999999993</v>
      </c>
      <c r="F827" s="331"/>
      <c r="G827" s="333">
        <f t="shared" si="8"/>
        <v>5212.6999999999989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46045</v>
      </c>
      <c r="D828" s="299" t="s">
        <v>358</v>
      </c>
      <c r="E828" s="331">
        <v>10.17</v>
      </c>
      <c r="F828" s="331"/>
      <c r="G828" s="333">
        <f t="shared" si="8"/>
        <v>5222.6499999999987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46045</v>
      </c>
      <c r="D829" s="299" t="s">
        <v>301</v>
      </c>
      <c r="E829" s="331">
        <v>32.200000000000003</v>
      </c>
      <c r="F829" s="331"/>
      <c r="G829" s="333">
        <f t="shared" si="8"/>
        <v>5232.8199999999988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22</v>
      </c>
      <c r="C830" s="298">
        <v>46045</v>
      </c>
      <c r="D830" s="299" t="s">
        <v>863</v>
      </c>
      <c r="E830" s="331">
        <v>5.31</v>
      </c>
      <c r="F830" s="331"/>
      <c r="G830" s="333">
        <f t="shared" si="8"/>
        <v>5265.0199999999986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8</v>
      </c>
      <c r="C831" s="298">
        <v>46044</v>
      </c>
      <c r="D831" s="299" t="s">
        <v>435</v>
      </c>
      <c r="E831" s="331">
        <v>73.95</v>
      </c>
      <c r="F831" s="331"/>
      <c r="G831" s="333">
        <f t="shared" si="8"/>
        <v>5270.329999999999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46044</v>
      </c>
      <c r="D832" s="299" t="s">
        <v>470</v>
      </c>
      <c r="E832" s="331">
        <v>28.68</v>
      </c>
      <c r="F832" s="331"/>
      <c r="G832" s="333">
        <f t="shared" si="8"/>
        <v>5344.2799999999988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8</v>
      </c>
      <c r="C833" s="298">
        <v>46044</v>
      </c>
      <c r="D833" s="299" t="s">
        <v>357</v>
      </c>
      <c r="E833" s="331">
        <v>57.38</v>
      </c>
      <c r="F833" s="331"/>
      <c r="G833" s="333">
        <f t="shared" si="8"/>
        <v>5372.9599999999991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46044</v>
      </c>
      <c r="D834" s="299" t="s">
        <v>358</v>
      </c>
      <c r="E834" s="331">
        <v>9.4700000000000006</v>
      </c>
      <c r="F834" s="331"/>
      <c r="G834" s="333">
        <f t="shared" si="8"/>
        <v>5430.3399999999992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46044</v>
      </c>
      <c r="D835" s="299" t="s">
        <v>358</v>
      </c>
      <c r="E835" s="331">
        <v>7.18</v>
      </c>
      <c r="F835" s="331"/>
      <c r="G835" s="333">
        <f t="shared" si="8"/>
        <v>5439.8099999999995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287</v>
      </c>
      <c r="B836" s="330" t="s">
        <v>287</v>
      </c>
      <c r="C836" s="298">
        <v>46044</v>
      </c>
      <c r="D836" s="299" t="s">
        <v>315</v>
      </c>
      <c r="E836" s="331">
        <v>126.24</v>
      </c>
      <c r="F836" s="331">
        <v>126.24</v>
      </c>
      <c r="G836" s="333">
        <f t="shared" si="8"/>
        <v>5446.99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8</v>
      </c>
      <c r="C837" s="298">
        <v>46043</v>
      </c>
      <c r="D837" s="299" t="s">
        <v>471</v>
      </c>
      <c r="E837" s="331">
        <v>17</v>
      </c>
      <c r="F837" s="331"/>
      <c r="G837" s="333">
        <f t="shared" si="8"/>
        <v>5446.99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1</v>
      </c>
      <c r="C838" s="298">
        <v>46043</v>
      </c>
      <c r="D838" s="299" t="s">
        <v>329</v>
      </c>
      <c r="E838" s="331">
        <v>24.75</v>
      </c>
      <c r="F838" s="331"/>
      <c r="G838" s="333">
        <f t="shared" si="8"/>
        <v>5463.99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291</v>
      </c>
      <c r="B839" s="330">
        <v>39</v>
      </c>
      <c r="C839" s="298">
        <v>46043</v>
      </c>
      <c r="D839" s="299" t="s">
        <v>292</v>
      </c>
      <c r="E839" s="331"/>
      <c r="F839" s="331">
        <v>3378.82</v>
      </c>
      <c r="G839" s="333">
        <f t="shared" si="8"/>
        <v>5488.74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23</v>
      </c>
      <c r="C840" s="298">
        <v>46043</v>
      </c>
      <c r="D840" s="299" t="s">
        <v>67</v>
      </c>
      <c r="E840" s="331">
        <v>650.88</v>
      </c>
      <c r="F840" s="331"/>
      <c r="G840" s="333">
        <f t="shared" si="8"/>
        <v>2109.9199999999992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287</v>
      </c>
      <c r="B841" s="330" t="s">
        <v>287</v>
      </c>
      <c r="C841" s="298">
        <v>46043</v>
      </c>
      <c r="D841" s="299" t="s">
        <v>472</v>
      </c>
      <c r="E841" s="331">
        <v>100</v>
      </c>
      <c r="F841" s="331">
        <v>100</v>
      </c>
      <c r="G841" s="333">
        <f t="shared" si="8"/>
        <v>2760.7999999999993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46043</v>
      </c>
      <c r="D842" s="299" t="s">
        <v>301</v>
      </c>
      <c r="E842" s="331">
        <v>20</v>
      </c>
      <c r="F842" s="331"/>
      <c r="G842" s="333">
        <f t="shared" si="8"/>
        <v>2760.7999999999993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8</v>
      </c>
      <c r="C843" s="298">
        <v>46043</v>
      </c>
      <c r="D843" s="299" t="s">
        <v>295</v>
      </c>
      <c r="E843" s="331">
        <v>6.38</v>
      </c>
      <c r="F843" s="331"/>
      <c r="G843" s="333">
        <f t="shared" si="8"/>
        <v>2780.7999999999993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46043</v>
      </c>
      <c r="D844" s="299" t="s">
        <v>295</v>
      </c>
      <c r="E844" s="331">
        <v>17.29</v>
      </c>
      <c r="F844" s="331"/>
      <c r="G844" s="333">
        <f t="shared" si="8"/>
        <v>2787.1799999999994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46043</v>
      </c>
      <c r="D845" s="299" t="s">
        <v>358</v>
      </c>
      <c r="E845" s="331">
        <v>14.86</v>
      </c>
      <c r="F845" s="331"/>
      <c r="G845" s="333">
        <f t="shared" si="8"/>
        <v>2804.4699999999993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46042</v>
      </c>
      <c r="D846" s="299" t="s">
        <v>371</v>
      </c>
      <c r="E846" s="331">
        <v>13.4</v>
      </c>
      <c r="F846" s="331"/>
      <c r="G846" s="333">
        <f t="shared" si="8"/>
        <v>2819.3299999999995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2</v>
      </c>
      <c r="C847" s="298">
        <v>46042</v>
      </c>
      <c r="D847" s="299" t="s">
        <v>371</v>
      </c>
      <c r="E847" s="331">
        <v>5.97</v>
      </c>
      <c r="F847" s="331"/>
      <c r="G847" s="333">
        <f t="shared" si="8"/>
        <v>2832.7299999999996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294</v>
      </c>
      <c r="B848" s="330">
        <v>22</v>
      </c>
      <c r="C848" s="298">
        <v>46042</v>
      </c>
      <c r="D848" s="299" t="s">
        <v>323</v>
      </c>
      <c r="E848" s="331">
        <v>18.09</v>
      </c>
      <c r="F848" s="331"/>
      <c r="G848" s="333">
        <f t="shared" si="8"/>
        <v>2838.6999999999994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17</v>
      </c>
      <c r="C849" s="298">
        <v>46042</v>
      </c>
      <c r="D849" s="299" t="s">
        <v>188</v>
      </c>
      <c r="E849" s="331">
        <v>42.65</v>
      </c>
      <c r="F849" s="331"/>
      <c r="G849" s="333">
        <f t="shared" si="8"/>
        <v>2856.7899999999995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335</v>
      </c>
      <c r="B850" s="330" t="s">
        <v>335</v>
      </c>
      <c r="C850" s="298">
        <v>46042</v>
      </c>
      <c r="D850" s="299" t="s">
        <v>336</v>
      </c>
      <c r="E850" s="331">
        <v>130.51</v>
      </c>
      <c r="F850" s="331"/>
      <c r="G850" s="333">
        <f t="shared" si="8"/>
        <v>2899.4399999999996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294</v>
      </c>
      <c r="B851" s="330">
        <v>15</v>
      </c>
      <c r="C851" s="298">
        <v>46042</v>
      </c>
      <c r="D851" s="299" t="s">
        <v>185</v>
      </c>
      <c r="E851" s="331">
        <v>132.4</v>
      </c>
      <c r="F851" s="331"/>
      <c r="G851" s="333">
        <f t="shared" si="8"/>
        <v>3029.9499999999994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23</v>
      </c>
      <c r="C852" s="298">
        <v>46042</v>
      </c>
      <c r="D852" s="299" t="s">
        <v>63</v>
      </c>
      <c r="E852" s="331">
        <v>529.46</v>
      </c>
      <c r="F852" s="331"/>
      <c r="G852" s="333">
        <f t="shared" si="8"/>
        <v>3162.3499999999995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6</v>
      </c>
      <c r="C853" s="298">
        <v>46042</v>
      </c>
      <c r="D853" s="299" t="s">
        <v>300</v>
      </c>
      <c r="E853" s="331">
        <v>51.63</v>
      </c>
      <c r="F853" s="331"/>
      <c r="G853" s="333">
        <f t="shared" si="8"/>
        <v>3691.8099999999995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46042</v>
      </c>
      <c r="D854" s="299" t="s">
        <v>296</v>
      </c>
      <c r="E854" s="331">
        <v>11.17</v>
      </c>
      <c r="F854" s="331"/>
      <c r="G854" s="333">
        <f t="shared" si="8"/>
        <v>3743.4399999999996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4</v>
      </c>
      <c r="C855" s="298">
        <v>46042</v>
      </c>
      <c r="D855" s="299" t="s">
        <v>296</v>
      </c>
      <c r="E855" s="331">
        <v>57.37</v>
      </c>
      <c r="F855" s="331"/>
      <c r="G855" s="333">
        <f t="shared" si="8"/>
        <v>3754.6099999999997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22</v>
      </c>
      <c r="C856" s="298">
        <v>46042</v>
      </c>
      <c r="D856" s="299" t="s">
        <v>328</v>
      </c>
      <c r="E856" s="331">
        <v>7.46</v>
      </c>
      <c r="F856" s="331"/>
      <c r="G856" s="333">
        <f t="shared" si="8"/>
        <v>3811.9799999999996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4</v>
      </c>
      <c r="C857" s="298">
        <v>46042</v>
      </c>
      <c r="D857" s="299" t="s">
        <v>310</v>
      </c>
      <c r="E857" s="331">
        <v>28.91</v>
      </c>
      <c r="F857" s="331"/>
      <c r="G857" s="333">
        <f t="shared" si="8"/>
        <v>3819.4399999999996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6</v>
      </c>
      <c r="C858" s="298">
        <v>46040</v>
      </c>
      <c r="D858" s="299" t="s">
        <v>300</v>
      </c>
      <c r="E858" s="331">
        <v>31.35</v>
      </c>
      <c r="F858" s="331"/>
      <c r="G858" s="333">
        <f t="shared" si="8"/>
        <v>3848.3499999999995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8</v>
      </c>
      <c r="C859" s="298">
        <v>46040</v>
      </c>
      <c r="D859" s="299" t="s">
        <v>473</v>
      </c>
      <c r="E859" s="331">
        <v>124.75</v>
      </c>
      <c r="F859" s="331"/>
      <c r="G859" s="333">
        <f t="shared" si="8"/>
        <v>3879.6999999999994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3</v>
      </c>
      <c r="C860" s="298">
        <v>46040</v>
      </c>
      <c r="D860" s="299" t="s">
        <v>320</v>
      </c>
      <c r="E860" s="331">
        <v>11.3</v>
      </c>
      <c r="F860" s="331"/>
      <c r="G860" s="333">
        <f t="shared" si="8"/>
        <v>4004.4499999999994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294</v>
      </c>
      <c r="B861" s="330">
        <v>22</v>
      </c>
      <c r="C861" s="298">
        <v>46040</v>
      </c>
      <c r="D861" s="299" t="s">
        <v>401</v>
      </c>
      <c r="E861" s="331">
        <v>13.84</v>
      </c>
      <c r="F861" s="331"/>
      <c r="G861" s="333">
        <f t="shared" si="8"/>
        <v>4015.7499999999995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1</v>
      </c>
      <c r="C862" s="298">
        <v>46040</v>
      </c>
      <c r="D862" s="299" t="s">
        <v>306</v>
      </c>
      <c r="E862" s="331">
        <v>92.06</v>
      </c>
      <c r="F862" s="331"/>
      <c r="G862" s="333">
        <f t="shared" si="8"/>
        <v>4029.5899999999997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7</v>
      </c>
      <c r="C863" s="298">
        <v>46040</v>
      </c>
      <c r="D863" s="299" t="s">
        <v>338</v>
      </c>
      <c r="E863" s="331">
        <v>78.47</v>
      </c>
      <c r="F863" s="331"/>
      <c r="G863" s="333">
        <f t="shared" si="8"/>
        <v>4121.6499999999996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1</v>
      </c>
      <c r="C864" s="298">
        <v>46040</v>
      </c>
      <c r="D864" s="299" t="s">
        <v>393</v>
      </c>
      <c r="E864" s="331">
        <v>28.22</v>
      </c>
      <c r="F864" s="331"/>
      <c r="G864" s="333">
        <f t="shared" si="8"/>
        <v>4200.12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46040</v>
      </c>
      <c r="D865" s="299" t="s">
        <v>392</v>
      </c>
      <c r="E865" s="331">
        <v>32.729999999999997</v>
      </c>
      <c r="F865" s="331"/>
      <c r="G865" s="333">
        <f t="shared" si="8"/>
        <v>4228.34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294</v>
      </c>
      <c r="B866" s="330">
        <v>42</v>
      </c>
      <c r="C866" s="298">
        <v>46039</v>
      </c>
      <c r="D866" s="299" t="s">
        <v>333</v>
      </c>
      <c r="E866" s="331">
        <v>29.8</v>
      </c>
      <c r="F866" s="331"/>
      <c r="G866" s="333">
        <f t="shared" si="8"/>
        <v>4261.07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294</v>
      </c>
      <c r="B867" s="330">
        <v>43</v>
      </c>
      <c r="C867" s="298">
        <v>46039</v>
      </c>
      <c r="D867" s="299" t="s">
        <v>333</v>
      </c>
      <c r="E867" s="331">
        <v>22.35</v>
      </c>
      <c r="F867" s="331"/>
      <c r="G867" s="333">
        <f t="shared" si="8"/>
        <v>4290.87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8</v>
      </c>
      <c r="C868" s="298">
        <v>46039</v>
      </c>
      <c r="D868" s="299" t="s">
        <v>319</v>
      </c>
      <c r="E868" s="331">
        <v>36.92</v>
      </c>
      <c r="F868" s="331"/>
      <c r="G868" s="333">
        <f t="shared" si="8"/>
        <v>4313.22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1</v>
      </c>
      <c r="C869" s="298">
        <v>46039</v>
      </c>
      <c r="D869" s="299" t="s">
        <v>311</v>
      </c>
      <c r="E869" s="331">
        <v>117.89</v>
      </c>
      <c r="F869" s="331"/>
      <c r="G869" s="333">
        <f t="shared" si="8"/>
        <v>4350.1400000000003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1</v>
      </c>
      <c r="C870" s="298">
        <v>46039</v>
      </c>
      <c r="D870" s="299" t="s">
        <v>329</v>
      </c>
      <c r="E870" s="331">
        <v>196.36</v>
      </c>
      <c r="F870" s="331"/>
      <c r="G870" s="333">
        <f t="shared" si="8"/>
        <v>4468.0300000000007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21</v>
      </c>
      <c r="C871" s="298">
        <v>46039</v>
      </c>
      <c r="D871" s="299" t="s">
        <v>194</v>
      </c>
      <c r="E871" s="331">
        <v>70.2</v>
      </c>
      <c r="F871" s="331"/>
      <c r="G871" s="333">
        <f t="shared" si="8"/>
        <v>4664.3900000000003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46038</v>
      </c>
      <c r="D872" s="299" t="s">
        <v>324</v>
      </c>
      <c r="E872" s="331">
        <v>13.14</v>
      </c>
      <c r="F872" s="331"/>
      <c r="G872" s="333">
        <f t="shared" si="8"/>
        <v>4734.59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46038</v>
      </c>
      <c r="D873" s="299" t="s">
        <v>296</v>
      </c>
      <c r="E873" s="331">
        <v>18.489999999999998</v>
      </c>
      <c r="F873" s="331"/>
      <c r="G873" s="333">
        <f t="shared" si="8"/>
        <v>4747.7300000000005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291</v>
      </c>
      <c r="B874" s="330">
        <v>41</v>
      </c>
      <c r="C874" s="298">
        <v>46038</v>
      </c>
      <c r="D874" s="299" t="s">
        <v>474</v>
      </c>
      <c r="E874" s="331"/>
      <c r="F874" s="331">
        <v>800</v>
      </c>
      <c r="G874" s="333">
        <f t="shared" si="8"/>
        <v>4766.22</v>
      </c>
      <c r="H874" s="334" t="s">
        <v>298</v>
      </c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294</v>
      </c>
      <c r="B875" s="330">
        <v>18</v>
      </c>
      <c r="C875" s="298">
        <v>46038</v>
      </c>
      <c r="D875" s="299" t="s">
        <v>361</v>
      </c>
      <c r="E875" s="331">
        <v>400</v>
      </c>
      <c r="F875" s="331"/>
      <c r="G875" s="333">
        <f t="shared" si="8"/>
        <v>3966.2200000000003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19</v>
      </c>
      <c r="C876" s="298">
        <v>46038</v>
      </c>
      <c r="D876" s="299" t="s">
        <v>191</v>
      </c>
      <c r="E876" s="331">
        <v>200</v>
      </c>
      <c r="F876" s="331"/>
      <c r="G876" s="333">
        <f t="shared" si="8"/>
        <v>4366.22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294</v>
      </c>
      <c r="B877" s="330">
        <v>11</v>
      </c>
      <c r="C877" s="298">
        <v>46038</v>
      </c>
      <c r="D877" s="299" t="s">
        <v>178</v>
      </c>
      <c r="E877" s="331">
        <v>267.95999999999998</v>
      </c>
      <c r="F877" s="331"/>
      <c r="G877" s="333">
        <f t="shared" si="8"/>
        <v>4566.22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8</v>
      </c>
      <c r="C878" s="298">
        <v>46037</v>
      </c>
      <c r="D878" s="299" t="s">
        <v>357</v>
      </c>
      <c r="E878" s="331">
        <v>59.95</v>
      </c>
      <c r="F878" s="331"/>
      <c r="G878" s="333">
        <f t="shared" si="8"/>
        <v>4834.18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46037</v>
      </c>
      <c r="D879" s="299" t="s">
        <v>357</v>
      </c>
      <c r="E879" s="331">
        <v>59.96</v>
      </c>
      <c r="F879" s="331"/>
      <c r="G879" s="333">
        <f t="shared" si="8"/>
        <v>4894.13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8</v>
      </c>
      <c r="C880" s="298">
        <v>46037</v>
      </c>
      <c r="D880" s="299" t="s">
        <v>319</v>
      </c>
      <c r="E880" s="331">
        <v>12.43</v>
      </c>
      <c r="F880" s="331"/>
      <c r="G880" s="333">
        <f t="shared" si="8"/>
        <v>4954.09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46037</v>
      </c>
      <c r="D881" s="299" t="s">
        <v>296</v>
      </c>
      <c r="E881" s="331">
        <v>11.07</v>
      </c>
      <c r="F881" s="331"/>
      <c r="G881" s="333">
        <f t="shared" si="8"/>
        <v>4966.5200000000004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4</v>
      </c>
      <c r="C882" s="298">
        <v>46037</v>
      </c>
      <c r="D882" s="299" t="s">
        <v>296</v>
      </c>
      <c r="E882" s="331">
        <v>52.3</v>
      </c>
      <c r="F882" s="331"/>
      <c r="G882" s="333">
        <f t="shared" si="8"/>
        <v>4977.59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6</v>
      </c>
      <c r="C883" s="298">
        <v>46037</v>
      </c>
      <c r="D883" s="299" t="s">
        <v>436</v>
      </c>
      <c r="E883" s="331">
        <v>50</v>
      </c>
      <c r="F883" s="331"/>
      <c r="G883" s="333">
        <f t="shared" si="8"/>
        <v>5029.8900000000003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291</v>
      </c>
      <c r="B884" s="330">
        <v>38</v>
      </c>
      <c r="C884" s="298">
        <v>46037</v>
      </c>
      <c r="D884" s="299" t="s">
        <v>293</v>
      </c>
      <c r="E884" s="331"/>
      <c r="F884" s="331">
        <v>4365.67</v>
      </c>
      <c r="G884" s="333">
        <f t="shared" si="8"/>
        <v>5079.8900000000003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4</v>
      </c>
      <c r="C885" s="298">
        <v>46036</v>
      </c>
      <c r="D885" s="299" t="s">
        <v>295</v>
      </c>
      <c r="E885" s="331">
        <v>30.91</v>
      </c>
      <c r="F885" s="331"/>
      <c r="G885" s="333">
        <f t="shared" si="8"/>
        <v>714.22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3</v>
      </c>
      <c r="C886" s="298">
        <v>46036</v>
      </c>
      <c r="D886" s="299" t="s">
        <v>348</v>
      </c>
      <c r="E886" s="331">
        <v>8.67</v>
      </c>
      <c r="F886" s="331"/>
      <c r="G886" s="333">
        <f t="shared" si="8"/>
        <v>745.13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3</v>
      </c>
      <c r="C887" s="298">
        <v>46035</v>
      </c>
      <c r="D887" s="299" t="s">
        <v>351</v>
      </c>
      <c r="E887" s="331">
        <v>25.01</v>
      </c>
      <c r="F887" s="331"/>
      <c r="G887" s="333">
        <f t="shared" si="8"/>
        <v>753.8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6</v>
      </c>
      <c r="C888" s="298">
        <v>46035</v>
      </c>
      <c r="D888" s="299" t="s">
        <v>412</v>
      </c>
      <c r="E888" s="331">
        <v>-5.9</v>
      </c>
      <c r="F888" s="331"/>
      <c r="G888" s="333">
        <f t="shared" si="8"/>
        <v>778.81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6</v>
      </c>
      <c r="C889" s="298">
        <v>46035</v>
      </c>
      <c r="D889" s="299" t="s">
        <v>446</v>
      </c>
      <c r="E889" s="331">
        <v>-0.03</v>
      </c>
      <c r="F889" s="331"/>
      <c r="G889" s="333">
        <f t="shared" si="8"/>
        <v>772.91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294</v>
      </c>
      <c r="B890" s="330">
        <v>43</v>
      </c>
      <c r="C890" s="298">
        <v>46035</v>
      </c>
      <c r="D890" s="299" t="s">
        <v>201</v>
      </c>
      <c r="E890" s="331">
        <v>44.18</v>
      </c>
      <c r="F890" s="331"/>
      <c r="G890" s="333">
        <f t="shared" si="8"/>
        <v>772.88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42</v>
      </c>
      <c r="C891" s="298">
        <v>46035</v>
      </c>
      <c r="D891" s="299" t="s">
        <v>200</v>
      </c>
      <c r="E891" s="331">
        <v>51.19</v>
      </c>
      <c r="F891" s="331"/>
      <c r="G891" s="333">
        <f t="shared" si="8"/>
        <v>817.06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4</v>
      </c>
      <c r="C892" s="298">
        <v>46035</v>
      </c>
      <c r="D892" s="299" t="s">
        <v>295</v>
      </c>
      <c r="E892" s="331">
        <v>28.15</v>
      </c>
      <c r="F892" s="331"/>
      <c r="G892" s="333">
        <f t="shared" si="8"/>
        <v>868.25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3</v>
      </c>
      <c r="C893" s="298">
        <v>46035</v>
      </c>
      <c r="D893" s="299" t="s">
        <v>296</v>
      </c>
      <c r="E893" s="331">
        <v>20.85</v>
      </c>
      <c r="F893" s="331"/>
      <c r="G893" s="333">
        <f t="shared" si="8"/>
        <v>896.4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1</v>
      </c>
      <c r="C894" s="298">
        <v>46034</v>
      </c>
      <c r="D894" s="299" t="s">
        <v>306</v>
      </c>
      <c r="E894" s="331">
        <v>145.81</v>
      </c>
      <c r="F894" s="331"/>
      <c r="G894" s="333">
        <f t="shared" si="8"/>
        <v>917.25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46034</v>
      </c>
      <c r="D895" s="299" t="s">
        <v>424</v>
      </c>
      <c r="E895" s="331">
        <v>25.22</v>
      </c>
      <c r="F895" s="331"/>
      <c r="G895" s="333">
        <f t="shared" si="8"/>
        <v>1063.06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46033</v>
      </c>
      <c r="D896" s="299" t="s">
        <v>326</v>
      </c>
      <c r="E896" s="331">
        <v>49.38</v>
      </c>
      <c r="F896" s="331"/>
      <c r="G896" s="333">
        <f t="shared" si="8"/>
        <v>1088.28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22</v>
      </c>
      <c r="C897" s="298">
        <v>46033</v>
      </c>
      <c r="D897" s="299" t="s">
        <v>352</v>
      </c>
      <c r="E897" s="331">
        <v>19.16</v>
      </c>
      <c r="F897" s="331"/>
      <c r="G897" s="333">
        <f t="shared" si="8"/>
        <v>1137.6600000000001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6</v>
      </c>
      <c r="C898" s="298">
        <v>46033</v>
      </c>
      <c r="D898" s="299" t="s">
        <v>312</v>
      </c>
      <c r="E898" s="331">
        <v>39.86</v>
      </c>
      <c r="F898" s="331"/>
      <c r="G898" s="333">
        <f t="shared" si="8"/>
        <v>1156.8200000000002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7</v>
      </c>
      <c r="C899" s="298">
        <v>46033</v>
      </c>
      <c r="D899" s="299" t="s">
        <v>444</v>
      </c>
      <c r="E899" s="331">
        <v>165.05</v>
      </c>
      <c r="F899" s="331"/>
      <c r="G899" s="333">
        <f t="shared" si="8"/>
        <v>1196.68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294</v>
      </c>
      <c r="B900" s="330">
        <v>24</v>
      </c>
      <c r="C900" s="298">
        <v>46032</v>
      </c>
      <c r="D900" s="299" t="s">
        <v>861</v>
      </c>
      <c r="E900" s="331">
        <v>83.42</v>
      </c>
      <c r="F900" s="331"/>
      <c r="G900" s="333">
        <f t="shared" si="8"/>
        <v>1361.73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4</v>
      </c>
      <c r="C901" s="298">
        <v>46032</v>
      </c>
      <c r="D901" s="299" t="s">
        <v>296</v>
      </c>
      <c r="E901" s="331">
        <v>30.4</v>
      </c>
      <c r="F901" s="331"/>
      <c r="G901" s="333">
        <f t="shared" si="8"/>
        <v>1445.15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46032</v>
      </c>
      <c r="D902" s="299" t="s">
        <v>296</v>
      </c>
      <c r="E902" s="331">
        <v>13.83</v>
      </c>
      <c r="F902" s="331"/>
      <c r="G902" s="333">
        <f t="shared" si="8"/>
        <v>1475.5500000000002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2</v>
      </c>
      <c r="C903" s="298">
        <v>46032</v>
      </c>
      <c r="D903" s="299" t="s">
        <v>473</v>
      </c>
      <c r="E903" s="331">
        <v>100</v>
      </c>
      <c r="F903" s="331"/>
      <c r="G903" s="333">
        <f t="shared" si="8"/>
        <v>1489.38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1</v>
      </c>
      <c r="C904" s="298">
        <v>46032</v>
      </c>
      <c r="D904" s="299" t="s">
        <v>304</v>
      </c>
      <c r="E904" s="331">
        <v>55.68</v>
      </c>
      <c r="F904" s="331"/>
      <c r="G904" s="333">
        <f t="shared" si="8"/>
        <v>1589.38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46031</v>
      </c>
      <c r="D905" s="299" t="s">
        <v>358</v>
      </c>
      <c r="E905" s="331">
        <v>9.4700000000000006</v>
      </c>
      <c r="F905" s="331"/>
      <c r="G905" s="333">
        <f t="shared" si="8"/>
        <v>1645.0600000000002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5</v>
      </c>
      <c r="C906" s="298">
        <v>46031</v>
      </c>
      <c r="D906" s="299" t="s">
        <v>475</v>
      </c>
      <c r="E906" s="331">
        <v>50</v>
      </c>
      <c r="F906" s="331"/>
      <c r="G906" s="333">
        <f t="shared" si="8"/>
        <v>1654.5300000000002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8</v>
      </c>
      <c r="C907" s="298">
        <v>46030</v>
      </c>
      <c r="D907" s="299" t="s">
        <v>476</v>
      </c>
      <c r="E907" s="331">
        <v>32.619999999999997</v>
      </c>
      <c r="F907" s="331"/>
      <c r="G907" s="333">
        <f t="shared" si="8"/>
        <v>1704.5300000000002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291</v>
      </c>
      <c r="B908" s="330">
        <v>39</v>
      </c>
      <c r="C908" s="298">
        <v>46030</v>
      </c>
      <c r="D908" s="299" t="s">
        <v>292</v>
      </c>
      <c r="E908" s="331"/>
      <c r="F908" s="331">
        <v>2729.22</v>
      </c>
      <c r="G908" s="333">
        <f t="shared" si="8"/>
        <v>1737.15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46030</v>
      </c>
      <c r="D909" s="299" t="s">
        <v>296</v>
      </c>
      <c r="E909" s="331">
        <v>6.37</v>
      </c>
      <c r="F909" s="331"/>
      <c r="G909" s="333">
        <f t="shared" si="8"/>
        <v>-992.06999999999971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4</v>
      </c>
      <c r="C910" s="298">
        <v>46030</v>
      </c>
      <c r="D910" s="299" t="s">
        <v>296</v>
      </c>
      <c r="E910" s="331">
        <v>32.119999999999997</v>
      </c>
      <c r="F910" s="331"/>
      <c r="G910" s="333">
        <f t="shared" si="8"/>
        <v>-985.6999999999997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46030</v>
      </c>
      <c r="D911" s="299" t="s">
        <v>358</v>
      </c>
      <c r="E911" s="331">
        <v>9.4700000000000006</v>
      </c>
      <c r="F911" s="331"/>
      <c r="G911" s="333">
        <f t="shared" si="8"/>
        <v>-953.5799999999997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46030</v>
      </c>
      <c r="D912" s="299" t="s">
        <v>386</v>
      </c>
      <c r="E912" s="331">
        <v>21.18</v>
      </c>
      <c r="F912" s="331"/>
      <c r="G912" s="333">
        <f t="shared" si="8"/>
        <v>-944.10999999999967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335</v>
      </c>
      <c r="B913" s="330" t="s">
        <v>335</v>
      </c>
      <c r="C913" s="298">
        <v>46029</v>
      </c>
      <c r="D913" s="299" t="s">
        <v>447</v>
      </c>
      <c r="E913" s="331">
        <v>52.66</v>
      </c>
      <c r="F913" s="331"/>
      <c r="G913" s="333">
        <f t="shared" si="8"/>
        <v>-922.92999999999972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13</v>
      </c>
      <c r="C914" s="298">
        <v>46029</v>
      </c>
      <c r="D914" s="299" t="s">
        <v>182</v>
      </c>
      <c r="E914" s="331">
        <v>167.42</v>
      </c>
      <c r="F914" s="331"/>
      <c r="G914" s="333">
        <f t="shared" si="8"/>
        <v>-870.26999999999975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4</v>
      </c>
      <c r="C915" s="298">
        <v>46029</v>
      </c>
      <c r="D915" s="299" t="s">
        <v>296</v>
      </c>
      <c r="E915" s="331">
        <v>30.81</v>
      </c>
      <c r="F915" s="331"/>
      <c r="G915" s="333">
        <f t="shared" si="8"/>
        <v>-702.8499999999998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46029</v>
      </c>
      <c r="D916" s="299" t="s">
        <v>358</v>
      </c>
      <c r="E916" s="331">
        <v>9.4700000000000006</v>
      </c>
      <c r="F916" s="331"/>
      <c r="G916" s="333">
        <f t="shared" si="8"/>
        <v>-672.03999999999985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22</v>
      </c>
      <c r="C917" s="298">
        <v>46029</v>
      </c>
      <c r="D917" s="299" t="s">
        <v>477</v>
      </c>
      <c r="E917" s="331">
        <v>148.04</v>
      </c>
      <c r="F917" s="331"/>
      <c r="G917" s="333">
        <f t="shared" si="8"/>
        <v>-662.56999999999982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14</v>
      </c>
      <c r="C918" s="298">
        <v>46028</v>
      </c>
      <c r="D918" s="299" t="s">
        <v>366</v>
      </c>
      <c r="E918" s="331">
        <v>66.67</v>
      </c>
      <c r="F918" s="331"/>
      <c r="G918" s="333">
        <f t="shared" si="8"/>
        <v>-514.52999999999986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3</v>
      </c>
      <c r="C919" s="298">
        <v>46028</v>
      </c>
      <c r="D919" s="299" t="s">
        <v>296</v>
      </c>
      <c r="E919" s="331">
        <v>5.7</v>
      </c>
      <c r="F919" s="331"/>
      <c r="G919" s="333">
        <f t="shared" si="8"/>
        <v>-447.8599999999999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21</v>
      </c>
      <c r="C920" s="298">
        <v>46028</v>
      </c>
      <c r="D920" s="299" t="s">
        <v>194</v>
      </c>
      <c r="E920" s="331">
        <v>30.59</v>
      </c>
      <c r="F920" s="331"/>
      <c r="G920" s="333">
        <f t="shared" si="8"/>
        <v>-442.15999999999991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294</v>
      </c>
      <c r="B921" s="330">
        <v>17</v>
      </c>
      <c r="C921" s="298">
        <v>46027</v>
      </c>
      <c r="D921" s="299" t="s">
        <v>370</v>
      </c>
      <c r="E921" s="331">
        <v>133.91999999999999</v>
      </c>
      <c r="F921" s="331"/>
      <c r="G921" s="333">
        <f t="shared" si="8"/>
        <v>-411.56999999999994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17</v>
      </c>
      <c r="C922" s="298">
        <v>46027</v>
      </c>
      <c r="D922" s="299" t="s">
        <v>370</v>
      </c>
      <c r="E922" s="331">
        <v>62</v>
      </c>
      <c r="F922" s="331"/>
      <c r="G922" s="333">
        <f t="shared" si="8"/>
        <v>-277.64999999999992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6</v>
      </c>
      <c r="C923" s="298">
        <v>46027</v>
      </c>
      <c r="D923" s="299" t="s">
        <v>300</v>
      </c>
      <c r="E923" s="331">
        <v>10.64</v>
      </c>
      <c r="F923" s="331"/>
      <c r="G923" s="333">
        <f t="shared" si="8"/>
        <v>-215.64999999999992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8</v>
      </c>
      <c r="C924" s="298">
        <v>46027</v>
      </c>
      <c r="D924" s="299" t="s">
        <v>319</v>
      </c>
      <c r="E924" s="331">
        <v>17.440000000000001</v>
      </c>
      <c r="F924" s="331"/>
      <c r="G924" s="333">
        <f t="shared" si="8"/>
        <v>-205.00999999999991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1</v>
      </c>
      <c r="C925" s="298">
        <v>46027</v>
      </c>
      <c r="D925" s="299" t="s">
        <v>306</v>
      </c>
      <c r="E925" s="331">
        <v>216.19</v>
      </c>
      <c r="F925" s="331"/>
      <c r="G925" s="333">
        <f t="shared" si="8"/>
        <v>-187.56999999999991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46027</v>
      </c>
      <c r="D926" s="299" t="s">
        <v>478</v>
      </c>
      <c r="E926" s="331">
        <v>70</v>
      </c>
      <c r="F926" s="331"/>
      <c r="G926" s="333">
        <f t="shared" si="8"/>
        <v>28.62000000000009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46027</v>
      </c>
      <c r="D927" s="299" t="s">
        <v>358</v>
      </c>
      <c r="E927" s="331">
        <v>14.05</v>
      </c>
      <c r="F927" s="331"/>
      <c r="G927" s="333">
        <f t="shared" si="8"/>
        <v>98.62000000000009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14</v>
      </c>
      <c r="C928" s="298">
        <v>46027</v>
      </c>
      <c r="D928" s="299" t="s">
        <v>367</v>
      </c>
      <c r="E928" s="331">
        <v>68.739999999999995</v>
      </c>
      <c r="F928" s="331"/>
      <c r="G928" s="333">
        <f t="shared" si="8"/>
        <v>112.67000000000009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6</v>
      </c>
      <c r="C929" s="298">
        <v>46027</v>
      </c>
      <c r="D929" s="299" t="s">
        <v>479</v>
      </c>
      <c r="E929" s="331">
        <v>120</v>
      </c>
      <c r="F929" s="331"/>
      <c r="G929" s="333">
        <f t="shared" si="8"/>
        <v>181.41000000000008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9</v>
      </c>
      <c r="C930" s="298">
        <v>46027</v>
      </c>
      <c r="D930" s="299" t="s">
        <v>58</v>
      </c>
      <c r="E930" s="331">
        <v>1281.53</v>
      </c>
      <c r="F930" s="331"/>
      <c r="G930" s="333">
        <f t="shared" si="8"/>
        <v>301.41000000000008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7</v>
      </c>
      <c r="C931" s="298">
        <v>46026</v>
      </c>
      <c r="D931" s="299" t="s">
        <v>338</v>
      </c>
      <c r="E931" s="331">
        <v>18.260000000000002</v>
      </c>
      <c r="F931" s="331"/>
      <c r="G931" s="333">
        <f t="shared" si="8"/>
        <v>1582.94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287</v>
      </c>
      <c r="B932" s="330" t="s">
        <v>287</v>
      </c>
      <c r="C932" s="298">
        <v>46026</v>
      </c>
      <c r="D932" s="299" t="s">
        <v>300</v>
      </c>
      <c r="E932" s="331">
        <v>114.91</v>
      </c>
      <c r="F932" s="331">
        <v>114.91</v>
      </c>
      <c r="G932" s="333">
        <f t="shared" si="8"/>
        <v>1601.2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5</v>
      </c>
      <c r="C933" s="298">
        <v>46026</v>
      </c>
      <c r="D933" s="299" t="s">
        <v>480</v>
      </c>
      <c r="E933" s="331">
        <v>42.43</v>
      </c>
      <c r="F933" s="331"/>
      <c r="G933" s="333">
        <f t="shared" si="8"/>
        <v>1601.2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7</v>
      </c>
      <c r="C934" s="298">
        <v>46026</v>
      </c>
      <c r="D934" s="299" t="s">
        <v>300</v>
      </c>
      <c r="E934" s="331">
        <v>42.59</v>
      </c>
      <c r="F934" s="331"/>
      <c r="G934" s="333">
        <f t="shared" si="8"/>
        <v>1643.63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3</v>
      </c>
      <c r="C935" s="298">
        <v>46025</v>
      </c>
      <c r="D935" s="299" t="s">
        <v>348</v>
      </c>
      <c r="E935" s="331">
        <v>14.57</v>
      </c>
      <c r="F935" s="331"/>
      <c r="G935" s="333">
        <f t="shared" si="8"/>
        <v>1686.22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2</v>
      </c>
      <c r="C936" s="298">
        <v>46025</v>
      </c>
      <c r="D936" s="299" t="s">
        <v>481</v>
      </c>
      <c r="E936" s="331">
        <v>41.05</v>
      </c>
      <c r="F936" s="331"/>
      <c r="G936" s="333">
        <f t="shared" si="8"/>
        <v>1700.79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4</v>
      </c>
      <c r="C937" s="298">
        <v>46025</v>
      </c>
      <c r="D937" s="299" t="s">
        <v>310</v>
      </c>
      <c r="E937" s="331">
        <v>26.88</v>
      </c>
      <c r="F937" s="331"/>
      <c r="G937" s="333">
        <f t="shared" si="8"/>
        <v>1741.84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2</v>
      </c>
      <c r="C938" s="298">
        <v>46025</v>
      </c>
      <c r="D938" s="299" t="s">
        <v>308</v>
      </c>
      <c r="E938" s="331">
        <v>130.08000000000001</v>
      </c>
      <c r="F938" s="331"/>
      <c r="G938" s="333">
        <f t="shared" si="8"/>
        <v>1768.72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7</v>
      </c>
      <c r="C939" s="298">
        <v>46025</v>
      </c>
      <c r="D939" s="299" t="s">
        <v>482</v>
      </c>
      <c r="E939" s="331">
        <v>222.49</v>
      </c>
      <c r="F939" s="331"/>
      <c r="G939" s="333">
        <f t="shared" si="8"/>
        <v>1898.8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7</v>
      </c>
      <c r="C940" s="298">
        <v>46025</v>
      </c>
      <c r="D940" s="299" t="s">
        <v>482</v>
      </c>
      <c r="E940" s="331">
        <v>99.18</v>
      </c>
      <c r="F940" s="331"/>
      <c r="G940" s="333">
        <f t="shared" si="8"/>
        <v>2121.29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5</v>
      </c>
      <c r="C941" s="298">
        <v>46024</v>
      </c>
      <c r="D941" s="299" t="s">
        <v>483</v>
      </c>
      <c r="E941" s="331">
        <v>35</v>
      </c>
      <c r="F941" s="331"/>
      <c r="G941" s="333">
        <f t="shared" si="8"/>
        <v>2220.4699999999998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3</v>
      </c>
      <c r="C942" s="298">
        <v>46024</v>
      </c>
      <c r="D942" s="299" t="s">
        <v>296</v>
      </c>
      <c r="E942" s="331">
        <v>15.11</v>
      </c>
      <c r="F942" s="331"/>
      <c r="G942" s="333">
        <f t="shared" si="8"/>
        <v>2255.4699999999998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5</v>
      </c>
      <c r="C943" s="298">
        <v>46024</v>
      </c>
      <c r="D943" s="299" t="s">
        <v>484</v>
      </c>
      <c r="E943" s="331">
        <v>29.67</v>
      </c>
      <c r="F943" s="331"/>
      <c r="G943" s="333">
        <f t="shared" si="8"/>
        <v>2270.58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287</v>
      </c>
      <c r="B944" s="330" t="s">
        <v>287</v>
      </c>
      <c r="C944" s="298">
        <v>46024</v>
      </c>
      <c r="D944" s="299" t="s">
        <v>397</v>
      </c>
      <c r="E944" s="331">
        <v>70.56</v>
      </c>
      <c r="F944" s="331">
        <v>70.56</v>
      </c>
      <c r="G944" s="333">
        <f t="shared" si="8"/>
        <v>2300.25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287</v>
      </c>
      <c r="B945" s="330" t="s">
        <v>287</v>
      </c>
      <c r="C945" s="298">
        <v>46024</v>
      </c>
      <c r="D945" s="299" t="s">
        <v>485</v>
      </c>
      <c r="E945" s="331">
        <v>113.94</v>
      </c>
      <c r="F945" s="331">
        <v>113.94</v>
      </c>
      <c r="G945" s="333">
        <f t="shared" si="8"/>
        <v>2300.25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46024</v>
      </c>
      <c r="D946" s="299" t="s">
        <v>371</v>
      </c>
      <c r="E946" s="331">
        <v>11.9</v>
      </c>
      <c r="F946" s="331"/>
      <c r="G946" s="333">
        <f t="shared" si="8"/>
        <v>2300.25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46024</v>
      </c>
      <c r="D947" s="299" t="s">
        <v>408</v>
      </c>
      <c r="E947" s="331">
        <v>23.9</v>
      </c>
      <c r="F947" s="331"/>
      <c r="G947" s="333">
        <f t="shared" si="8"/>
        <v>2312.15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5</v>
      </c>
      <c r="C948" s="298">
        <v>46024</v>
      </c>
      <c r="D948" s="299" t="s">
        <v>486</v>
      </c>
      <c r="E948" s="331">
        <v>160</v>
      </c>
      <c r="F948" s="331"/>
      <c r="G948" s="333">
        <f t="shared" si="8"/>
        <v>2336.0500000000002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284</v>
      </c>
      <c r="B949" s="330">
        <v>36</v>
      </c>
      <c r="C949" s="298">
        <v>46024</v>
      </c>
      <c r="D949" s="299" t="s">
        <v>374</v>
      </c>
      <c r="E949" s="331">
        <v>50</v>
      </c>
      <c r="F949" s="331"/>
      <c r="G949" s="333">
        <f t="shared" si="8"/>
        <v>2496.0500000000002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6</v>
      </c>
      <c r="C950" s="298">
        <v>46023</v>
      </c>
      <c r="D950" s="299" t="s">
        <v>312</v>
      </c>
      <c r="E950" s="331">
        <v>8</v>
      </c>
      <c r="F950" s="331"/>
      <c r="G950" s="333">
        <f t="shared" si="8"/>
        <v>2546.0500000000002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2</v>
      </c>
      <c r="C951" s="298">
        <v>46023</v>
      </c>
      <c r="D951" s="299" t="s">
        <v>371</v>
      </c>
      <c r="E951" s="331">
        <v>13.06</v>
      </c>
      <c r="F951" s="331"/>
      <c r="G951" s="333">
        <f t="shared" si="8"/>
        <v>2554.0500000000002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294</v>
      </c>
      <c r="B952" s="330">
        <v>22</v>
      </c>
      <c r="C952" s="298">
        <v>46023</v>
      </c>
      <c r="D952" s="299" t="s">
        <v>375</v>
      </c>
      <c r="E952" s="331">
        <v>6.37</v>
      </c>
      <c r="F952" s="331"/>
      <c r="G952" s="333">
        <f t="shared" si="8"/>
        <v>2567.11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46023</v>
      </c>
      <c r="D953" s="299" t="s">
        <v>358</v>
      </c>
      <c r="E953" s="331">
        <v>10.27</v>
      </c>
      <c r="F953" s="331"/>
      <c r="G953" s="333">
        <f t="shared" si="8"/>
        <v>2573.48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6</v>
      </c>
      <c r="C954" s="298">
        <v>46023</v>
      </c>
      <c r="D954" s="299" t="s">
        <v>487</v>
      </c>
      <c r="E954" s="331">
        <v>176.57</v>
      </c>
      <c r="F954" s="331"/>
      <c r="G954" s="333">
        <f t="shared" si="8"/>
        <v>2583.75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287</v>
      </c>
      <c r="B955" s="330" t="s">
        <v>287</v>
      </c>
      <c r="C955" s="298">
        <v>46023</v>
      </c>
      <c r="D955" s="299" t="s">
        <v>300</v>
      </c>
      <c r="E955" s="331">
        <v>383.39</v>
      </c>
      <c r="F955" s="331">
        <v>383.39</v>
      </c>
      <c r="G955" s="333">
        <f t="shared" si="8"/>
        <v>2760.32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287</v>
      </c>
      <c r="B956" s="330" t="s">
        <v>287</v>
      </c>
      <c r="C956" s="298">
        <v>46023</v>
      </c>
      <c r="D956" s="299" t="s">
        <v>300</v>
      </c>
      <c r="E956" s="331">
        <v>53.24</v>
      </c>
      <c r="F956" s="331">
        <v>53.24</v>
      </c>
      <c r="G956" s="333">
        <f t="shared" si="8"/>
        <v>2760.32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335</v>
      </c>
      <c r="B957" s="330" t="s">
        <v>335</v>
      </c>
      <c r="C957" s="298">
        <v>46023</v>
      </c>
      <c r="D957" s="337" t="s">
        <v>460</v>
      </c>
      <c r="E957" s="331">
        <v>239.68</v>
      </c>
      <c r="F957" s="331"/>
      <c r="G957" s="333">
        <f t="shared" si="8"/>
        <v>2760.32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488</v>
      </c>
      <c r="B958" s="330" t="s">
        <v>488</v>
      </c>
      <c r="C958" s="298">
        <v>45658</v>
      </c>
      <c r="D958" s="298" t="s">
        <v>489</v>
      </c>
      <c r="E958" s="332"/>
      <c r="F958" s="332"/>
      <c r="G958" s="333">
        <v>3000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5.75" customHeight="1" x14ac:dyDescent="0.3"/>
    <row r="960" spans="1:2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spans="9:9" ht="15.75" customHeight="1" x14ac:dyDescent="0.3"/>
    <row r="2674" spans="9:9" ht="15.75" customHeight="1" x14ac:dyDescent="0.3"/>
    <row r="2675" spans="9:9" ht="15.75" customHeight="1" x14ac:dyDescent="0.3"/>
    <row r="2676" spans="9:9" ht="15.75" customHeight="1" x14ac:dyDescent="0.3"/>
    <row r="2677" spans="9:9" ht="15.75" customHeight="1" x14ac:dyDescent="0.3"/>
    <row r="2678" spans="9:9" ht="15.75" customHeight="1" x14ac:dyDescent="0.3"/>
    <row r="2679" spans="9:9" ht="15.75" customHeight="1" x14ac:dyDescent="0.3"/>
    <row r="2680" spans="9:9" ht="15.75" customHeight="1" x14ac:dyDescent="0.3"/>
    <row r="2681" spans="9:9" ht="15.75" customHeight="1" x14ac:dyDescent="0.3"/>
    <row r="2682" spans="9:9" ht="15.75" customHeight="1" x14ac:dyDescent="0.3"/>
    <row r="2683" spans="9:9" ht="15.75" customHeight="1" x14ac:dyDescent="0.3"/>
    <row r="2684" spans="9:9" ht="15.75" customHeight="1" x14ac:dyDescent="0.3"/>
    <row r="2685" spans="9:9" ht="15.75" customHeight="1" x14ac:dyDescent="0.3"/>
    <row r="2686" spans="9:9" ht="15.75" customHeight="1" x14ac:dyDescent="0.3"/>
    <row r="2687" spans="9:9" ht="15.75" customHeight="1" x14ac:dyDescent="0.3"/>
    <row r="2688" spans="9:9" ht="12" customHeight="1" x14ac:dyDescent="0.3">
      <c r="I2688" s="335" t="s">
        <v>225</v>
      </c>
    </row>
    <row r="2689" spans="9:9" ht="12" customHeight="1" x14ac:dyDescent="0.3">
      <c r="I2689" s="335"/>
    </row>
    <row r="2690" spans="9:9" ht="12" customHeight="1" x14ac:dyDescent="0.3">
      <c r="I2690" s="335"/>
    </row>
    <row r="2691" spans="9:9" ht="12" customHeight="1" x14ac:dyDescent="0.3">
      <c r="I2691" s="335"/>
    </row>
    <row r="2692" spans="9:9" ht="12" customHeight="1" x14ac:dyDescent="0.3">
      <c r="I2692" s="335"/>
    </row>
    <row r="2693" spans="9:9" ht="12" customHeight="1" x14ac:dyDescent="0.3">
      <c r="I2693" s="335"/>
    </row>
    <row r="2694" spans="9:9" ht="12" customHeight="1" x14ac:dyDescent="0.3">
      <c r="I2694" s="335"/>
    </row>
    <row r="2695" spans="9:9" ht="12" customHeight="1" x14ac:dyDescent="0.3">
      <c r="I2695" s="335"/>
    </row>
    <row r="2696" spans="9:9" ht="12" customHeight="1" x14ac:dyDescent="0.3">
      <c r="I2696" s="335"/>
    </row>
    <row r="2697" spans="9:9" ht="12" customHeight="1" x14ac:dyDescent="0.3">
      <c r="I2697" s="335" t="s">
        <v>226</v>
      </c>
    </row>
    <row r="2698" spans="9:9" ht="15.75" customHeight="1" x14ac:dyDescent="0.3"/>
    <row r="2699" spans="9:9" ht="15.75" customHeight="1" x14ac:dyDescent="0.3"/>
    <row r="2700" spans="9:9" ht="12" customHeight="1" x14ac:dyDescent="0.3">
      <c r="I2700" s="335" t="s">
        <v>226</v>
      </c>
    </row>
    <row r="2701" spans="9:9" ht="12" customHeight="1" x14ac:dyDescent="0.3">
      <c r="I2701" s="335"/>
    </row>
    <row r="2702" spans="9:9" ht="12" customHeight="1" x14ac:dyDescent="0.3">
      <c r="I2702" s="335"/>
    </row>
    <row r="2703" spans="9:9" ht="12" customHeight="1" x14ac:dyDescent="0.3">
      <c r="I2703" s="335"/>
    </row>
    <row r="2704" spans="9:9" ht="12" customHeight="1" x14ac:dyDescent="0.3">
      <c r="I2704" s="335"/>
    </row>
    <row r="2705" spans="9:9" ht="12" customHeight="1" x14ac:dyDescent="0.3">
      <c r="I2705" s="335"/>
    </row>
    <row r="2706" spans="9:9" ht="12" customHeight="1" x14ac:dyDescent="0.3">
      <c r="I2706" s="335" t="s">
        <v>226</v>
      </c>
    </row>
    <row r="2707" spans="9:9" ht="12" customHeight="1" x14ac:dyDescent="0.3">
      <c r="I2707" s="335" t="s">
        <v>226</v>
      </c>
    </row>
    <row r="2708" spans="9:9" ht="12" customHeight="1" x14ac:dyDescent="0.3">
      <c r="I2708" s="335"/>
    </row>
    <row r="2709" spans="9:9" ht="12" customHeight="1" x14ac:dyDescent="0.3">
      <c r="I2709" s="335"/>
    </row>
    <row r="2710" spans="9:9" ht="12" customHeight="1" x14ac:dyDescent="0.3">
      <c r="I2710" s="335"/>
    </row>
    <row r="2711" spans="9:9" ht="12" customHeight="1" x14ac:dyDescent="0.3">
      <c r="I2711" s="335" t="s">
        <v>226</v>
      </c>
    </row>
    <row r="2712" spans="9:9" ht="12" customHeight="1" x14ac:dyDescent="0.3">
      <c r="I2712" s="335" t="s">
        <v>225</v>
      </c>
    </row>
    <row r="2713" spans="9:9" ht="12" customHeight="1" x14ac:dyDescent="0.3">
      <c r="I2713" s="335" t="s">
        <v>225</v>
      </c>
    </row>
    <row r="2714" spans="9:9" ht="15.75" customHeight="1" x14ac:dyDescent="0.3"/>
    <row r="2715" spans="9:9" ht="15.75" customHeight="1" x14ac:dyDescent="0.3"/>
    <row r="2716" spans="9:9" ht="12" customHeight="1" x14ac:dyDescent="0.3">
      <c r="I2716" s="335" t="s">
        <v>225</v>
      </c>
    </row>
    <row r="2717" spans="9:9" ht="12" customHeight="1" x14ac:dyDescent="0.3">
      <c r="I2717" s="335"/>
    </row>
    <row r="2718" spans="9:9" ht="12" customHeight="1" x14ac:dyDescent="0.3">
      <c r="I2718" s="335" t="s">
        <v>226</v>
      </c>
    </row>
    <row r="2719" spans="9:9" ht="12" customHeight="1" x14ac:dyDescent="0.3">
      <c r="I2719" s="335"/>
    </row>
    <row r="2720" spans="9:9" ht="12" customHeight="1" x14ac:dyDescent="0.3">
      <c r="I2720" s="335"/>
    </row>
    <row r="2721" spans="9:9" ht="12" customHeight="1" x14ac:dyDescent="0.3">
      <c r="I2721" s="335" t="s">
        <v>226</v>
      </c>
    </row>
    <row r="2722" spans="9:9" ht="12" customHeight="1" x14ac:dyDescent="0.3">
      <c r="I2722" s="335"/>
    </row>
    <row r="2723" spans="9:9" ht="12" customHeight="1" x14ac:dyDescent="0.3">
      <c r="I2723" s="335" t="s">
        <v>226</v>
      </c>
    </row>
    <row r="2724" spans="9:9" ht="15.75" customHeight="1" x14ac:dyDescent="0.3"/>
    <row r="2725" spans="9:9" ht="15.75" customHeight="1" x14ac:dyDescent="0.3"/>
    <row r="2726" spans="9:9" ht="15.75" customHeight="1" x14ac:dyDescent="0.3"/>
    <row r="2727" spans="9:9" ht="15.75" customHeight="1" x14ac:dyDescent="0.3"/>
    <row r="2728" spans="9:9" ht="15.75" customHeight="1" x14ac:dyDescent="0.3"/>
    <row r="2729" spans="9:9" ht="15.75" customHeight="1" x14ac:dyDescent="0.3"/>
    <row r="2730" spans="9:9" ht="15.75" customHeight="1" x14ac:dyDescent="0.3"/>
    <row r="2731" spans="9:9" ht="15.75" customHeight="1" x14ac:dyDescent="0.3"/>
    <row r="2732" spans="9:9" ht="12" customHeight="1" x14ac:dyDescent="0.3">
      <c r="I2732" s="335" t="s">
        <v>226</v>
      </c>
    </row>
    <row r="2733" spans="9:9" ht="12" customHeight="1" x14ac:dyDescent="0.3">
      <c r="I2733" s="335"/>
    </row>
    <row r="2734" spans="9:9" ht="12" customHeight="1" x14ac:dyDescent="0.3">
      <c r="I2734" s="335" t="s">
        <v>225</v>
      </c>
    </row>
    <row r="2735" spans="9:9" ht="12" customHeight="1" x14ac:dyDescent="0.3">
      <c r="I2735" s="335"/>
    </row>
    <row r="2736" spans="9:9" ht="12" customHeight="1" x14ac:dyDescent="0.3">
      <c r="I2736" s="335" t="s">
        <v>226</v>
      </c>
    </row>
    <row r="2737" spans="9:9" ht="12" customHeight="1" x14ac:dyDescent="0.3">
      <c r="I2737" s="335" t="s">
        <v>225</v>
      </c>
    </row>
    <row r="2738" spans="9:9" ht="15.75" customHeight="1" x14ac:dyDescent="0.3"/>
    <row r="2739" spans="9:9" ht="15.75" customHeight="1" x14ac:dyDescent="0.3"/>
    <row r="2740" spans="9:9" ht="15.75" customHeight="1" x14ac:dyDescent="0.3"/>
    <row r="2741" spans="9:9" ht="15.75" customHeight="1" x14ac:dyDescent="0.3"/>
    <row r="2742" spans="9:9" ht="15.75" customHeight="1" x14ac:dyDescent="0.3"/>
    <row r="2743" spans="9:9" ht="15.75" customHeight="1" x14ac:dyDescent="0.3"/>
    <row r="2744" spans="9:9" ht="15.75" customHeight="1" x14ac:dyDescent="0.3"/>
    <row r="2745" spans="9:9" ht="15.75" customHeight="1" x14ac:dyDescent="0.3"/>
    <row r="2746" spans="9:9" ht="15.75" customHeight="1" x14ac:dyDescent="0.3"/>
    <row r="2747" spans="9:9" ht="15.75" customHeight="1" x14ac:dyDescent="0.3"/>
    <row r="2748" spans="9:9" ht="15.75" customHeight="1" x14ac:dyDescent="0.3"/>
    <row r="2749" spans="9:9" ht="15.75" customHeight="1" x14ac:dyDescent="0.3"/>
    <row r="2750" spans="9:9" ht="15.75" customHeight="1" x14ac:dyDescent="0.3"/>
    <row r="2751" spans="9:9" ht="15.75" customHeight="1" x14ac:dyDescent="0.3"/>
    <row r="2752" spans="9:9" ht="15.75" customHeight="1" x14ac:dyDescent="0.3"/>
    <row r="2753" spans="9:9" ht="15.75" customHeight="1" x14ac:dyDescent="0.3"/>
    <row r="2754" spans="9:9" ht="15.75" customHeight="1" x14ac:dyDescent="0.3"/>
    <row r="2755" spans="9:9" ht="15.75" customHeight="1" x14ac:dyDescent="0.3"/>
    <row r="2756" spans="9:9" ht="12" customHeight="1" x14ac:dyDescent="0.3">
      <c r="I2756" s="335" t="s">
        <v>226</v>
      </c>
    </row>
  </sheetData>
  <autoFilter ref="A1:G958" xr:uid="{00000000-0009-0000-0000-000006000000}"/>
  <mergeCells count="5">
    <mergeCell ref="A1:B1"/>
    <mergeCell ref="E1:F1"/>
    <mergeCell ref="Q1:R1"/>
    <mergeCell ref="E2:F2"/>
    <mergeCell ref="E3:F3"/>
  </mergeCells>
  <conditionalFormatting sqref="I1 I4:I2756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19"/>
  <sheetViews>
    <sheetView workbookViewId="0">
      <pane ySplit="1" topLeftCell="A2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58" t="s">
        <v>491</v>
      </c>
      <c r="E1" s="553"/>
      <c r="F1" s="559" t="s">
        <v>492</v>
      </c>
      <c r="G1" s="553"/>
      <c r="H1" s="558" t="str">
        <f>'Proposed Budget'!C33</f>
        <v>Vehicle Maintenance</v>
      </c>
      <c r="I1" s="553"/>
      <c r="J1" s="559" t="str">
        <f>'Proposed Budget'!C34</f>
        <v>Car Insurance</v>
      </c>
      <c r="K1" s="553"/>
      <c r="L1" s="558" t="str">
        <f>'Proposed Budget'!C35</f>
        <v>Rental Garbage</v>
      </c>
      <c r="M1" s="553"/>
      <c r="N1" s="559" t="str">
        <f>'Proposed Budget'!C36</f>
        <v>Garbage</v>
      </c>
      <c r="O1" s="553"/>
      <c r="P1" s="558" t="str">
        <f>'Monthly Breakdown'!C37</f>
        <v>Sanitation - Main</v>
      </c>
      <c r="Q1" s="553"/>
      <c r="R1" s="559" t="str">
        <f>'Proposed Budget'!C38</f>
        <v>Camping/Vacation</v>
      </c>
      <c r="S1" s="553"/>
      <c r="T1" s="558" t="str">
        <f>'Proposed Budget'!C39</f>
        <v>Home Maintenance</v>
      </c>
      <c r="U1" s="553"/>
      <c r="V1" s="559" t="str">
        <f>'Proposed Budget'!C40</f>
        <v>Rental Repairs</v>
      </c>
      <c r="W1" s="553"/>
      <c r="X1" s="558" t="str">
        <f>'Proposed Budget'!C41</f>
        <v>Rental Insurance</v>
      </c>
      <c r="Y1" s="553"/>
      <c r="Z1" s="559" t="str">
        <f>'Proposed Budget'!C42</f>
        <v>Rental Property Taxes</v>
      </c>
      <c r="AA1" s="553"/>
      <c r="AB1" s="558" t="str">
        <f>'Proposed Budget'!C43</f>
        <v>Rental Sanitation</v>
      </c>
      <c r="AC1" s="553"/>
    </row>
    <row r="2" spans="1:29" ht="14.25" customHeight="1" x14ac:dyDescent="0.3">
      <c r="A2" s="341">
        <f t="shared" ref="A2:A3" si="0">SUM(G2,E2,U2,I2,S2,O2,K2,M2,Q2,W2,Y2,AA2,AC2)</f>
        <v>4813.0599999999968</v>
      </c>
      <c r="B2" s="339"/>
      <c r="C2" s="340"/>
      <c r="D2" s="342" t="s">
        <v>493</v>
      </c>
      <c r="E2" s="343">
        <f>E3-E77</f>
        <v>15318.88</v>
      </c>
      <c r="F2" s="344" t="s">
        <v>493</v>
      </c>
      <c r="G2" s="345">
        <f>G3-G77</f>
        <v>696.89999999999986</v>
      </c>
      <c r="H2" s="343" t="s">
        <v>493</v>
      </c>
      <c r="I2" s="343">
        <f>I3-I77</f>
        <v>1220.9499999999998</v>
      </c>
      <c r="J2" s="344" t="s">
        <v>493</v>
      </c>
      <c r="K2" s="345">
        <f>K3-K77</f>
        <v>1600</v>
      </c>
      <c r="L2" s="343" t="s">
        <v>493</v>
      </c>
      <c r="M2" s="343">
        <f>M3-M77</f>
        <v>-1.960000000000008</v>
      </c>
      <c r="N2" s="345" t="s">
        <v>493</v>
      </c>
      <c r="O2" s="345">
        <f>O3-O77</f>
        <v>-1.960000000000008</v>
      </c>
      <c r="P2" s="343" t="s">
        <v>493</v>
      </c>
      <c r="Q2" s="343">
        <f>Q3-Q77</f>
        <v>39.360000000000014</v>
      </c>
      <c r="R2" s="345" t="s">
        <v>493</v>
      </c>
      <c r="S2" s="345">
        <f>S3-S77</f>
        <v>-1824.7800000000002</v>
      </c>
      <c r="T2" s="346" t="s">
        <v>493</v>
      </c>
      <c r="U2" s="343">
        <f>U3-U77</f>
        <v>-12571.79</v>
      </c>
      <c r="V2" s="345" t="s">
        <v>493</v>
      </c>
      <c r="W2" s="345">
        <f>W3-W77</f>
        <v>500</v>
      </c>
      <c r="X2" s="343" t="s">
        <v>493</v>
      </c>
      <c r="Y2" s="343">
        <f>Y3-Y77</f>
        <v>-75.5</v>
      </c>
      <c r="Z2" s="345" t="s">
        <v>493</v>
      </c>
      <c r="AA2" s="345">
        <f>AA3-AA77</f>
        <v>-126.40000000000009</v>
      </c>
      <c r="AB2" s="343" t="s">
        <v>493</v>
      </c>
      <c r="AC2" s="343">
        <f>AC3-AC77</f>
        <v>39.360000000000014</v>
      </c>
    </row>
    <row r="3" spans="1:29" ht="14.25" customHeight="1" x14ac:dyDescent="0.3">
      <c r="A3" s="341">
        <f t="shared" si="0"/>
        <v>17053.550000000003</v>
      </c>
      <c r="B3" s="347"/>
      <c r="C3" s="340"/>
      <c r="D3" s="342" t="s">
        <v>494</v>
      </c>
      <c r="E3" s="343">
        <f>SUM(E6:E77)-SUM(D6:D77)</f>
        <v>17029.37</v>
      </c>
      <c r="F3" s="345" t="s">
        <v>494</v>
      </c>
      <c r="G3" s="345">
        <f>SUM(G6:G77)-SUM(F6:F77)</f>
        <v>1196.8999999999999</v>
      </c>
      <c r="H3" s="343" t="s">
        <v>494</v>
      </c>
      <c r="I3" s="343">
        <f>SUM(I6:I77)-SUM(H6:H77)</f>
        <v>3220.95</v>
      </c>
      <c r="J3" s="345" t="s">
        <v>494</v>
      </c>
      <c r="K3" s="345">
        <f>SUM(K6:K77)-SUM(J6:J77)</f>
        <v>2600</v>
      </c>
      <c r="L3" s="343" t="s">
        <v>494</v>
      </c>
      <c r="M3" s="343">
        <f>SUM(M6:M77)-SUM(L6:L77)</f>
        <v>63.039999999999992</v>
      </c>
      <c r="N3" s="345" t="s">
        <v>494</v>
      </c>
      <c r="O3" s="345">
        <f>SUM(O6:O77)-SUM(N6:N77)</f>
        <v>63.039999999999992</v>
      </c>
      <c r="P3" s="343" t="s">
        <v>494</v>
      </c>
      <c r="Q3" s="343">
        <f>SUM(Q6:Q77)-SUM(P6:P77)</f>
        <v>139.36000000000001</v>
      </c>
      <c r="R3" s="345" t="s">
        <v>494</v>
      </c>
      <c r="S3" s="345">
        <f>SUM(S6:S77)-SUM(R6:R77)</f>
        <v>175.2199999999998</v>
      </c>
      <c r="T3" s="343" t="s">
        <v>494</v>
      </c>
      <c r="U3" s="343">
        <f>SUM(U6:U77)-SUM(T6:T77)</f>
        <v>-10071.790000000001</v>
      </c>
      <c r="V3" s="345" t="s">
        <v>494</v>
      </c>
      <c r="W3" s="345">
        <f>SUM(W6:W77)-SUM(V6:V77)</f>
        <v>1000</v>
      </c>
      <c r="X3" s="343" t="s">
        <v>494</v>
      </c>
      <c r="Y3" s="343">
        <f>SUM(Y6:Y77)-SUM(X6:X77)</f>
        <v>124.5</v>
      </c>
      <c r="Z3" s="345" t="s">
        <v>494</v>
      </c>
      <c r="AA3" s="345">
        <f>SUM(AA6:AA77)-SUM(Z6:Z77)</f>
        <v>1373.6</v>
      </c>
      <c r="AB3" s="343" t="s">
        <v>494</v>
      </c>
      <c r="AC3" s="343">
        <f>SUM(AC6:AC77)-SUM(AB6:AB77)</f>
        <v>139.36000000000001</v>
      </c>
    </row>
    <row r="4" spans="1:29" ht="14.25" customHeight="1" x14ac:dyDescent="0.3">
      <c r="A4" s="338" t="s">
        <v>495</v>
      </c>
      <c r="B4" s="347"/>
      <c r="C4" s="340"/>
      <c r="D4" s="558" t="s">
        <v>496</v>
      </c>
      <c r="E4" s="553"/>
      <c r="F4" s="559" t="s">
        <v>496</v>
      </c>
      <c r="G4" s="553"/>
      <c r="H4" s="558" t="s">
        <v>496</v>
      </c>
      <c r="I4" s="553"/>
      <c r="J4" s="559" t="s">
        <v>496</v>
      </c>
      <c r="K4" s="553"/>
      <c r="L4" s="558" t="s">
        <v>496</v>
      </c>
      <c r="M4" s="553"/>
      <c r="N4" s="559" t="s">
        <v>496</v>
      </c>
      <c r="O4" s="553"/>
      <c r="P4" s="558" t="s">
        <v>496</v>
      </c>
      <c r="Q4" s="553"/>
      <c r="R4" s="559" t="s">
        <v>497</v>
      </c>
      <c r="S4" s="553"/>
      <c r="T4" s="558" t="s">
        <v>498</v>
      </c>
      <c r="U4" s="553"/>
      <c r="V4" s="559" t="s">
        <v>496</v>
      </c>
      <c r="W4" s="553"/>
      <c r="X4" s="558" t="s">
        <v>496</v>
      </c>
      <c r="Y4" s="553"/>
      <c r="Z4" s="559" t="s">
        <v>496</v>
      </c>
      <c r="AA4" s="553"/>
      <c r="AB4" s="558" t="s">
        <v>496</v>
      </c>
      <c r="AC4" s="553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SUM(D6:D76)</f>
        <v>3412.5699999999997</v>
      </c>
      <c r="E5" s="343">
        <f t="shared" si="1"/>
        <v>18731.449999999997</v>
      </c>
      <c r="F5" s="345">
        <f t="shared" si="1"/>
        <v>0</v>
      </c>
      <c r="G5" s="345">
        <f t="shared" si="1"/>
        <v>696.89999999999986</v>
      </c>
      <c r="H5" s="343">
        <f t="shared" si="1"/>
        <v>529.04999999999995</v>
      </c>
      <c r="I5" s="343">
        <f t="shared" si="1"/>
        <v>1750</v>
      </c>
      <c r="J5" s="345">
        <f t="shared" si="1"/>
        <v>0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14446.79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46173</v>
      </c>
      <c r="B7" s="347">
        <f t="shared" ref="B7:B77" si="2">SUM(E7,U7,K7,G7,I7,S7,O7,M7,Q7,W7,Y7,AA7,AC7)-SUM(D7,F7,T7,H7,R7,N7,J7,L7,P7,V7,X7,Z7,AB7)</f>
        <v>2000</v>
      </c>
      <c r="C7" s="348" t="s">
        <v>887</v>
      </c>
      <c r="D7" s="342"/>
      <c r="E7" s="343"/>
      <c r="F7" s="345"/>
      <c r="G7" s="345"/>
      <c r="H7" s="343"/>
      <c r="I7" s="343">
        <v>350</v>
      </c>
      <c r="J7" s="345"/>
      <c r="K7" s="345">
        <v>320</v>
      </c>
      <c r="L7" s="343"/>
      <c r="M7" s="343">
        <v>25</v>
      </c>
      <c r="N7" s="345"/>
      <c r="O7" s="345">
        <v>25</v>
      </c>
      <c r="P7" s="343"/>
      <c r="Q7" s="343">
        <v>45</v>
      </c>
      <c r="R7" s="345"/>
      <c r="S7" s="345">
        <v>400</v>
      </c>
      <c r="T7" s="343"/>
      <c r="U7" s="343">
        <v>375</v>
      </c>
      <c r="V7" s="345"/>
      <c r="W7" s="345">
        <v>100</v>
      </c>
      <c r="X7" s="343"/>
      <c r="Y7" s="343">
        <v>85</v>
      </c>
      <c r="Z7" s="345"/>
      <c r="AA7" s="345">
        <v>230</v>
      </c>
      <c r="AB7" s="343"/>
      <c r="AC7" s="343">
        <v>45</v>
      </c>
    </row>
    <row r="8" spans="1:29" ht="14.25" customHeight="1" x14ac:dyDescent="0.3">
      <c r="A8" s="338">
        <v>46173</v>
      </c>
      <c r="B8" s="347">
        <f t="shared" si="2"/>
        <v>0.63</v>
      </c>
      <c r="C8" s="348" t="s">
        <v>505</v>
      </c>
      <c r="D8" s="342"/>
      <c r="E8" s="343"/>
      <c r="F8" s="345"/>
      <c r="G8" s="345">
        <v>0.63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46168</v>
      </c>
      <c r="B9" s="347">
        <f t="shared" si="2"/>
        <v>-400</v>
      </c>
      <c r="C9" s="348" t="s">
        <v>888</v>
      </c>
      <c r="D9" s="342">
        <v>400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46170</v>
      </c>
      <c r="B10" s="347">
        <f t="shared" si="2"/>
        <v>87.5</v>
      </c>
      <c r="C10" s="348" t="s">
        <v>509</v>
      </c>
      <c r="D10" s="342"/>
      <c r="E10" s="343"/>
      <c r="F10" s="345"/>
      <c r="G10" s="345">
        <v>87.5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46170</v>
      </c>
      <c r="B11" s="347">
        <f t="shared" si="2"/>
        <v>56.18</v>
      </c>
      <c r="C11" s="348" t="s">
        <v>504</v>
      </c>
      <c r="D11" s="342"/>
      <c r="E11" s="343"/>
      <c r="F11" s="345"/>
      <c r="G11" s="345">
        <v>56.18</v>
      </c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46170</v>
      </c>
      <c r="B12" s="347">
        <f t="shared" si="2"/>
        <v>-4500</v>
      </c>
      <c r="C12" s="348" t="s">
        <v>512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4500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46166</v>
      </c>
      <c r="B13" s="347">
        <f t="shared" si="2"/>
        <v>-69.2</v>
      </c>
      <c r="C13" s="348" t="s">
        <v>859</v>
      </c>
      <c r="D13" s="342">
        <v>69.2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46165</v>
      </c>
      <c r="B14" s="347">
        <f t="shared" si="2"/>
        <v>-138.44</v>
      </c>
      <c r="C14" s="348" t="s">
        <v>877</v>
      </c>
      <c r="D14" s="342">
        <v>138.44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46158</v>
      </c>
      <c r="B15" s="347">
        <f t="shared" si="2"/>
        <v>-87.13</v>
      </c>
      <c r="C15" s="348" t="s">
        <v>848</v>
      </c>
      <c r="D15" s="342"/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>
        <v>87.13</v>
      </c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46158</v>
      </c>
      <c r="B16" s="347">
        <f t="shared" si="2"/>
        <v>-95.85</v>
      </c>
      <c r="C16" s="348" t="s">
        <v>850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95.85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46157</v>
      </c>
      <c r="B17" s="347">
        <f t="shared" si="2"/>
        <v>-146.15</v>
      </c>
      <c r="C17" s="348" t="s">
        <v>506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146.15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46155</v>
      </c>
      <c r="B18" s="347">
        <f t="shared" si="2"/>
        <v>-221.4</v>
      </c>
      <c r="C18" s="348" t="s">
        <v>857</v>
      </c>
      <c r="D18" s="342"/>
      <c r="E18" s="343"/>
      <c r="F18" s="345"/>
      <c r="G18" s="345"/>
      <c r="H18" s="343">
        <v>221.4</v>
      </c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46155</v>
      </c>
      <c r="B19" s="347">
        <f t="shared" si="2"/>
        <v>444.44</v>
      </c>
      <c r="C19" s="348" t="s">
        <v>519</v>
      </c>
      <c r="D19" s="342"/>
      <c r="E19" s="343">
        <v>444.44</v>
      </c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46155</v>
      </c>
      <c r="B20" s="347">
        <f t="shared" si="2"/>
        <v>351.69</v>
      </c>
      <c r="C20" s="348" t="s">
        <v>860</v>
      </c>
      <c r="D20" s="342"/>
      <c r="E20" s="343">
        <v>351.69</v>
      </c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46153</v>
      </c>
      <c r="B21" s="347">
        <f t="shared" si="2"/>
        <v>-1045.8699999999999</v>
      </c>
      <c r="C21" s="348" t="s">
        <v>844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1045.8699999999999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46151</v>
      </c>
      <c r="B22" s="347">
        <f t="shared" si="2"/>
        <v>-903.88</v>
      </c>
      <c r="C22" s="348" t="s">
        <v>858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>
        <v>903.88</v>
      </c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46149</v>
      </c>
      <c r="B23" s="347">
        <f t="shared" si="2"/>
        <v>69.400000000000006</v>
      </c>
      <c r="C23" s="348" t="s">
        <v>509</v>
      </c>
      <c r="D23" s="342"/>
      <c r="E23" s="343"/>
      <c r="F23" s="345"/>
      <c r="G23" s="345">
        <v>69.400000000000006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46148</v>
      </c>
      <c r="B24" s="347">
        <f t="shared" si="2"/>
        <v>-500.5</v>
      </c>
      <c r="C24" s="348" t="s">
        <v>212</v>
      </c>
      <c r="D24" s="342"/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>
        <v>500.5</v>
      </c>
      <c r="Y24" s="343"/>
      <c r="Z24" s="345"/>
      <c r="AA24" s="345"/>
      <c r="AB24" s="343"/>
      <c r="AC24" s="343"/>
    </row>
    <row r="25" spans="1:29" ht="14.25" customHeight="1" x14ac:dyDescent="0.3">
      <c r="A25" s="338">
        <v>46148</v>
      </c>
      <c r="B25" s="347">
        <f t="shared" si="2"/>
        <v>-457.94</v>
      </c>
      <c r="C25" s="348" t="s">
        <v>859</v>
      </c>
      <c r="D25" s="342">
        <v>457.94</v>
      </c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46142</v>
      </c>
      <c r="B26" s="347">
        <f t="shared" si="2"/>
        <v>5616.82</v>
      </c>
      <c r="C26" s="348" t="s">
        <v>285</v>
      </c>
      <c r="D26" s="342"/>
      <c r="E26" s="343">
        <v>5616.82</v>
      </c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46142</v>
      </c>
      <c r="B27" s="347">
        <f t="shared" si="2"/>
        <v>2000</v>
      </c>
      <c r="C27" s="348" t="s">
        <v>503</v>
      </c>
      <c r="D27" s="342"/>
      <c r="E27" s="343"/>
      <c r="F27" s="345"/>
      <c r="G27" s="345"/>
      <c r="H27" s="343"/>
      <c r="I27" s="343">
        <v>350</v>
      </c>
      <c r="J27" s="345"/>
      <c r="K27" s="345">
        <v>320</v>
      </c>
      <c r="L27" s="343"/>
      <c r="M27" s="343">
        <v>25</v>
      </c>
      <c r="N27" s="345"/>
      <c r="O27" s="345">
        <v>25</v>
      </c>
      <c r="P27" s="343"/>
      <c r="Q27" s="343">
        <v>45</v>
      </c>
      <c r="R27" s="345"/>
      <c r="S27" s="345">
        <v>400</v>
      </c>
      <c r="T27" s="343"/>
      <c r="U27" s="343">
        <v>375</v>
      </c>
      <c r="V27" s="345"/>
      <c r="W27" s="345">
        <v>100</v>
      </c>
      <c r="X27" s="343"/>
      <c r="Y27" s="343">
        <v>85</v>
      </c>
      <c r="Z27" s="345"/>
      <c r="AA27" s="345">
        <v>230</v>
      </c>
      <c r="AB27" s="343"/>
      <c r="AC27" s="343">
        <v>45</v>
      </c>
    </row>
    <row r="28" spans="1:29" ht="14.25" customHeight="1" x14ac:dyDescent="0.3">
      <c r="A28" s="338">
        <v>46142</v>
      </c>
      <c r="B28" s="347">
        <f t="shared" si="2"/>
        <v>62.26</v>
      </c>
      <c r="C28" s="348" t="s">
        <v>504</v>
      </c>
      <c r="D28" s="342"/>
      <c r="E28" s="343"/>
      <c r="F28" s="345"/>
      <c r="G28" s="345">
        <v>62.26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46142</v>
      </c>
      <c r="B29" s="347">
        <f t="shared" si="2"/>
        <v>-185.64</v>
      </c>
      <c r="C29" s="348" t="s">
        <v>423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>
        <v>92.82</v>
      </c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>
        <v>92.82</v>
      </c>
      <c r="AC29" s="343"/>
    </row>
    <row r="30" spans="1:29" ht="14.25" customHeight="1" x14ac:dyDescent="0.3">
      <c r="A30" s="338">
        <v>46142</v>
      </c>
      <c r="B30" s="347">
        <f t="shared" si="2"/>
        <v>-127.68</v>
      </c>
      <c r="C30" s="348" t="s">
        <v>315</v>
      </c>
      <c r="D30" s="342"/>
      <c r="E30" s="343"/>
      <c r="F30" s="345"/>
      <c r="G30" s="345"/>
      <c r="H30" s="343"/>
      <c r="I30" s="343"/>
      <c r="J30" s="345"/>
      <c r="K30" s="345"/>
      <c r="L30" s="343">
        <v>63.84</v>
      </c>
      <c r="M30" s="343"/>
      <c r="N30" s="345">
        <v>63.84</v>
      </c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46142</v>
      </c>
      <c r="B31" s="347">
        <f t="shared" si="2"/>
        <v>0.52</v>
      </c>
      <c r="C31" s="348" t="s">
        <v>505</v>
      </c>
      <c r="D31" s="342"/>
      <c r="E31" s="343"/>
      <c r="F31" s="345"/>
      <c r="G31" s="345">
        <v>0.52</v>
      </c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46130</v>
      </c>
      <c r="B32" s="347">
        <f t="shared" si="2"/>
        <v>-578.57000000000005</v>
      </c>
      <c r="C32" s="348" t="s">
        <v>506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>
        <v>578.57000000000005</v>
      </c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46130</v>
      </c>
      <c r="B33" s="347">
        <f t="shared" si="2"/>
        <v>-93.71</v>
      </c>
      <c r="C33" s="348" t="s">
        <v>507</v>
      </c>
      <c r="D33" s="342"/>
      <c r="E33" s="343"/>
      <c r="F33" s="345"/>
      <c r="G33" s="345"/>
      <c r="H33" s="343">
        <v>93.71</v>
      </c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46130</v>
      </c>
      <c r="B34" s="347">
        <f t="shared" si="2"/>
        <v>-318.36</v>
      </c>
      <c r="C34" s="348" t="s">
        <v>508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>
        <v>318.36</v>
      </c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46129</v>
      </c>
      <c r="B35" s="347">
        <f t="shared" si="2"/>
        <v>62.19</v>
      </c>
      <c r="C35" s="348" t="s">
        <v>509</v>
      </c>
      <c r="D35" s="342"/>
      <c r="E35" s="343"/>
      <c r="F35" s="345"/>
      <c r="G35" s="345">
        <v>62.19</v>
      </c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46112</v>
      </c>
      <c r="B36" s="347">
        <f t="shared" si="2"/>
        <v>4309.58</v>
      </c>
      <c r="C36" s="348" t="s">
        <v>510</v>
      </c>
      <c r="D36" s="342"/>
      <c r="E36" s="343">
        <v>4309.58</v>
      </c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46112</v>
      </c>
      <c r="B37" s="347">
        <f t="shared" si="2"/>
        <v>2000</v>
      </c>
      <c r="C37" s="348" t="s">
        <v>511</v>
      </c>
      <c r="D37" s="342"/>
      <c r="E37" s="343"/>
      <c r="F37" s="345"/>
      <c r="G37" s="345"/>
      <c r="H37" s="343"/>
      <c r="I37" s="343">
        <v>350</v>
      </c>
      <c r="J37" s="345"/>
      <c r="K37" s="345">
        <v>320</v>
      </c>
      <c r="L37" s="343"/>
      <c r="M37" s="343">
        <v>25</v>
      </c>
      <c r="N37" s="345"/>
      <c r="O37" s="345">
        <v>25</v>
      </c>
      <c r="P37" s="343"/>
      <c r="Q37" s="343">
        <v>45</v>
      </c>
      <c r="R37" s="345"/>
      <c r="S37" s="345">
        <v>400</v>
      </c>
      <c r="T37" s="343"/>
      <c r="U37" s="343">
        <v>375</v>
      </c>
      <c r="V37" s="345"/>
      <c r="W37" s="345">
        <v>100</v>
      </c>
      <c r="X37" s="343"/>
      <c r="Y37" s="343">
        <v>85</v>
      </c>
      <c r="Z37" s="345"/>
      <c r="AA37" s="345">
        <v>230</v>
      </c>
      <c r="AB37" s="343"/>
      <c r="AC37" s="343">
        <v>45</v>
      </c>
    </row>
    <row r="38" spans="1:29" ht="14.25" customHeight="1" x14ac:dyDescent="0.3">
      <c r="A38" s="338">
        <v>46112</v>
      </c>
      <c r="B38" s="347">
        <f t="shared" si="2"/>
        <v>0.34</v>
      </c>
      <c r="C38" s="348" t="s">
        <v>505</v>
      </c>
      <c r="D38" s="342"/>
      <c r="E38" s="343"/>
      <c r="F38" s="345"/>
      <c r="G38" s="345">
        <v>0.34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46112</v>
      </c>
      <c r="B39" s="347">
        <f t="shared" si="2"/>
        <v>-1200</v>
      </c>
      <c r="C39" s="348" t="s">
        <v>512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>
        <v>1200</v>
      </c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46108</v>
      </c>
      <c r="B40" s="347">
        <f t="shared" si="2"/>
        <v>68.72</v>
      </c>
      <c r="C40" s="348" t="s">
        <v>504</v>
      </c>
      <c r="D40" s="342"/>
      <c r="E40" s="343"/>
      <c r="F40" s="345"/>
      <c r="G40" s="345">
        <v>68.72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46104</v>
      </c>
      <c r="B41" s="347">
        <f t="shared" si="2"/>
        <v>-6</v>
      </c>
      <c r="C41" s="348" t="s">
        <v>513</v>
      </c>
      <c r="D41" s="342">
        <v>6</v>
      </c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46103</v>
      </c>
      <c r="B42" s="347">
        <f t="shared" si="2"/>
        <v>-100</v>
      </c>
      <c r="C42" s="348" t="s">
        <v>514</v>
      </c>
      <c r="D42" s="342">
        <v>100</v>
      </c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46103</v>
      </c>
      <c r="B43" s="347">
        <f t="shared" si="2"/>
        <v>-100</v>
      </c>
      <c r="C43" s="348" t="s">
        <v>515</v>
      </c>
      <c r="D43" s="342">
        <v>100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46103</v>
      </c>
      <c r="B44" s="347">
        <f t="shared" si="2"/>
        <v>-50</v>
      </c>
      <c r="C44" s="348" t="s">
        <v>516</v>
      </c>
      <c r="D44" s="342">
        <v>50</v>
      </c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46103</v>
      </c>
      <c r="B45" s="347">
        <f t="shared" si="2"/>
        <v>-100</v>
      </c>
      <c r="C45" s="348" t="s">
        <v>517</v>
      </c>
      <c r="D45" s="342">
        <v>100</v>
      </c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46103</v>
      </c>
      <c r="B46" s="347">
        <f t="shared" si="2"/>
        <v>-100</v>
      </c>
      <c r="C46" s="348" t="s">
        <v>518</v>
      </c>
      <c r="D46" s="342">
        <v>100</v>
      </c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46102</v>
      </c>
      <c r="B47" s="347">
        <f t="shared" si="2"/>
        <v>-300</v>
      </c>
      <c r="C47" s="348" t="s">
        <v>519</v>
      </c>
      <c r="D47" s="342">
        <v>300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46102</v>
      </c>
      <c r="B48" s="347">
        <f t="shared" si="2"/>
        <v>1384.5</v>
      </c>
      <c r="C48" s="348" t="s">
        <v>520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>
        <v>-1384.5</v>
      </c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46094</v>
      </c>
      <c r="B49" s="347">
        <f t="shared" si="2"/>
        <v>55.66</v>
      </c>
      <c r="C49" s="348" t="s">
        <v>509</v>
      </c>
      <c r="D49" s="342"/>
      <c r="E49" s="343"/>
      <c r="F49" s="345"/>
      <c r="G49" s="345">
        <v>55.66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46090</v>
      </c>
      <c r="B50" s="347">
        <f t="shared" si="2"/>
        <v>-380</v>
      </c>
      <c r="C50" s="348" t="s">
        <v>521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>
        <v>380</v>
      </c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46083</v>
      </c>
      <c r="B51" s="347">
        <f t="shared" si="2"/>
        <v>-185.64</v>
      </c>
      <c r="C51" s="348" t="s">
        <v>423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>
        <v>92.82</v>
      </c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>
        <v>92.82</v>
      </c>
      <c r="AC51" s="343"/>
    </row>
    <row r="52" spans="1:29" ht="14.25" customHeight="1" x14ac:dyDescent="0.3">
      <c r="A52" s="338">
        <v>46081</v>
      </c>
      <c r="B52" s="347">
        <f t="shared" si="2"/>
        <v>3764.91</v>
      </c>
      <c r="C52" s="348" t="s">
        <v>425</v>
      </c>
      <c r="D52" s="342"/>
      <c r="E52" s="343">
        <v>3764.91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46081</v>
      </c>
      <c r="B53" s="347">
        <f t="shared" si="2"/>
        <v>2000</v>
      </c>
      <c r="C53" s="348" t="s">
        <v>522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46081</v>
      </c>
      <c r="B54" s="347">
        <f t="shared" si="2"/>
        <v>0.23</v>
      </c>
      <c r="C54" s="348" t="s">
        <v>505</v>
      </c>
      <c r="D54" s="342"/>
      <c r="E54" s="343"/>
      <c r="F54" s="345"/>
      <c r="G54" s="345">
        <v>0.23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46070</v>
      </c>
      <c r="B55" s="347">
        <f t="shared" si="2"/>
        <v>-1920</v>
      </c>
      <c r="C55" s="348" t="s">
        <v>523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1920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46069</v>
      </c>
      <c r="B56" s="347">
        <f t="shared" si="2"/>
        <v>-243.8</v>
      </c>
      <c r="C56" s="348" t="s">
        <v>523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>
        <v>243.8</v>
      </c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46068</v>
      </c>
      <c r="B57" s="347">
        <f t="shared" si="2"/>
        <v>63.46</v>
      </c>
      <c r="C57" s="348" t="s">
        <v>509</v>
      </c>
      <c r="D57" s="342"/>
      <c r="E57" s="343"/>
      <c r="F57" s="345"/>
      <c r="G57" s="345">
        <v>63.46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46067</v>
      </c>
      <c r="B58" s="347">
        <f t="shared" si="2"/>
        <v>-1007.99</v>
      </c>
      <c r="C58" s="348" t="s">
        <v>524</v>
      </c>
      <c r="D58" s="342">
        <v>1007.99</v>
      </c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46063</v>
      </c>
      <c r="B59" s="347">
        <f t="shared" si="2"/>
        <v>-1276.4000000000001</v>
      </c>
      <c r="C59" s="348" t="s">
        <v>525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>
        <v>1276.4000000000001</v>
      </c>
      <c r="AA59" s="345"/>
      <c r="AB59" s="343"/>
      <c r="AC59" s="343"/>
    </row>
    <row r="60" spans="1:29" ht="14.25" customHeight="1" x14ac:dyDescent="0.3">
      <c r="A60" s="338">
        <v>46063</v>
      </c>
      <c r="B60" s="347">
        <f t="shared" si="2"/>
        <v>-955</v>
      </c>
      <c r="C60" s="348" t="s">
        <v>526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955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46063</v>
      </c>
      <c r="B61" s="347">
        <f t="shared" si="2"/>
        <v>59.19</v>
      </c>
      <c r="C61" s="348" t="s">
        <v>504</v>
      </c>
      <c r="D61" s="342"/>
      <c r="E61" s="343"/>
      <c r="F61" s="345"/>
      <c r="G61" s="345">
        <v>59.19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46061</v>
      </c>
      <c r="B62" s="347">
        <f t="shared" si="2"/>
        <v>-2203.44</v>
      </c>
      <c r="C62" s="348" t="s">
        <v>523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2203.44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46061</v>
      </c>
      <c r="B63" s="347">
        <f t="shared" si="2"/>
        <v>-831.92</v>
      </c>
      <c r="C63" s="348" t="s">
        <v>527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>
        <v>831.92</v>
      </c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46055</v>
      </c>
      <c r="B64" s="347">
        <f t="shared" si="2"/>
        <v>-900</v>
      </c>
      <c r="C64" s="348" t="s">
        <v>512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900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46053</v>
      </c>
      <c r="B65" s="347">
        <f t="shared" si="2"/>
        <v>3194.64</v>
      </c>
      <c r="C65" s="348" t="s">
        <v>459</v>
      </c>
      <c r="D65" s="342"/>
      <c r="E65" s="343">
        <v>3194.64</v>
      </c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46053</v>
      </c>
      <c r="B66" s="347">
        <f t="shared" si="2"/>
        <v>2000</v>
      </c>
      <c r="C66" s="348" t="s">
        <v>528</v>
      </c>
      <c r="D66" s="342"/>
      <c r="E66" s="343"/>
      <c r="F66" s="345"/>
      <c r="G66" s="345"/>
      <c r="H66" s="343"/>
      <c r="I66" s="343">
        <v>350</v>
      </c>
      <c r="J66" s="345"/>
      <c r="K66" s="345">
        <v>320</v>
      </c>
      <c r="L66" s="343"/>
      <c r="M66" s="343">
        <v>25</v>
      </c>
      <c r="N66" s="345"/>
      <c r="O66" s="345">
        <v>25</v>
      </c>
      <c r="P66" s="343"/>
      <c r="Q66" s="343">
        <v>45</v>
      </c>
      <c r="R66" s="345"/>
      <c r="S66" s="345">
        <v>400</v>
      </c>
      <c r="T66" s="343"/>
      <c r="U66" s="343">
        <v>375</v>
      </c>
      <c r="V66" s="345"/>
      <c r="W66" s="345">
        <v>100</v>
      </c>
      <c r="X66" s="343"/>
      <c r="Y66" s="343">
        <v>85</v>
      </c>
      <c r="Z66" s="345"/>
      <c r="AA66" s="345">
        <v>230</v>
      </c>
      <c r="AB66" s="343"/>
      <c r="AC66" s="343">
        <v>45</v>
      </c>
    </row>
    <row r="67" spans="1:29" ht="14.25" customHeight="1" x14ac:dyDescent="0.3">
      <c r="A67" s="338">
        <v>46053</v>
      </c>
      <c r="B67" s="347">
        <f t="shared" si="2"/>
        <v>0.38</v>
      </c>
      <c r="C67" s="348" t="s">
        <v>505</v>
      </c>
      <c r="D67" s="342"/>
      <c r="E67" s="343"/>
      <c r="F67" s="345"/>
      <c r="G67" s="345">
        <v>0.38</v>
      </c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46053</v>
      </c>
      <c r="B68" s="347">
        <f t="shared" si="2"/>
        <v>54.55</v>
      </c>
      <c r="C68" s="348" t="s">
        <v>509</v>
      </c>
      <c r="D68" s="342"/>
      <c r="E68" s="343"/>
      <c r="F68" s="345"/>
      <c r="G68" s="345">
        <v>54.55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46048</v>
      </c>
      <c r="B69" s="347">
        <f t="shared" si="2"/>
        <v>-583</v>
      </c>
      <c r="C69" s="348" t="s">
        <v>529</v>
      </c>
      <c r="D69" s="342">
        <v>583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46044</v>
      </c>
      <c r="B70" s="347">
        <f t="shared" si="2"/>
        <v>-126.24</v>
      </c>
      <c r="C70" s="348" t="s">
        <v>315</v>
      </c>
      <c r="D70" s="342"/>
      <c r="E70" s="343"/>
      <c r="F70" s="345"/>
      <c r="G70" s="345"/>
      <c r="H70" s="343"/>
      <c r="I70" s="343"/>
      <c r="J70" s="345"/>
      <c r="K70" s="345"/>
      <c r="L70" s="343">
        <v>63.12</v>
      </c>
      <c r="M70" s="343"/>
      <c r="N70" s="345">
        <v>63.12</v>
      </c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46043</v>
      </c>
      <c r="B71" s="347">
        <f t="shared" si="2"/>
        <v>-100</v>
      </c>
      <c r="C71" s="348" t="s">
        <v>530</v>
      </c>
      <c r="D71" s="342"/>
      <c r="E71" s="343"/>
      <c r="F71" s="345"/>
      <c r="G71" s="345"/>
      <c r="H71" s="343">
        <v>100</v>
      </c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46043</v>
      </c>
      <c r="B72" s="347">
        <f t="shared" si="2"/>
        <v>-2724</v>
      </c>
      <c r="C72" s="348" t="s">
        <v>531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>
        <v>2724</v>
      </c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46038</v>
      </c>
      <c r="B73" s="347">
        <f t="shared" si="2"/>
        <v>55.69</v>
      </c>
      <c r="C73" s="348" t="s">
        <v>509</v>
      </c>
      <c r="D73" s="342"/>
      <c r="E73" s="343"/>
      <c r="F73" s="345"/>
      <c r="G73" s="345">
        <v>55.69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46030</v>
      </c>
      <c r="B74" s="347">
        <f t="shared" si="2"/>
        <v>1049.3699999999999</v>
      </c>
      <c r="C74" s="340" t="s">
        <v>532</v>
      </c>
      <c r="D74" s="342"/>
      <c r="E74" s="343">
        <v>1049.3699999999999</v>
      </c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46027</v>
      </c>
      <c r="B75" s="347">
        <f t="shared" si="2"/>
        <v>-113.94</v>
      </c>
      <c r="C75" s="348" t="s">
        <v>533</v>
      </c>
      <c r="D75" s="342"/>
      <c r="E75" s="343"/>
      <c r="F75" s="345"/>
      <c r="G75" s="345"/>
      <c r="H75" s="343">
        <v>113.94</v>
      </c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46027</v>
      </c>
      <c r="B76" s="347">
        <f t="shared" si="2"/>
        <v>-622.1</v>
      </c>
      <c r="C76" s="348" t="s">
        <v>523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>
        <v>622.1</v>
      </c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44562</v>
      </c>
      <c r="B77" s="347">
        <f t="shared" si="2"/>
        <v>12240.49</v>
      </c>
      <c r="C77" s="348" t="s">
        <v>534</v>
      </c>
      <c r="D77" s="342"/>
      <c r="E77" s="343">
        <v>1710.49</v>
      </c>
      <c r="F77" s="345"/>
      <c r="G77" s="345">
        <v>500</v>
      </c>
      <c r="H77" s="343"/>
      <c r="I77" s="343">
        <v>2000</v>
      </c>
      <c r="J77" s="345"/>
      <c r="K77" s="345">
        <v>1000</v>
      </c>
      <c r="L77" s="343"/>
      <c r="M77" s="343">
        <v>65</v>
      </c>
      <c r="N77" s="345"/>
      <c r="O77" s="345">
        <v>65</v>
      </c>
      <c r="P77" s="343"/>
      <c r="Q77" s="343">
        <v>100</v>
      </c>
      <c r="R77" s="345"/>
      <c r="S77" s="345">
        <v>2000</v>
      </c>
      <c r="T77" s="343"/>
      <c r="U77" s="343">
        <v>2500</v>
      </c>
      <c r="V77" s="345"/>
      <c r="W77" s="345">
        <v>500</v>
      </c>
      <c r="X77" s="343"/>
      <c r="Y77" s="343">
        <v>200</v>
      </c>
      <c r="Z77" s="345"/>
      <c r="AA77" s="345">
        <v>1500</v>
      </c>
      <c r="AB77" s="343"/>
      <c r="AC77" s="343">
        <v>100</v>
      </c>
    </row>
    <row r="78" spans="1:29" ht="14.25" customHeight="1" x14ac:dyDescent="0.3"/>
    <row r="79" spans="1:29" ht="14.25" customHeight="1" x14ac:dyDescent="0.3"/>
    <row r="80" spans="1:2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0" t="s">
        <v>557</v>
      </c>
      <c r="N1" s="54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0" t="s">
        <v>576</v>
      </c>
      <c r="K6" s="543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66</v>
      </c>
      <c r="F7" s="392">
        <f ca="1">'Lorri 401b'!D4</f>
        <v>75362</v>
      </c>
      <c r="G7" s="393">
        <f ca="1">(F7-C9)/365.25</f>
        <v>119.84120465434634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3356714.3802506626</v>
      </c>
      <c r="R11" s="25">
        <f t="array" aca="1" ref="R11" ca="1">INDEX('Lorri 401b'!L:L,MATCH('Retirement Calculator'!A11,'Lorri 401b'!N:N,0),0)</f>
        <v>3584860.2673911424</v>
      </c>
      <c r="S11" s="25">
        <f t="shared" ref="S11:S265" ca="1" si="7">SUM(Q11:R11)</f>
        <v>6941574.647641805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3339110.175952123</v>
      </c>
      <c r="R12" s="25">
        <f t="array" aca="1" ref="R12" ca="1">INDEX('Lorri 401b'!L:L,MATCH('Retirement Calculator'!A12,'Lorri 401b'!N:N,0),0)</f>
        <v>3599797.185171939</v>
      </c>
      <c r="S12" s="25">
        <f t="shared" ca="1" si="7"/>
        <v>6938907.361124062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3321432.6208023396</v>
      </c>
      <c r="R13" s="25">
        <f t="array" aca="1" ref="R13" ca="1">INDEX('Lorri 401b'!L:L,MATCH('Retirement Calculator'!A13,'Lorri 401b'!N:N,0),0)</f>
        <v>3614796.3401101553</v>
      </c>
      <c r="S13" s="25">
        <f t="shared" ca="1" si="7"/>
        <v>6936228.9609124949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3303681.4091727654</v>
      </c>
      <c r="R14" s="25">
        <f t="array" aca="1" ref="R14" ca="1">INDEX('Lorri 401b'!L:L,MATCH('Retirement Calculator'!A14,'Lorri 401b'!N:N,0),0)</f>
        <v>3629857.9915272808</v>
      </c>
      <c r="S14" s="25">
        <f t="shared" ca="1" si="7"/>
        <v>6933539.4007000457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3285856.2341614016</v>
      </c>
      <c r="R15" s="25">
        <f t="array" aca="1" ref="R15" ca="1">INDEX('Lorri 401b'!L:L,MATCH('Retirement Calculator'!A15,'Lorri 401b'!N:N,0),0)</f>
        <v>3644982.3998253113</v>
      </c>
      <c r="S15" s="25">
        <f t="shared" ca="1" si="7"/>
        <v>6930838.6339867134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3267956.7875874904</v>
      </c>
      <c r="R16" s="25">
        <f t="array" aca="1" ref="R16" ca="1">INDEX('Lorri 401b'!L:L,MATCH('Retirement Calculator'!A16,'Lorri 401b'!N:N,0),0)</f>
        <v>3660169.8264912502</v>
      </c>
      <c r="S16" s="25">
        <f t="shared" ca="1" si="7"/>
        <v>6928126.6140787406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3249982.7599861878</v>
      </c>
      <c r="R17" s="25">
        <f t="array" aca="1" ref="R17" ca="1">INDEX('Lorri 401b'!L:L,MATCH('Retirement Calculator'!A17,'Lorri 401b'!N:N,0),0)</f>
        <v>3675420.5341016306</v>
      </c>
      <c r="S17" s="25">
        <f t="shared" ca="1" si="7"/>
        <v>6925403.2940878179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3231933.8406032133</v>
      </c>
      <c r="R18" s="25">
        <f t="array" aca="1" ref="R18" ca="1">INDEX('Lorri 401b'!L:L,MATCH('Retirement Calculator'!A18,'Lorri 401b'!N:N,0),0)</f>
        <v>3690734.7863270538</v>
      </c>
      <c r="S18" s="25">
        <f t="shared" ca="1" si="7"/>
        <v>6922668.6269302666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3213809.717389476</v>
      </c>
      <c r="R19" s="25">
        <f t="array" aca="1" ref="R19" ca="1">INDEX('Lorri 401b'!L:L,MATCH('Retirement Calculator'!A19,'Lorri 401b'!N:N,0),0)</f>
        <v>3706112.8479367499</v>
      </c>
      <c r="S19" s="25">
        <f t="shared" ca="1" si="7"/>
        <v>6919922.5653262259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3195610.0769956815</v>
      </c>
      <c r="R20" s="25">
        <f t="array" aca="1" ref="R20" ca="1">INDEX('Lorri 401b'!L:L,MATCH('Retirement Calculator'!A20,'Lorri 401b'!N:N,0),0)</f>
        <v>3721554.9848031532</v>
      </c>
      <c r="S20" s="25">
        <f t="shared" ca="1" si="7"/>
        <v>6917165.0617988352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3177334.6047669132</v>
      </c>
      <c r="R21" s="25">
        <f t="array" aca="1" ref="R21" ca="1">INDEX('Lorri 401b'!L:L,MATCH('Retirement Calculator'!A21,'Lorri 401b'!N:N,0),0)</f>
        <v>3737061.4639064996</v>
      </c>
      <c r="S21" s="25">
        <f t="shared" ca="1" si="7"/>
        <v>6914396.0686734132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3158982.9847371913</v>
      </c>
      <c r="R22" s="25">
        <f t="array" aca="1" ref="R22" ca="1">INDEX('Lorri 401b'!L:L,MATCH('Retirement Calculator'!A22,'Lorri 401b'!N:N,0),0)</f>
        <v>3752632.5533394432</v>
      </c>
      <c r="S22" s="25">
        <f t="shared" ca="1" si="7"/>
        <v>6911615.5380766345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3140554.8996240124</v>
      </c>
      <c r="R23" s="25">
        <f t="array" aca="1" ref="R23" ca="1">INDEX('Lorri 401b'!L:L,MATCH('Retirement Calculator'!A23,'Lorri 401b'!N:N,0),0)</f>
        <v>3768268.5223116907</v>
      </c>
      <c r="S23" s="25">
        <f t="shared" ca="1" si="7"/>
        <v>6908823.4219357036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3122050.0308228619</v>
      </c>
      <c r="R24" s="25">
        <f t="array" aca="1" ref="R24" ca="1">INDEX('Lorri 401b'!L:L,MATCH('Retirement Calculator'!A24,'Lorri 401b'!N:N,0),0)</f>
        <v>3783969.6411546562</v>
      </c>
      <c r="S24" s="25">
        <f t="shared" ca="1" si="7"/>
        <v>6906019.6719775181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3103468.0584017066</v>
      </c>
      <c r="R25" s="25">
        <f t="array" aca="1" ref="R25" ca="1">INDEX('Lorri 401b'!L:L,MATCH('Retirement Calculator'!A25,'Lorri 401b'!N:N,0),0)</f>
        <v>3799736.1813261341</v>
      </c>
      <c r="S25" s="25">
        <f t="shared" ca="1" si="7"/>
        <v>6903204.2397278408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3084808.6610954632</v>
      </c>
      <c r="R26" s="25">
        <f t="array" aca="1" ref="R26" ca="1">INDEX('Lorri 401b'!L:L,MATCH('Retirement Calculator'!A26,'Lorri 401b'!N:N,0),0)</f>
        <v>3815568.4154149932</v>
      </c>
      <c r="S26" s="25">
        <f t="shared" ca="1" si="7"/>
        <v>6900377.0765104564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3066071.516300444</v>
      </c>
      <c r="R27" s="25">
        <f t="array" aca="1" ref="R27" ca="1">INDEX('Lorri 401b'!L:L,MATCH('Retirement Calculator'!A27,'Lorri 401b'!N:N,0),0)</f>
        <v>3831466.617145889</v>
      </c>
      <c r="S27" s="25">
        <f t="shared" ca="1" si="7"/>
        <v>6897538.133446333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3047256.3000687789</v>
      </c>
      <c r="R28" s="25">
        <f t="array" aca="1" ref="R28" ca="1">INDEX('Lorri 401b'!L:L,MATCH('Retirement Calculator'!A28,'Lorri 401b'!N:N,0),0)</f>
        <v>3847431.0613839966</v>
      </c>
      <c r="S28" s="25">
        <f t="shared" ca="1" si="7"/>
        <v>6894687.3614527751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3028362.6871028151</v>
      </c>
      <c r="R29" s="25">
        <f t="array" aca="1" ref="R29" ca="1">INDEX('Lorri 401b'!L:L,MATCH('Retirement Calculator'!A29,'Lorri 401b'!N:N,0),0)</f>
        <v>3863462.0241397633</v>
      </c>
      <c r="S29" s="25">
        <f t="shared" ca="1" si="7"/>
        <v>6891824.7112425789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3009390.3507494931</v>
      </c>
      <c r="R30" s="25">
        <f t="array" aca="1" ref="R30" ca="1">INDEX('Lorri 401b'!L:L,MATCH('Retirement Calculator'!A30,'Lorri 401b'!N:N,0),0)</f>
        <v>3879559.782573679</v>
      </c>
      <c r="S30" s="25">
        <f t="shared" ca="1" si="7"/>
        <v>6888950.1333231721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2990338.9629946989</v>
      </c>
      <c r="R31" s="25">
        <f t="array" aca="1" ref="R31" ca="1">INDEX('Lorri 401b'!L:L,MATCH('Retirement Calculator'!A31,'Lorri 401b'!N:N,0),0)</f>
        <v>3895724.6150010694</v>
      </c>
      <c r="S31" s="25">
        <f t="shared" ca="1" si="7"/>
        <v>6886063.5779957678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2971208.1944575929</v>
      </c>
      <c r="R32" s="25">
        <f t="array" aca="1" ref="R32" ca="1">INDEX('Lorri 401b'!L:L,MATCH('Retirement Calculator'!A32,'Lorri 401b'!N:N,0),0)</f>
        <v>3911956.8008969072</v>
      </c>
      <c r="S32" s="25">
        <f t="shared" ca="1" si="7"/>
        <v>6883164.9953544997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2951997.7143849158</v>
      </c>
      <c r="R33" s="25">
        <f t="array" aca="1" ref="R33" ca="1">INDEX('Lorri 401b'!L:L,MATCH('Retirement Calculator'!A33,'Lorri 401b'!N:N,0),0)</f>
        <v>3928256.6209006445</v>
      </c>
      <c r="S33" s="25">
        <f t="shared" ca="1" si="7"/>
        <v>6880254.3352855602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2932707.1906452691</v>
      </c>
      <c r="R34" s="25">
        <f t="array" aca="1" ref="R34" ca="1">INDEX('Lorri 401b'!L:L,MATCH('Retirement Calculator'!A34,'Lorri 401b'!N:N,0),0)</f>
        <v>3944624.3568210639</v>
      </c>
      <c r="S34" s="25">
        <f t="shared" ca="1" si="7"/>
        <v>6877331.547466333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2913336.2897233739</v>
      </c>
      <c r="R35" s="25">
        <f t="array" aca="1" ref="R35" ca="1">INDEX('Lorri 401b'!L:L,MATCH('Retirement Calculator'!A35,'Lorri 401b'!N:N,0),0)</f>
        <v>3961060.2916411515</v>
      </c>
      <c r="S35" s="25">
        <f t="shared" ca="1" si="7"/>
        <v>6874396.5813645255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2893884.6767143044</v>
      </c>
      <c r="R36" s="25">
        <f t="array" aca="1" ref="R36" ca="1">INDEX('Lorri 401b'!L:L,MATCH('Retirement Calculator'!A36,'Lorri 401b'!N:N,0),0)</f>
        <v>3977564.7095229896</v>
      </c>
      <c r="S36" s="25">
        <f t="shared" ca="1" si="7"/>
        <v>6871449.3862372935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2874352.0153176971</v>
      </c>
      <c r="R37" s="25">
        <f t="array" aca="1" ref="R37" ca="1">INDEX('Lorri 401b'!L:L,MATCH('Retirement Calculator'!A37,'Lorri 401b'!N:N,0),0)</f>
        <v>3994137.8958126688</v>
      </c>
      <c r="S37" s="25">
        <f t="shared" ca="1" si="7"/>
        <v>6868489.9111303659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2854737.9678319371</v>
      </c>
      <c r="R38" s="25">
        <f t="array" aca="1" ref="R38" ca="1">INDEX('Lorri 401b'!L:L,MATCH('Retirement Calculator'!A38,'Lorri 401b'!N:N,0),0)</f>
        <v>4010780.1370452214</v>
      </c>
      <c r="S38" s="25">
        <f t="shared" ca="1" si="7"/>
        <v>6865518.104877159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2835042.1951483199</v>
      </c>
      <c r="R39" s="25">
        <f t="array" aca="1" ref="R39" ca="1">INDEX('Lorri 401b'!L:L,MATCH('Retirement Calculator'!A39,'Lorri 401b'!N:N,0),0)</f>
        <v>4027491.7209495767</v>
      </c>
      <c r="S39" s="25">
        <f t="shared" ca="1" si="7"/>
        <v>6862533.9160978962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2815264.3567451877</v>
      </c>
      <c r="R40" s="25">
        <f t="array" aca="1" ref="R40" ca="1">INDEX('Lorri 401b'!L:L,MATCH('Retirement Calculator'!A40,'Lorri 401b'!N:N,0),0)</f>
        <v>4044272.9364535334</v>
      </c>
      <c r="S40" s="25">
        <f t="shared" ca="1" si="7"/>
        <v>6859537.2931987215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2795404.1106820423</v>
      </c>
      <c r="R41" s="25">
        <f t="array" aca="1" ref="R41" ca="1">INDEX('Lorri 401b'!L:L,MATCH('Retirement Calculator'!A41,'Lorri 401b'!N:N,0),0)</f>
        <v>4061124.0736887562</v>
      </c>
      <c r="S41" s="25">
        <f t="shared" ca="1" si="7"/>
        <v>6856528.184370799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2775461.1135936338</v>
      </c>
      <c r="R42" s="25">
        <f t="array" aca="1" ref="R42" ca="1">INDEX('Lorri 401b'!L:L,MATCH('Retirement Calculator'!A42,'Lorri 401b'!N:N,0),0)</f>
        <v>4078045.4239957929</v>
      </c>
      <c r="S42" s="25">
        <f t="shared" ca="1" si="7"/>
        <v>6853506.5375894271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2755435.0206840234</v>
      </c>
      <c r="R43" s="25">
        <f t="array" aca="1" ref="R43" ca="1">INDEX('Lorri 401b'!L:L,MATCH('Retirement Calculator'!A43,'Lorri 401b'!N:N,0),0)</f>
        <v>4095037.2799291085</v>
      </c>
      <c r="S43" s="25">
        <f t="shared" ca="1" si="7"/>
        <v>6850472.3006131314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2735325.4857206228</v>
      </c>
      <c r="R44" s="25">
        <f t="array" aca="1" ref="R44" ca="1">INDEX('Lorri 401b'!L:L,MATCH('Retirement Calculator'!A44,'Lorri 401b'!N:N,0),0)</f>
        <v>4112099.9352621464</v>
      </c>
      <c r="S44" s="25">
        <f t="shared" ca="1" si="7"/>
        <v>6847425.4209827688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2715132.1610282082</v>
      </c>
      <c r="R45" s="25">
        <f t="array" aca="1" ref="R45" ca="1">INDEX('Lorri 401b'!L:L,MATCH('Retirement Calculator'!A45,'Lorri 401b'!N:N,0),0)</f>
        <v>4129233.6849924051</v>
      </c>
      <c r="S45" s="25">
        <f t="shared" ca="1" si="7"/>
        <v>6844365.8460206129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2694854.6974829086</v>
      </c>
      <c r="R46" s="25">
        <f t="array" aca="1" ref="R46" ca="1">INDEX('Lorri 401b'!L:L,MATCH('Retirement Calculator'!A46,'Lorri 401b'!N:N,0),0)</f>
        <v>4146438.8253465402</v>
      </c>
      <c r="S46" s="25">
        <f t="shared" ca="1" si="7"/>
        <v>6841293.5228294488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2674492.74450617</v>
      </c>
      <c r="R47" s="25">
        <f t="array" aca="1" ref="R47" ca="1">INDEX('Lorri 401b'!L:L,MATCH('Retirement Calculator'!A47,'Lorri 401b'!N:N,0),0)</f>
        <v>4163715.6537854839</v>
      </c>
      <c r="S47" s="25">
        <f t="shared" ca="1" si="7"/>
        <v>6838208.398291654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2654045.9500586954</v>
      </c>
      <c r="R48" s="25">
        <f t="array" aca="1" ref="R48" ca="1">INDEX('Lorri 401b'!L:L,MATCH('Retirement Calculator'!A48,'Lorri 401b'!N:N,0),0)</f>
        <v>4181064.4690095899</v>
      </c>
      <c r="S48" s="25">
        <f t="shared" ca="1" si="7"/>
        <v>6835110.4190682853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2633513.9606343564</v>
      </c>
      <c r="R49" s="25">
        <f t="array" aca="1" ref="R49" ca="1">INDEX('Lorri 401b'!L:L,MATCH('Retirement Calculator'!A49,'Lorri 401b'!N:N,0),0)</f>
        <v>4198485.5709637962</v>
      </c>
      <c r="S49" s="25">
        <f t="shared" ca="1" si="7"/>
        <v>6831999.5315981526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2612896.4212540826</v>
      </c>
      <c r="R50" s="25">
        <f t="array" aca="1" ref="R50" ca="1">INDEX('Lorri 401b'!L:L,MATCH('Retirement Calculator'!A50,'Lorri 401b'!N:N,0),0)</f>
        <v>4215979.2608428122</v>
      </c>
      <c r="S50" s="25">
        <f t="shared" ca="1" si="7"/>
        <v>6828875.6820968948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2592192.9754597242</v>
      </c>
      <c r="R51" s="25">
        <f t="array" aca="1" ref="R51" ca="1">INDEX('Lorri 401b'!L:L,MATCH('Retirement Calculator'!A51,'Lorri 401b'!N:N,0),0)</f>
        <v>4233545.8410963239</v>
      </c>
      <c r="S51" s="25">
        <f t="shared" ca="1" si="7"/>
        <v>6825738.8165560476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2571403.2653078893</v>
      </c>
      <c r="R52" s="25">
        <f t="array" aca="1" ref="R52" ca="1">INDEX('Lorri 401b'!L:L,MATCH('Retirement Calculator'!A52,'Lorri 401b'!N:N,0),0)</f>
        <v>4251185.6154342256</v>
      </c>
      <c r="S52" s="25">
        <f t="shared" ca="1" si="7"/>
        <v>6822588.880742115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2551306.1646970883</v>
      </c>
      <c r="R53" s="25">
        <f t="array" aca="1" ref="R53" ca="1">INDEX('Lorri 401b'!L:L,MATCH('Retirement Calculator'!A53,'Lorri 401b'!N:N,0),0)</f>
        <v>4268898.8888318678</v>
      </c>
      <c r="S53" s="25">
        <f t="shared" ca="1" si="7"/>
        <v>6820205.0535289561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2531125.3261670759</v>
      </c>
      <c r="R54" s="25">
        <f t="array" aca="1" ref="R54" ca="1">INDEX('Lorri 401b'!L:L,MATCH('Retirement Calculator'!A54,'Lorri 401b'!N:N,0),0)</f>
        <v>4286685.9675353337</v>
      </c>
      <c r="S54" s="25">
        <f t="shared" ca="1" si="7"/>
        <v>6817811.2937024096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2510860.4008098547</v>
      </c>
      <c r="R55" s="25">
        <f t="array" aca="1" ref="R55" ca="1">INDEX('Lorri 401b'!L:L,MATCH('Retirement Calculator'!A55,'Lorri 401b'!N:N,0),0)</f>
        <v>4304547.1590667311</v>
      </c>
      <c r="S55" s="25">
        <f t="shared" ca="1" si="7"/>
        <v>6815407.5598765854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2490511.0382636455</v>
      </c>
      <c r="R56" s="25">
        <f t="array" aca="1" ref="R56" ca="1">INDEX('Lorri 401b'!L:L,MATCH('Retirement Calculator'!A56,'Lorri 401b'!N:N,0),0)</f>
        <v>4322482.7722295094</v>
      </c>
      <c r="S56" s="25">
        <f t="shared" ca="1" si="7"/>
        <v>6812993.8104931545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2470076.8867068267</v>
      </c>
      <c r="R57" s="25">
        <f t="array" aca="1" ref="R57" ca="1">INDEX('Lorri 401b'!L:L,MATCH('Retirement Calculator'!A57,'Lorri 401b'!N:N,0),0)</f>
        <v>4340493.1171137989</v>
      </c>
      <c r="S57" s="25">
        <f t="shared" ca="1" si="7"/>
        <v>6810570.0038206261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2449557.5928518549</v>
      </c>
      <c r="R58" s="25">
        <f t="array" aca="1" ref="R58" ca="1">INDEX('Lorri 401b'!L:L,MATCH('Retirement Calculator'!A58,'Lorri 401b'!N:N,0),0)</f>
        <v>4358578.505101773</v>
      </c>
      <c r="S58" s="25">
        <f t="shared" ca="1" si="7"/>
        <v>6808136.0979536278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2428952.8019391536</v>
      </c>
      <c r="R59" s="25">
        <f t="array" aca="1" ref="R59" ca="1">INDEX('Lorri 401b'!L:L,MATCH('Retirement Calculator'!A59,'Lorri 401b'!N:N,0),0)</f>
        <v>4376739.2488730308</v>
      </c>
      <c r="S59" s="25">
        <f t="shared" ca="1" si="7"/>
        <v>6805692.0508121848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2408262.1577309831</v>
      </c>
      <c r="R60" s="25">
        <f t="array" aca="1" ref="R60" ca="1">INDEX('Lorri 401b'!L:L,MATCH('Retirement Calculator'!A60,'Lorri 401b'!N:N,0),0)</f>
        <v>4394975.6624100013</v>
      </c>
      <c r="S60" s="25">
        <f t="shared" ca="1" si="7"/>
        <v>6803237.8201409839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2387485.3025052785</v>
      </c>
      <c r="R61" s="25">
        <f t="array" aca="1" ref="R61" ca="1">INDEX('Lorri 401b'!L:L,MATCH('Retirement Calculator'!A61,'Lorri 401b'!N:N,0),0)</f>
        <v>4413288.0610033767</v>
      </c>
      <c r="S61" s="25">
        <f t="shared" ca="1" si="7"/>
        <v>6800773.3635086548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2366621.8770494666</v>
      </c>
      <c r="R62" s="25">
        <f t="array" aca="1" ref="R62" ca="1">INDEX('Lorri 401b'!L:L,MATCH('Retirement Calculator'!A62,'Lorri 401b'!N:N,0),0)</f>
        <v>4431676.7612575572</v>
      </c>
      <c r="S62" s="25">
        <f t="shared" ca="1" si="7"/>
        <v>6798298.6383070238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2345671.5206542555</v>
      </c>
      <c r="R63" s="25">
        <f t="array" aca="1" ref="R63" ca="1">INDEX('Lorri 401b'!L:L,MATCH('Retirement Calculator'!A63,'Lorri 401b'!N:N,0),0)</f>
        <v>4450142.0810961304</v>
      </c>
      <c r="S63" s="25">
        <f t="shared" ca="1" si="7"/>
        <v>6795813.6017503859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2324633.8711073976</v>
      </c>
      <c r="R64" s="25">
        <f t="array" aca="1" ref="R64" ca="1">INDEX('Lorri 401b'!L:L,MATCH('Retirement Calculator'!A64,'Lorri 401b'!N:N,0),0)</f>
        <v>4468684.3397673639</v>
      </c>
      <c r="S64" s="25">
        <f t="shared" ca="1" si="7"/>
        <v>6793318.2108747615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2303508.5646874281</v>
      </c>
      <c r="R65" s="25">
        <f t="array" aca="1" ref="R65" ca="1">INDEX('Lorri 401b'!L:L,MATCH('Retirement Calculator'!A65,'Lorri 401b'!N:N,0),0)</f>
        <v>4487303.8578497283</v>
      </c>
      <c r="S65" s="25">
        <f t="shared" ca="1" si="7"/>
        <v>6790812.4225371564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2282295.2361573754</v>
      </c>
      <c r="R66" s="25">
        <f t="array" aca="1" ref="R66" ca="1">INDEX('Lorri 401b'!L:L,MATCH('Retirement Calculator'!A66,'Lorri 401b'!N:N,0),0)</f>
        <v>4506000.9572574357</v>
      </c>
      <c r="S66" s="25">
        <f t="shared" ca="1" si="7"/>
        <v>6788296.193414811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2260993.5187584474</v>
      </c>
      <c r="R67" s="25">
        <f t="array" aca="1" ref="R67" ca="1">INDEX('Lorri 401b'!L:L,MATCH('Retirement Calculator'!A67,'Lorri 401b'!N:N,0),0)</f>
        <v>4524775.9612460081</v>
      </c>
      <c r="S67" s="25">
        <f t="shared" ca="1" si="7"/>
        <v>6785769.4800044559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2239603.0442036903</v>
      </c>
      <c r="R68" s="25">
        <f t="array" aca="1" ref="R68" ca="1">INDEX('Lorri 401b'!L:L,MATCH('Retirement Calculator'!A68,'Lorri 401b'!N:N,0),0)</f>
        <v>4543629.1944178669</v>
      </c>
      <c r="S68" s="25">
        <f t="shared" ca="1" si="7"/>
        <v>6783232.2386215571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2218123.4426716217</v>
      </c>
      <c r="R69" s="25">
        <f t="array" aca="1" ref="R69" ca="1">INDEX('Lorri 401b'!L:L,MATCH('Retirement Calculator'!A69,'Lorri 401b'!N:N,0),0)</f>
        <v>4562560.9827279411</v>
      </c>
      <c r="S69" s="25">
        <f t="shared" ca="1" si="7"/>
        <v>6780684.4253995623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2196554.3427998363</v>
      </c>
      <c r="R70" s="25">
        <f t="array" aca="1" ref="R70" ca="1">INDEX('Lorri 401b'!L:L,MATCH('Retirement Calculator'!A70,'Lorri 401b'!N:N,0),0)</f>
        <v>4581571.6534893075</v>
      </c>
      <c r="S70" s="25">
        <f t="shared" ca="1" si="7"/>
        <v>6778125.9962891433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2174895.3716785852</v>
      </c>
      <c r="R71" s="25">
        <f t="array" aca="1" ref="R71" ca="1">INDEX('Lorri 401b'!L:L,MATCH('Retirement Calculator'!A71,'Lorri 401b'!N:N,0),0)</f>
        <v>4600661.5353788463</v>
      </c>
      <c r="S71" s="25">
        <f t="shared" ca="1" si="7"/>
        <v>6775556.9070574315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2153146.1548443288</v>
      </c>
      <c r="R72" s="25">
        <f t="array" aca="1" ref="R72" ca="1">INDEX('Lorri 401b'!L:L,MATCH('Retirement Calculator'!A72,'Lorri 401b'!N:N,0),0)</f>
        <v>4619830.9584429245</v>
      </c>
      <c r="S72" s="25">
        <f t="shared" ca="1" si="7"/>
        <v>6772977.1132872533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2131306.3162732632</v>
      </c>
      <c r="R73" s="25">
        <f t="array" aca="1" ref="R73" ca="1">INDEX('Lorri 401b'!L:L,MATCH('Retirement Calculator'!A73,'Lorri 401b'!N:N,0),0)</f>
        <v>4639080.2541031037</v>
      </c>
      <c r="S73" s="25">
        <f t="shared" ca="1" si="7"/>
        <v>6770386.5703763664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2109375.4783748179</v>
      </c>
      <c r="R74" s="25">
        <f t="array" aca="1" ref="R74" ca="1">INDEX('Lorri 401b'!L:L,MATCH('Retirement Calculator'!A74,'Lorri 401b'!N:N,0),0)</f>
        <v>4658409.7551618665</v>
      </c>
      <c r="S74" s="25">
        <f t="shared" ca="1" si="7"/>
        <v>6767785.2335366849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2087353.261985129</v>
      </c>
      <c r="R75" s="25">
        <f t="array" aca="1" ref="R75" ca="1">INDEX('Lorri 401b'!L:L,MATCH('Retirement Calculator'!A75,'Lorri 401b'!N:N,0),0)</f>
        <v>4677819.795808374</v>
      </c>
      <c r="S75" s="25">
        <f t="shared" ca="1" si="7"/>
        <v>6765173.0577935027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2065239.2863604829</v>
      </c>
      <c r="R76" s="25">
        <f t="array" aca="1" ref="R76" ca="1">INDEX('Lorri 401b'!L:L,MATCH('Retirement Calculator'!A76,'Lorri 401b'!N:N,0),0)</f>
        <v>4697310.7116242424</v>
      </c>
      <c r="S76" s="25">
        <f t="shared" ca="1" si="7"/>
        <v>6762549.9979847251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2043033.1691707342</v>
      </c>
      <c r="R77" s="25">
        <f t="array" aca="1" ref="R77" ca="1">INDEX('Lorri 401b'!L:L,MATCH('Retirement Calculator'!A77,'Lorri 401b'!N:N,0),0)</f>
        <v>4716882.8395893434</v>
      </c>
      <c r="S77" s="25">
        <f t="shared" ca="1" si="7"/>
        <v>6759916.0087600779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2042937.751722543</v>
      </c>
      <c r="R78" s="25">
        <f t="array" aca="1" ref="R78" ca="1">INDEX('Lorri 401b'!L:L,MATCH('Retirement Calculator'!A78,'Lorri 401b'!N:N,0),0)</f>
        <v>4714333.2928577848</v>
      </c>
      <c r="S78" s="25">
        <f t="shared" ca="1" si="7"/>
        <v>6757271.0445803273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2042841.936701651</v>
      </c>
      <c r="R79" s="25">
        <f t="array" aca="1" ref="R79" ca="1">INDEX('Lorri 401b'!L:L,MATCH('Retirement Calculator'!A79,'Lorri 401b'!N:N,0),0)</f>
        <v>4711773.123014845</v>
      </c>
      <c r="S79" s="25">
        <f t="shared" ca="1" si="7"/>
        <v>6754615.0597164957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2042745.7224515053</v>
      </c>
      <c r="R80" s="25">
        <f t="array" aca="1" ref="R80" ca="1">INDEX('Lorri 401b'!L:L,MATCH('Retirement Calculator'!A80,'Lorri 401b'!N:N,0),0)</f>
        <v>4709202.2857975597</v>
      </c>
      <c r="S80" s="25">
        <f t="shared" ca="1" si="7"/>
        <v>6751948.0082490649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2042649.1073086506</v>
      </c>
      <c r="R81" s="25">
        <f t="array" aca="1" ref="R81" ca="1">INDEX('Lorri 401b'!L:L,MATCH('Retirement Calculator'!A81,'Lorri 401b'!N:N,0),0)</f>
        <v>4706620.7367585348</v>
      </c>
      <c r="S81" s="25">
        <f t="shared" ca="1" si="7"/>
        <v>6749269.8440671852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2042552.0896027007</v>
      </c>
      <c r="R82" s="25">
        <f t="array" aca="1" ref="R82" ca="1">INDEX('Lorri 401b'!L:L,MATCH('Retirement Calculator'!A82,'Lorri 401b'!N:N,0),0)</f>
        <v>4704028.4312651809</v>
      </c>
      <c r="S82" s="25">
        <f t="shared" ca="1" si="7"/>
        <v>6746580.5208678814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2042454.6676563092</v>
      </c>
      <c r="R83" s="25">
        <f t="array" aca="1" ref="R83" ca="1">INDEX('Lorri 401b'!L:L,MATCH('Retirement Calculator'!A83,'Lorri 401b'!N:N,0),0)</f>
        <v>4701425.3244989384</v>
      </c>
      <c r="S83" s="25">
        <f t="shared" ca="1" si="7"/>
        <v>6743879.9921552474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2042356.8397851412</v>
      </c>
      <c r="R84" s="25">
        <f t="array" aca="1" ref="R84" ca="1">INDEX('Lorri 401b'!L:L,MATCH('Retirement Calculator'!A84,'Lorri 401b'!N:N,0),0)</f>
        <v>4698811.3714545034</v>
      </c>
      <c r="S84" s="25">
        <f t="shared" ca="1" si="7"/>
        <v>6741168.2112396443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2042258.6042978433</v>
      </c>
      <c r="R85" s="25">
        <f t="array" aca="1" ref="R85" ca="1">INDEX('Lorri 401b'!L:L,MATCH('Retirement Calculator'!A85,'Lorri 401b'!N:N,0),0)</f>
        <v>4696186.5269390494</v>
      </c>
      <c r="S85" s="25">
        <f t="shared" ca="1" si="7"/>
        <v>6738445.1312368922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2042159.959496015</v>
      </c>
      <c r="R86" s="25">
        <f t="array" aca="1" ref="R86" ca="1">INDEX('Lorri 401b'!L:L,MATCH('Retirement Calculator'!A86,'Lorri 401b'!N:N,0),0)</f>
        <v>4693550.7455714475</v>
      </c>
      <c r="S86" s="25">
        <f t="shared" ca="1" si="7"/>
        <v>6735710.7050674623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2042060.903674179</v>
      </c>
      <c r="R87" s="25">
        <f t="array" aca="1" ref="R87" ca="1">INDEX('Lorri 401b'!L:L,MATCH('Retirement Calculator'!A87,'Lorri 401b'!N:N,0),0)</f>
        <v>4690903.9817814808</v>
      </c>
      <c r="S87" s="25">
        <f t="shared" ca="1" si="7"/>
        <v>6732964.8854556596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2041961.4351197521</v>
      </c>
      <c r="R88" s="25">
        <f t="array" aca="1" ref="R88" ca="1">INDEX('Lorri 401b'!L:L,MATCH('Retirement Calculator'!A88,'Lorri 401b'!N:N,0),0)</f>
        <v>4688246.189809056</v>
      </c>
      <c r="S88" s="25">
        <f t="shared" ca="1" si="7"/>
        <v>6730207.6249288078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2041861.552113015</v>
      </c>
      <c r="R89" s="25">
        <f t="array" aca="1" ref="R89" ca="1">INDEX('Lorri 401b'!L:L,MATCH('Retirement Calculator'!A89,'Lorri 401b'!N:N,0),0)</f>
        <v>4685577.3237034129</v>
      </c>
      <c r="S89" s="25">
        <f t="shared" ca="1" si="7"/>
        <v>6727438.8758164281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2041761.2529270833</v>
      </c>
      <c r="R90" s="25">
        <f t="array" aca="1" ref="R90" ca="1">INDEX('Lorri 401b'!L:L,MATCH('Retirement Calculator'!A90,'Lorri 401b'!N:N,0),0)</f>
        <v>4682897.3373223292</v>
      </c>
      <c r="S90" s="25">
        <f t="shared" ca="1" si="7"/>
        <v>6724658.5902494127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2041660.5358278768</v>
      </c>
      <c r="R91" s="25">
        <f t="array" aca="1" ref="R91" ca="1">INDEX('Lorri 401b'!L:L,MATCH('Retirement Calculator'!A91,'Lorri 401b'!N:N,0),0)</f>
        <v>4680206.1843313249</v>
      </c>
      <c r="S91" s="25">
        <f t="shared" ca="1" si="7"/>
        <v>6721866.7201592019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2041559.3990740902</v>
      </c>
      <c r="R92" s="25">
        <f t="array" aca="1" ref="R92" ca="1">INDEX('Lorri 401b'!L:L,MATCH('Retirement Calculator'!A92,'Lorri 401b'!N:N,0),0)</f>
        <v>4677503.8182028579</v>
      </c>
      <c r="S92" s="25">
        <f t="shared" ca="1" si="7"/>
        <v>6719063.2172769476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2041457.8409171628</v>
      </c>
      <c r="R93" s="25">
        <f t="array" aca="1" ref="R93" ca="1">INDEX('Lorri 401b'!L:L,MATCH('Retirement Calculator'!A93,'Lorri 401b'!N:N,0),0)</f>
        <v>4674790.1922155218</v>
      </c>
      <c r="S93" s="25">
        <f t="shared" ca="1" si="7"/>
        <v>6716248.0331326844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2041355.8596012483</v>
      </c>
      <c r="R94" s="25">
        <f t="array" aca="1" ref="R94" ca="1">INDEX('Lorri 401b'!L:L,MATCH('Retirement Calculator'!A94,'Lorri 401b'!N:N,0),0)</f>
        <v>4672065.2594532389</v>
      </c>
      <c r="S94" s="25">
        <f t="shared" ca="1" si="7"/>
        <v>6713421.119054487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2041253.4533631841</v>
      </c>
      <c r="R95" s="25">
        <f t="array" aca="1" ref="R95" ca="1">INDEX('Lorri 401b'!L:L,MATCH('Retirement Calculator'!A95,'Lorri 401b'!N:N,0),0)</f>
        <v>4669328.9728044467</v>
      </c>
      <c r="S95" s="25">
        <f t="shared" ca="1" si="7"/>
        <v>6710582.4261676306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2041150.6204324614</v>
      </c>
      <c r="R96" s="25">
        <f t="array" aca="1" ref="R96" ca="1">INDEX('Lorri 401b'!L:L,MATCH('Retirement Calculator'!A96,'Lorri 401b'!N:N,0),0)</f>
        <v>4666581.2849612841</v>
      </c>
      <c r="S96" s="25">
        <f t="shared" ca="1" si="7"/>
        <v>6707731.9053937458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2041047.3590311939</v>
      </c>
      <c r="R97" s="25">
        <f t="array" aca="1" ref="R97" ca="1">INDEX('Lorri 401b'!L:L,MATCH('Retirement Calculator'!A97,'Lorri 401b'!N:N,0),0)</f>
        <v>4663822.1484187748</v>
      </c>
      <c r="S97" s="25">
        <f t="shared" ca="1" si="7"/>
        <v>6704869.5074499687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2040943.667374088</v>
      </c>
      <c r="R98" s="25">
        <f t="array" aca="1" ref="R98" ca="1">INDEX('Lorri 401b'!L:L,MATCH('Retirement Calculator'!A98,'Lorri 401b'!N:N,0),0)</f>
        <v>4661051.5154740056</v>
      </c>
      <c r="S98" s="25">
        <f t="shared" ca="1" si="7"/>
        <v>6701995.182848094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2040839.5436684107</v>
      </c>
      <c r="R99" s="25">
        <f t="array" aca="1" ref="R99" ca="1">INDEX('Lorri 401b'!L:L,MATCH('Retirement Calculator'!A99,'Lorri 401b'!N:N,0),0)</f>
        <v>4658269.3382252995</v>
      </c>
      <c r="S99" s="25">
        <f t="shared" ca="1" si="7"/>
        <v>6699108.8818937102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2040734.9861139597</v>
      </c>
      <c r="R100" s="25">
        <f t="array" aca="1" ref="R100" ca="1">INDEX('Lorri 401b'!L:L,MATCH('Retirement Calculator'!A100,'Lorri 401b'!N:N,0),0)</f>
        <v>4655475.5685713906</v>
      </c>
      <c r="S100" s="25">
        <f t="shared" ca="1" si="7"/>
        <v>6696210.5546853505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2040629.9929030319</v>
      </c>
      <c r="R101" s="25">
        <f t="array" aca="1" ref="R101" ca="1">INDEX('Lorri 401b'!L:L,MATCH('Retirement Calculator'!A101,'Lorri 401b'!N:N,0),0)</f>
        <v>4652670.1582105905</v>
      </c>
      <c r="S101" s="25">
        <f t="shared" ca="1" si="7"/>
        <v>6693300.1511136219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2040524.5622203918</v>
      </c>
      <c r="R102" s="25">
        <f t="array" aca="1" ref="R102" ca="1">INDEX('Lorri 401b'!L:L,MATCH('Retirement Calculator'!A102,'Lorri 401b'!N:N,0),0)</f>
        <v>4649853.0586399538</v>
      </c>
      <c r="S102" s="25">
        <f t="shared" ca="1" si="7"/>
        <v>6690377.6208603457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2040418.6922432408</v>
      </c>
      <c r="R103" s="25">
        <f t="array" aca="1" ref="R103" ca="1">INDEX('Lorri 401b'!L:L,MATCH('Retirement Calculator'!A103,'Lorri 401b'!N:N,0),0)</f>
        <v>4647024.2211544393</v>
      </c>
      <c r="S103" s="25">
        <f t="shared" ca="1" si="7"/>
        <v>6687442.91339768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2040312.3811411851</v>
      </c>
      <c r="R104" s="25">
        <f t="array" aca="1" ref="R104" ca="1">INDEX('Lorri 401b'!L:L,MATCH('Retirement Calculator'!A104,'Lorri 401b'!N:N,0),0)</f>
        <v>4644183.5968460683</v>
      </c>
      <c r="S104" s="25">
        <f t="shared" ca="1" si="7"/>
        <v>6684495.9779872531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2040205.6270762039</v>
      </c>
      <c r="R105" s="25">
        <f t="array" aca="1" ref="R105" ca="1">INDEX('Lorri 401b'!L:L,MATCH('Retirement Calculator'!A105,'Lorri 401b'!N:N,0),0)</f>
        <v>4641331.1366030797</v>
      </c>
      <c r="S105" s="25">
        <f t="shared" ca="1" si="7"/>
        <v>6681536.7636792837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2040098.4282026188</v>
      </c>
      <c r="R106" s="25">
        <f t="array" aca="1" ref="R106" ca="1">INDEX('Lorri 401b'!L:L,MATCH('Retirement Calculator'!A106,'Lorri 401b'!N:N,0),0)</f>
        <v>4638466.7911090786</v>
      </c>
      <c r="S106" s="25">
        <f t="shared" ca="1" si="7"/>
        <v>6678565.2193116974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2039990.7826670604</v>
      </c>
      <c r="R107" s="25">
        <f t="array" aca="1" ref="R107" ca="1">INDEX('Lorri 401b'!L:L,MATCH('Retirement Calculator'!A107,'Lorri 401b'!N:N,0),0)</f>
        <v>4635590.5108421855</v>
      </c>
      <c r="S107" s="25">
        <f t="shared" ca="1" si="7"/>
        <v>6675581.2935092459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2040561.6052901037</v>
      </c>
      <c r="R108" s="25">
        <f t="array" aca="1" ref="R108" ca="1">INDEX('Lorri 401b'!L:L,MATCH('Retirement Calculator'!A108,'Lorri 401b'!N:N,0),0)</f>
        <v>4634453.4127258463</v>
      </c>
      <c r="S108" s="25">
        <f t="shared" ca="1" si="7"/>
        <v>6675015.01801595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2041134.8063407431</v>
      </c>
      <c r="R109" s="25">
        <f t="array" aca="1" ref="R109" ca="1">INDEX('Lorri 401b'!L:L,MATCH('Retirement Calculator'!A109,'Lorri 401b'!N:N,0),0)</f>
        <v>4633311.5767006893</v>
      </c>
      <c r="S109" s="25">
        <f t="shared" ca="1" si="7"/>
        <v>6674446.3830414321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2041710.3957290933</v>
      </c>
      <c r="R110" s="25">
        <f t="array" aca="1" ref="R110" ca="1">INDEX('Lorri 401b'!L:L,MATCH('Retirement Calculator'!A110,'Lorri 401b'!N:N,0),0)</f>
        <v>4632164.9830254279</v>
      </c>
      <c r="S110" s="25">
        <f t="shared" ca="1" si="7"/>
        <v>6673875.3787545208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2042288.3834065618</v>
      </c>
      <c r="R111" s="25">
        <f t="array" aca="1" ref="R111" ca="1">INDEX('Lorri 401b'!L:L,MATCH('Retirement Calculator'!A111,'Lorri 401b'!N:N,0),0)</f>
        <v>4631013.6118765194</v>
      </c>
      <c r="S111" s="25">
        <f t="shared" ca="1" si="7"/>
        <v>6673301.9952830812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2042868.7793660196</v>
      </c>
      <c r="R112" s="25">
        <f t="array" aca="1" ref="R112" ca="1">INDEX('Lorri 401b'!L:L,MATCH('Retirement Calculator'!A112,'Lorri 401b'!N:N,0),0)</f>
        <v>4629857.4433478238</v>
      </c>
      <c r="S112" s="25">
        <f t="shared" ca="1" si="7"/>
        <v>6672726.222713843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2043451.5936419752</v>
      </c>
      <c r="R113" s="25">
        <f t="array" aca="1" ref="R113" ca="1">INDEX('Lorri 401b'!L:L,MATCH('Retirement Calculator'!A113,'Lorri 401b'!N:N,0),0)</f>
        <v>4628696.4574502585</v>
      </c>
      <c r="S113" s="25">
        <f t="shared" ca="1" si="7"/>
        <v>6672148.0510922335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2044036.8363107473</v>
      </c>
      <c r="R114" s="25">
        <f t="array" aca="1" ref="R114" ca="1">INDEX('Lorri 401b'!L:L,MATCH('Retirement Calculator'!A114,'Lorri 401b'!N:N,0),0)</f>
        <v>4627530.6341114538</v>
      </c>
      <c r="S114" s="25">
        <f t="shared" ca="1" si="7"/>
        <v>6671567.4704222009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2044624.5174906394</v>
      </c>
      <c r="R115" s="25">
        <f t="array" aca="1" ref="R115" ca="1">INDEX('Lorri 401b'!L:L,MATCH('Retirement Calculator'!A115,'Lorri 401b'!N:N,0),0)</f>
        <v>4626359.9531754032</v>
      </c>
      <c r="S115" s="25">
        <f t="shared" ca="1" si="7"/>
        <v>6670984.4706660425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2045214.6473421142</v>
      </c>
      <c r="R116" s="25">
        <f t="array" aca="1" ref="R116" ca="1">INDEX('Lorri 401b'!L:L,MATCH('Retirement Calculator'!A116,'Lorri 401b'!N:N,0),0)</f>
        <v>4625184.3944021193</v>
      </c>
      <c r="S116" s="25">
        <f t="shared" ca="1" si="7"/>
        <v>6670399.041744234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2045807.2360679703</v>
      </c>
      <c r="R117" s="25">
        <f t="array" aca="1" ref="R117" ca="1">INDEX('Lorri 401b'!L:L,MATCH('Retirement Calculator'!A117,'Lorri 401b'!N:N,0),0)</f>
        <v>4624003.9374672798</v>
      </c>
      <c r="S117" s="25">
        <f t="shared" ca="1" si="7"/>
        <v>6669811.1735352501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2046402.2939135174</v>
      </c>
      <c r="R118" s="25">
        <f t="array" aca="1" ref="R118" ca="1">INDEX('Lorri 401b'!L:L,MATCH('Retirement Calculator'!A118,'Lorri 401b'!N:N,0),0)</f>
        <v>4622818.561961879</v>
      </c>
      <c r="S118" s="25">
        <f t="shared" ca="1" si="7"/>
        <v>6669220.8558753962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2046999.8311667542</v>
      </c>
      <c r="R119" s="25">
        <f t="array" aca="1" ref="R119" ca="1">INDEX('Lorri 401b'!L:L,MATCH('Retirement Calculator'!A119,'Lorri 401b'!N:N,0),0)</f>
        <v>4621628.2473918721</v>
      </c>
      <c r="S119" s="25">
        <f t="shared" ca="1" si="7"/>
        <v>6668628.0785586266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2047599.8581585463</v>
      </c>
      <c r="R120" s="25">
        <f t="array" aca="1" ref="R120" ca="1">INDEX('Lorri 401b'!L:L,MATCH('Retirement Calculator'!A120,'Lorri 401b'!N:N,0),0)</f>
        <v>4620432.9731778232</v>
      </c>
      <c r="S120" s="25">
        <f t="shared" ca="1" si="7"/>
        <v>6668032.8313363697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2048202.3852628041</v>
      </c>
      <c r="R121" s="25">
        <f t="array" aca="1" ref="R121" ca="1">INDEX('Lorri 401b'!L:L,MATCH('Retirement Calculator'!A121,'Lorri 401b'!N:N,0),0)</f>
        <v>4619232.7186545497</v>
      </c>
      <c r="S121" s="25">
        <f t="shared" ca="1" si="7"/>
        <v>6667435.1039173538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2048807.422896663</v>
      </c>
      <c r="R122" s="25">
        <f t="array" aca="1" ref="R122" ca="1">INDEX('Lorri 401b'!L:L,MATCH('Retirement Calculator'!A122,'Lorri 401b'!N:N,0),0)</f>
        <v>4618027.4630707623</v>
      </c>
      <c r="S122" s="25">
        <f t="shared" ca="1" si="7"/>
        <v>6666834.8859674251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2049414.981520663</v>
      </c>
      <c r="R123" s="25">
        <f t="array" aca="1" ref="R123" ca="1">INDEX('Lorri 401b'!L:L,MATCH('Retirement Calculator'!A123,'Lorri 401b'!N:N,0),0)</f>
        <v>4616817.1855887091</v>
      </c>
      <c r="S123" s="25">
        <f t="shared" ca="1" si="7"/>
        <v>6666232.1671093721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2050025.0716389297</v>
      </c>
      <c r="R124" s="25">
        <f t="array" aca="1" ref="R124" ca="1">INDEX('Lorri 401b'!L:L,MATCH('Retirement Calculator'!A124,'Lorri 401b'!N:N,0),0)</f>
        <v>4615601.8652838143</v>
      </c>
      <c r="S124" s="25">
        <f t="shared" ca="1" si="7"/>
        <v>6665626.9369227439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2050637.7037993558</v>
      </c>
      <c r="R125" s="25">
        <f t="array" aca="1" ref="R125" ca="1">INDEX('Lorri 401b'!L:L,MATCH('Retirement Calculator'!A125,'Lorri 401b'!N:N,0),0)</f>
        <v>4614381.4811443156</v>
      </c>
      <c r="S125" s="25">
        <f t="shared" ca="1" si="7"/>
        <v>6665019.1849436713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2051252.8885937836</v>
      </c>
      <c r="R126" s="25">
        <f t="array" aca="1" ref="R126" ca="1">INDEX('Lorri 401b'!L:L,MATCH('Retirement Calculator'!A126,'Lorri 401b'!N:N,0),0)</f>
        <v>4613156.0120709026</v>
      </c>
      <c r="S126" s="25">
        <f t="shared" ca="1" si="7"/>
        <v>6664408.9006646862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2051870.6366581882</v>
      </c>
      <c r="R127" s="25">
        <f t="array" aca="1" ref="R127" ca="1">INDEX('Lorri 401b'!L:L,MATCH('Retirement Calculator'!A127,'Lorri 401b'!N:N,0),0)</f>
        <v>4611925.4368763501</v>
      </c>
      <c r="S127" s="25">
        <f t="shared" ca="1" si="7"/>
        <v>6663796.073534538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2052490.9586728611</v>
      </c>
      <c r="R128" s="25">
        <f t="array" aca="1" ref="R128" ca="1">INDEX('Lorri 401b'!L:L,MATCH('Retirement Calculator'!A128,'Lorri 401b'!N:N,0),0)</f>
        <v>4610689.7342851534</v>
      </c>
      <c r="S128" s="25">
        <f t="shared" ca="1" si="7"/>
        <v>6663180.6929580141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2053113.8653625953</v>
      </c>
      <c r="R129" s="25">
        <f t="array" aca="1" ref="R129" ca="1">INDEX('Lorri 401b'!L:L,MATCH('Retirement Calculator'!A129,'Lorri 401b'!N:N,0),0)</f>
        <v>4609448.8829331603</v>
      </c>
      <c r="S129" s="25">
        <f t="shared" ca="1" si="7"/>
        <v>6662562.7482957561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2053739.36749687</v>
      </c>
      <c r="R130" s="25">
        <f t="array" aca="1" ref="R130" ca="1">INDEX('Lorri 401b'!L:L,MATCH('Retirement Calculator'!A130,'Lorri 401b'!N:N,0),0)</f>
        <v>4608202.8613672005</v>
      </c>
      <c r="S130" s="25">
        <f t="shared" ca="1" si="7"/>
        <v>6661942.22886407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2054367.4758900374</v>
      </c>
      <c r="R131" s="25">
        <f t="array" aca="1" ref="R131" ca="1">INDEX('Lorri 401b'!L:L,MATCH('Retirement Calculator'!A131,'Lorri 401b'!N:N,0),0)</f>
        <v>4606951.6480447156</v>
      </c>
      <c r="S131" s="25">
        <f t="shared" ca="1" si="7"/>
        <v>6661319.1239347532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2054998.2014015098</v>
      </c>
      <c r="R132" s="25">
        <f t="array" aca="1" ref="R132" ca="1">INDEX('Lorri 401b'!L:L,MATCH('Retirement Calculator'!A132,'Lorri 401b'!N:N,0),0)</f>
        <v>4605695.2213333873</v>
      </c>
      <c r="S132" s="25">
        <f t="shared" ca="1" si="7"/>
        <v>6660693.4227348976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2055631.5549359466</v>
      </c>
      <c r="R133" s="25">
        <f t="array" aca="1" ref="R133" ca="1">INDEX('Lorri 401b'!L:L,MATCH('Retirement Calculator'!A133,'Lorri 401b'!N:N,0),0)</f>
        <v>4604433.5595107619</v>
      </c>
      <c r="S133" s="25">
        <f t="shared" ca="1" si="7"/>
        <v>6660065.1144467089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2056267.5474434434</v>
      </c>
      <c r="R134" s="25">
        <f t="array" aca="1" ref="R134" ca="1">INDEX('Lorri 401b'!L:L,MATCH('Retirement Calculator'!A134,'Lorri 401b'!N:N,0),0)</f>
        <v>4603166.6407638751</v>
      </c>
      <c r="S134" s="25">
        <f t="shared" ca="1" si="7"/>
        <v>6659434.188207319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2056906.1899197216</v>
      </c>
      <c r="R135" s="25">
        <f t="array" aca="1" ref="R135" ca="1">INDEX('Lorri 401b'!L:L,MATCH('Retirement Calculator'!A135,'Lorri 401b'!N:N,0),0)</f>
        <v>4601894.4431888768</v>
      </c>
      <c r="S135" s="25">
        <f t="shared" ca="1" si="7"/>
        <v>6658800.6331085982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2057547.4934063177</v>
      </c>
      <c r="R136" s="25">
        <f t="array" aca="1" ref="R136" ca="1">INDEX('Lorri 401b'!L:L,MATCH('Retirement Calculator'!A136,'Lorri 401b'!N:N,0),0)</f>
        <v>4600616.9447906492</v>
      </c>
      <c r="S136" s="25">
        <f t="shared" ca="1" si="7"/>
        <v>6658164.4381969664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2058191.4689907746</v>
      </c>
      <c r="R137" s="25">
        <f t="array" aca="1" ref="R137" ca="1">INDEX('Lorri 401b'!L:L,MATCH('Retirement Calculator'!A137,'Lorri 401b'!N:N,0),0)</f>
        <v>4599334.1234824294</v>
      </c>
      <c r="S137" s="25">
        <f t="shared" ca="1" si="7"/>
        <v>6657525.5924732042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2058838.1278068332</v>
      </c>
      <c r="R138" s="25">
        <f t="array" aca="1" ref="R138" ca="1">INDEX('Lorri 401b'!L:L,MATCH('Retirement Calculator'!A138,'Lorri 401b'!N:N,0),0)</f>
        <v>4598045.957085425</v>
      </c>
      <c r="S138" s="25">
        <f t="shared" ca="1" si="7"/>
        <v>6656884.084892258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2059487.4810346256</v>
      </c>
      <c r="R139" s="25">
        <f t="array" aca="1" ref="R139" ca="1">INDEX('Lorri 401b'!L:L,MATCH('Retirement Calculator'!A139,'Lorri 401b'!N:N,0),0)</f>
        <v>4596752.4233284332</v>
      </c>
      <c r="S139" s="25">
        <f t="shared" ca="1" si="7"/>
        <v>6656239.9043630585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2060139.539900867</v>
      </c>
      <c r="R140" s="25">
        <f t="array" aca="1" ref="R140" ca="1">INDEX('Lorri 401b'!L:L,MATCH('Retirement Calculator'!A140,'Lorri 401b'!N:N,0),0)</f>
        <v>4595453.499847454</v>
      </c>
      <c r="S140" s="25">
        <f t="shared" ca="1" si="7"/>
        <v>6655593.0397483213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2060794.3156790512</v>
      </c>
      <c r="R141" s="25">
        <f t="array" aca="1" ref="R141" ca="1">INDEX('Lorri 401b'!L:L,MATCH('Retirement Calculator'!A141,'Lorri 401b'!N:N,0),0)</f>
        <v>4594149.1641853042</v>
      </c>
      <c r="S141" s="25">
        <f t="shared" ca="1" si="7"/>
        <v>6654943.4798643552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2061451.8196896445</v>
      </c>
      <c r="R142" s="25">
        <f t="array" aca="1" ref="R142" ca="1">INDEX('Lorri 401b'!L:L,MATCH('Retirement Calculator'!A142,'Lorri 401b'!N:N,0),0)</f>
        <v>4592839.3937912285</v>
      </c>
      <c r="S142" s="25">
        <f t="shared" ca="1" si="7"/>
        <v>6654291.213480873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2062112.0633002818</v>
      </c>
      <c r="R143" s="25">
        <f t="array" aca="1" ref="R143" ca="1">INDEX('Lorri 401b'!L:L,MATCH('Retirement Calculator'!A143,'Lorri 401b'!N:N,0),0)</f>
        <v>4591524.1660205107</v>
      </c>
      <c r="S143" s="25">
        <f t="shared" ca="1" si="7"/>
        <v>6653636.2293207925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2062775.0579259635</v>
      </c>
      <c r="R144" s="25">
        <f t="array" aca="1" ref="R144" ca="1">INDEX('Lorri 401b'!L:L,MATCH('Retirement Calculator'!A144,'Lorri 401b'!N:N,0),0)</f>
        <v>4590203.4581340812</v>
      </c>
      <c r="S144" s="25">
        <f t="shared" ca="1" si="7"/>
        <v>6652978.516060045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2063440.8150292523</v>
      </c>
      <c r="R145" s="25">
        <f t="array" aca="1" ref="R145" ca="1">INDEX('Lorri 401b'!L:L,MATCH('Retirement Calculator'!A145,'Lorri 401b'!N:N,0),0)</f>
        <v>4588877.2472981252</v>
      </c>
      <c r="S145" s="25">
        <f t="shared" ca="1" si="7"/>
        <v>6652318.0623273775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2064109.3461204714</v>
      </c>
      <c r="R146" s="25">
        <f t="array" aca="1" ref="R146" ca="1">INDEX('Lorri 401b'!L:L,MATCH('Retirement Calculator'!A146,'Lorri 401b'!N:N,0),0)</f>
        <v>4587545.5105836857</v>
      </c>
      <c r="S146" s="25">
        <f t="shared" ca="1" si="7"/>
        <v>6651654.8567041568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2064780.6627579038</v>
      </c>
      <c r="R147" s="25">
        <f t="array" aca="1" ref="R147" ca="1">INDEX('Lorri 401b'!L:L,MATCH('Retirement Calculator'!A147,'Lorri 401b'!N:N,0),0)</f>
        <v>4586208.2249662699</v>
      </c>
      <c r="S147" s="25">
        <f t="shared" ca="1" si="7"/>
        <v>6650988.8877241742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2065454.7765479921</v>
      </c>
      <c r="R148" s="25">
        <f t="array" aca="1" ref="R148" ca="1">INDEX('Lorri 401b'!L:L,MATCH('Retirement Calculator'!A148,'Lorri 401b'!N:N,0),0)</f>
        <v>4584865.3673254484</v>
      </c>
      <c r="S148" s="25">
        <f t="shared" ca="1" si="7"/>
        <v>6650320.1438734401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2066131.6991455392</v>
      </c>
      <c r="R149" s="25">
        <f t="array" aca="1" ref="R149" ca="1">INDEX('Lorri 401b'!L:L,MATCH('Retirement Calculator'!A149,'Lorri 401b'!N:N,0),0)</f>
        <v>4583516.9144444568</v>
      </c>
      <c r="S149" s="25">
        <f t="shared" ca="1" si="7"/>
        <v>6649648.6135899965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2066811.4422539095</v>
      </c>
      <c r="R150" s="25">
        <f t="array" aca="1" ref="R150" ca="1">INDEX('Lorri 401b'!L:L,MATCH('Retirement Calculator'!A150,'Lorri 401b'!N:N,0),0)</f>
        <v>4582162.8430097941</v>
      </c>
      <c r="S150" s="25">
        <f t="shared" ca="1" si="7"/>
        <v>6648974.2852637041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2067494.0176252313</v>
      </c>
      <c r="R151" s="25">
        <f t="array" aca="1" ref="R151" ca="1">INDEX('Lorri 401b'!L:L,MATCH('Retirement Calculator'!A151,'Lorri 401b'!N:N,0),0)</f>
        <v>4580803.1296108207</v>
      </c>
      <c r="S151" s="25">
        <f t="shared" ca="1" si="7"/>
        <v>6648297.147236052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2068179.4370606004</v>
      </c>
      <c r="R152" s="25">
        <f t="array" aca="1" ref="R152" ca="1">INDEX('Lorri 401b'!L:L,MATCH('Retirement Calculator'!A152,'Lorri 401b'!N:N,0),0)</f>
        <v>4579437.7507393509</v>
      </c>
      <c r="S152" s="25">
        <f t="shared" ca="1" si="7"/>
        <v>6647617.1877999511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2068867.7124102835</v>
      </c>
      <c r="R153" s="25">
        <f t="array" aca="1" ref="R153" ca="1">INDEX('Lorri 401b'!L:L,MATCH('Retirement Calculator'!A153,'Lorri 401b'!N:N,0),0)</f>
        <v>4578066.6827892503</v>
      </c>
      <c r="S153" s="25">
        <f t="shared" ca="1" si="7"/>
        <v>6646934.3951995336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2069558.8555739236</v>
      </c>
      <c r="R154" s="25">
        <f t="array" aca="1" ref="R154" ca="1">INDEX('Lorri 401b'!L:L,MATCH('Retirement Calculator'!A154,'Lorri 401b'!N:N,0),0)</f>
        <v>4576689.9020560244</v>
      </c>
      <c r="S154" s="25">
        <f t="shared" ca="1" si="7"/>
        <v>6646248.7576299477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2070252.8785007454</v>
      </c>
      <c r="R155" s="25">
        <f t="array" aca="1" ref="R155" ca="1">INDEX('Lorri 401b'!L:L,MATCH('Retirement Calculator'!A155,'Lorri 401b'!N:N,0),0)</f>
        <v>4575307.3847364103</v>
      </c>
      <c r="S155" s="25">
        <f t="shared" ca="1" si="7"/>
        <v>6645560.263237156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2070949.7931897624</v>
      </c>
      <c r="R156" s="25">
        <f t="array" aca="1" ref="R156" ca="1">INDEX('Lorri 401b'!L:L,MATCH('Retirement Calculator'!A156,'Lorri 401b'!N:N,0),0)</f>
        <v>4573919.1069279639</v>
      </c>
      <c r="S156" s="25">
        <f t="shared" ca="1" si="7"/>
        <v>6644868.9001177261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2071649.6116899836</v>
      </c>
      <c r="R157" s="25">
        <f t="array" aca="1" ref="R157" ca="1">INDEX('Lorri 401b'!L:L,MATCH('Retirement Calculator'!A157,'Lorri 401b'!N:N,0),0)</f>
        <v>4572525.044628649</v>
      </c>
      <c r="S157" s="25">
        <f t="shared" ca="1" si="7"/>
        <v>6644174.6563186329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2072352.3461006223</v>
      </c>
      <c r="R158" s="25">
        <f t="array" aca="1" ref="R158" ca="1">INDEX('Lorri 401b'!L:L,MATCH('Retirement Calculator'!A158,'Lorri 401b'!N:N,0),0)</f>
        <v>4571125.1737364205</v>
      </c>
      <c r="S158" s="25">
        <f t="shared" ca="1" si="7"/>
        <v>6643477.5198370423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2073058.0085713055</v>
      </c>
      <c r="R159" s="25">
        <f t="array" aca="1" ref="R159" ca="1">INDEX('Lorri 401b'!L:L,MATCH('Retirement Calculator'!A159,'Lorri 401b'!N:N,0),0)</f>
        <v>4569719.4700488076</v>
      </c>
      <c r="S159" s="25">
        <f t="shared" ca="1" si="7"/>
        <v>6642777.4786201129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2073766.6113022831</v>
      </c>
      <c r="R160" s="25">
        <f t="array" aca="1" ref="R160" ca="1">INDEX('Lorri 401b'!L:L,MATCH('Retirement Calculator'!A160,'Lorri 401b'!N:N,0),0)</f>
        <v>4568307.909262496</v>
      </c>
      <c r="S160" s="25">
        <f t="shared" ca="1" si="7"/>
        <v>6642074.5205647796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2074478.1665446397</v>
      </c>
      <c r="R161" s="25">
        <f t="array" aca="1" ref="R161" ca="1">INDEX('Lorri 401b'!L:L,MATCH('Retirement Calculator'!A161,'Lorri 401b'!N:N,0),0)</f>
        <v>4566890.4669729089</v>
      </c>
      <c r="S161" s="25">
        <f t="shared" ca="1" si="7"/>
        <v>6641368.6335175484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2075192.6866005063</v>
      </c>
      <c r="R162" s="25">
        <f t="array" aca="1" ref="R162" ca="1">INDEX('Lorri 401b'!L:L,MATCH('Retirement Calculator'!A162,'Lorri 401b'!N:N,0),0)</f>
        <v>4565467.1186737819</v>
      </c>
      <c r="S162" s="25">
        <f t="shared" ca="1" si="7"/>
        <v>6640659.8052742882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2075910.1838232724</v>
      </c>
      <c r="R163" s="25">
        <f t="array" aca="1" ref="R163" ca="1">INDEX('Lorri 401b'!L:L,MATCH('Retirement Calculator'!A163,'Lorri 401b'!N:N,0),0)</f>
        <v>4564037.8397567412</v>
      </c>
      <c r="S163" s="25">
        <f t="shared" ca="1" si="7"/>
        <v>6639948.0235800138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2076630.6706177997</v>
      </c>
      <c r="R164" s="25">
        <f t="array" aca="1" ref="R164" ca="1">INDEX('Lorri 401b'!L:L,MATCH('Retirement Calculator'!A164,'Lorri 401b'!N:N,0),0)</f>
        <v>4562602.6055108793</v>
      </c>
      <c r="S164" s="25">
        <f t="shared" ca="1" si="7"/>
        <v>6639233.2761286795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2077354.1594406378</v>
      </c>
      <c r="R165" s="25">
        <f t="array" aca="1" ref="R165" ca="1">INDEX('Lorri 401b'!L:L,MATCH('Retirement Calculator'!A165,'Lorri 401b'!N:N,0),0)</f>
        <v>4561161.3911223272</v>
      </c>
      <c r="S165" s="25">
        <f t="shared" ca="1" si="7"/>
        <v>6638515.5505629648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2078080.6628002375</v>
      </c>
      <c r="R166" s="25">
        <f t="array" aca="1" ref="R166" ca="1">INDEX('Lorri 401b'!L:L,MATCH('Retirement Calculator'!A166,'Lorri 401b'!N:N,0),0)</f>
        <v>4559714.1716738222</v>
      </c>
      <c r="S166" s="25">
        <f t="shared" ca="1" si="7"/>
        <v>6637794.8344740598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2078810.1932571691</v>
      </c>
      <c r="R167" s="25">
        <f t="array" aca="1" ref="R167" ca="1">INDEX('Lorri 401b'!L:L,MATCH('Retirement Calculator'!A167,'Lorri 401b'!N:N,0),0)</f>
        <v>4558260.9221442817</v>
      </c>
      <c r="S167" s="25">
        <f t="shared" ca="1" si="7"/>
        <v>6637071.1154014505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2079542.7634243378</v>
      </c>
      <c r="R168" s="25">
        <f t="array" aca="1" ref="R168" ca="1">INDEX('Lorri 401b'!L:L,MATCH('Retirement Calculator'!A168,'Lorri 401b'!N:N,0),0)</f>
        <v>4556801.6174083687</v>
      </c>
      <c r="S168" s="25">
        <f t="shared" ca="1" si="7"/>
        <v>6636344.3808327066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2080278.3859672032</v>
      </c>
      <c r="R169" s="25">
        <f t="array" aca="1" ref="R169" ca="1">INDEX('Lorri 401b'!L:L,MATCH('Retirement Calculator'!A169,'Lorri 401b'!N:N,0),0)</f>
        <v>4555336.2322360557</v>
      </c>
      <c r="S169" s="25">
        <f t="shared" ca="1" si="7"/>
        <v>6635614.6182032591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2081017.073603997</v>
      </c>
      <c r="R170" s="25">
        <f t="array" aca="1" ref="R170" ca="1">INDEX('Lorri 401b'!L:L,MATCH('Retirement Calculator'!A170,'Lorri 401b'!N:N,0),0)</f>
        <v>4553864.7412921917</v>
      </c>
      <c r="S170" s="25">
        <f t="shared" ca="1" si="7"/>
        <v>6634881.8148961887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2081758.8391059441</v>
      </c>
      <c r="R171" s="25">
        <f t="array" aca="1" ref="R171" ca="1">INDEX('Lorri 401b'!L:L,MATCH('Retirement Calculator'!A171,'Lorri 401b'!N:N,0),0)</f>
        <v>4552387.1191360615</v>
      </c>
      <c r="S171" s="25">
        <f t="shared" ca="1" si="7"/>
        <v>6634145.9582420057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2082503.6952974827</v>
      </c>
      <c r="R172" s="25">
        <f t="array" aca="1" ref="R172" ca="1">INDEX('Lorri 401b'!L:L,MATCH('Retirement Calculator'!A172,'Lorri 401b'!N:N,0),0)</f>
        <v>4550903.3402209468</v>
      </c>
      <c r="S172" s="25">
        <f t="shared" ca="1" si="7"/>
        <v>6633407.0355184292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2083251.6550564859</v>
      </c>
      <c r="R173" s="25">
        <f t="array" aca="1" ref="R173" ca="1">INDEX('Lorri 401b'!L:L,MATCH('Retirement Calculator'!A173,'Lorri 401b'!N:N,0),0)</f>
        <v>4549413.3788936865</v>
      </c>
      <c r="S173" s="25">
        <f t="shared" ca="1" si="7"/>
        <v>6632665.0339501724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2084002.7313144852</v>
      </c>
      <c r="R174" s="25">
        <f t="array" aca="1" ref="R174" ca="1">INDEX('Lorri 401b'!L:L,MATCH('Retirement Calculator'!A174,'Lorri 401b'!N:N,0),0)</f>
        <v>4547917.2093942286</v>
      </c>
      <c r="S174" s="25">
        <f t="shared" ca="1" si="7"/>
        <v>6631919.9407087136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2084756.9370568928</v>
      </c>
      <c r="R175" s="25">
        <f t="array" aca="1" ref="R175" ca="1">INDEX('Lorri 401b'!L:L,MATCH('Retirement Calculator'!A175,'Lorri 401b'!N:N,0),0)</f>
        <v>4546414.8058551904</v>
      </c>
      <c r="S175" s="25">
        <f t="shared" ca="1" si="7"/>
        <v>6631171.7429120829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2085514.2853232271</v>
      </c>
      <c r="R176" s="25">
        <f t="array" aca="1" ref="R176" ca="1">INDEX('Lorri 401b'!L:L,MATCH('Retirement Calculator'!A176,'Lorri 401b'!N:N,0),0)</f>
        <v>4544906.1423014058</v>
      </c>
      <c r="S176" s="25">
        <f t="shared" ca="1" si="7"/>
        <v>6630420.4276246326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2086274.7892073377</v>
      </c>
      <c r="R177" s="25">
        <f t="array" aca="1" ref="R177" ca="1">INDEX('Lorri 401b'!L:L,MATCH('Retirement Calculator'!A177,'Lorri 401b'!N:N,0),0)</f>
        <v>4543391.1926494809</v>
      </c>
      <c r="S177" s="25">
        <f t="shared" ca="1" si="7"/>
        <v>6629665.9818568183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2087038.461857632</v>
      </c>
      <c r="R178" s="25">
        <f t="array" aca="1" ref="R178" ca="1">INDEX('Lorri 401b'!L:L,MATCH('Retirement Calculator'!A178,'Lorri 401b'!N:N,0),0)</f>
        <v>4541869.9307073392</v>
      </c>
      <c r="S178" s="25">
        <f t="shared" ca="1" si="7"/>
        <v>6628908.392564971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2087805.3164773027</v>
      </c>
      <c r="R179" s="25">
        <f t="array" aca="1" ref="R179" ca="1">INDEX('Lorri 401b'!L:L,MATCH('Retirement Calculator'!A179,'Lorri 401b'!N:N,0),0)</f>
        <v>4540342.3301737718</v>
      </c>
      <c r="S179" s="25">
        <f t="shared" ca="1" si="7"/>
        <v>6628147.6466510743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2088575.3663245554</v>
      </c>
      <c r="R180" s="25">
        <f t="array" aca="1" ref="R180" ca="1">INDEX('Lorri 401b'!L:L,MATCH('Retirement Calculator'!A180,'Lorri 401b'!N:N,0),0)</f>
        <v>4538808.3646379812</v>
      </c>
      <c r="S180" s="25">
        <f t="shared" ca="1" si="7"/>
        <v>6627383.7309625363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2089348.6247128381</v>
      </c>
      <c r="R181" s="25">
        <f t="array" aca="1" ref="R181" ca="1">INDEX('Lorri 401b'!L:L,MATCH('Retirement Calculator'!A181,'Lorri 401b'!N:N,0),0)</f>
        <v>4537268.0075791245</v>
      </c>
      <c r="S181" s="25">
        <f t="shared" ca="1" si="7"/>
        <v>6626616.6322919624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2090125.105011072</v>
      </c>
      <c r="R182" s="25">
        <f t="array" aca="1" ref="R182" ca="1">INDEX('Lorri 401b'!L:L,MATCH('Retirement Calculator'!A182,'Lorri 401b'!N:N,0),0)</f>
        <v>4535721.2323658559</v>
      </c>
      <c r="S182" s="25">
        <f t="shared" ca="1" si="7"/>
        <v>6625846.337376928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2090904.820643882</v>
      </c>
      <c r="R183" s="25">
        <f t="array" aca="1" ref="R183" ca="1">INDEX('Lorri 401b'!L:L,MATCH('Retirement Calculator'!A183,'Lorri 401b'!N:N,0),0)</f>
        <v>4534168.0122558661</v>
      </c>
      <c r="S183" s="25">
        <f t="shared" ca="1" si="7"/>
        <v>6625072.8328997483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2091687.7850918288</v>
      </c>
      <c r="R184" s="25">
        <f t="array" aca="1" ref="R184" ca="1">INDEX('Lorri 401b'!L:L,MATCH('Retirement Calculator'!A184,'Lorri 401b'!N:N,0),0)</f>
        <v>4532608.3203954175</v>
      </c>
      <c r="S184" s="25">
        <f t="shared" ca="1" si="7"/>
        <v>6624296.1054872461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2092474.0118916419</v>
      </c>
      <c r="R185" s="25">
        <f t="array" aca="1" ref="R185" ca="1">INDEX('Lorri 401b'!L:L,MATCH('Retirement Calculator'!A185,'Lorri 401b'!N:N,0),0)</f>
        <v>4531042.1298188837</v>
      </c>
      <c r="S185" s="25">
        <f t="shared" ca="1" si="7"/>
        <v>6623516.1417105254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2093263.5146364542</v>
      </c>
      <c r="R186" s="25">
        <f t="array" aca="1" ref="R186" ca="1">INDEX('Lorri 401b'!L:L,MATCH('Retirement Calculator'!A186,'Lorri 401b'!N:N,0),0)</f>
        <v>4529469.4134482816</v>
      </c>
      <c r="S186" s="25">
        <f t="shared" ca="1" si="7"/>
        <v>6622732.9280847358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2094056.3069760366</v>
      </c>
      <c r="R187" s="25">
        <f t="array" aca="1" ref="R187" ca="1">INDEX('Lorri 401b'!L:L,MATCH('Retirement Calculator'!A187,'Lorri 401b'!N:N,0),0)</f>
        <v>4527890.144092802</v>
      </c>
      <c r="S187" s="25">
        <f t="shared" ca="1" si="7"/>
        <v>6621946.4510688391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2094852.402617034</v>
      </c>
      <c r="R188" s="25">
        <f t="array" aca="1" ref="R188" ca="1">INDEX('Lorri 401b'!L:L,MATCH('Retirement Calculator'!A188,'Lorri 401b'!N:N,0),0)</f>
        <v>4526304.2944483403</v>
      </c>
      <c r="S188" s="25">
        <f t="shared" ca="1" si="7"/>
        <v>6621156.6970653739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2095651.8153232022</v>
      </c>
      <c r="R189" s="25">
        <f t="array" aca="1" ref="R189" ca="1">INDEX('Lorri 401b'!L:L,MATCH('Retirement Calculator'!A189,'Lorri 401b'!N:N,0),0)</f>
        <v>4524711.8370970273</v>
      </c>
      <c r="S189" s="25">
        <f t="shared" ca="1" si="7"/>
        <v>6620363.6524202293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2096454.558915646</v>
      </c>
      <c r="R190" s="25">
        <f t="array" aca="1" ref="R190" ca="1">INDEX('Lorri 401b'!L:L,MATCH('Retirement Calculator'!A190,'Lorri 401b'!N:N,0),0)</f>
        <v>4523112.7445067503</v>
      </c>
      <c r="S190" s="25">
        <f t="shared" ca="1" si="7"/>
        <v>6619567.3034223961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2097260.6472730585</v>
      </c>
      <c r="R191" s="25">
        <f t="array" aca="1" ref="R191" ca="1">INDEX('Lorri 401b'!L:L,MATCH('Retirement Calculator'!A191,'Lorri 401b'!N:N,0),0)</f>
        <v>4521506.9890306806</v>
      </c>
      <c r="S191" s="25">
        <f t="shared" ca="1" si="7"/>
        <v>6618767.6363037396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2098070.0943319602</v>
      </c>
      <c r="R192" s="25">
        <f t="array" aca="1" ref="R192" ca="1">INDEX('Lorri 401b'!L:L,MATCH('Retirement Calculator'!A192,'Lorri 401b'!N:N,0),0)</f>
        <v>4519894.5429067938</v>
      </c>
      <c r="S192" s="25">
        <f t="shared" ca="1" si="7"/>
        <v>6617964.637238754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2098882.9140869407</v>
      </c>
      <c r="R193" s="25">
        <f t="array" aca="1" ref="R193" ca="1">INDEX('Lorri 401b'!L:L,MATCH('Retirement Calculator'!A193,'Lorri 401b'!N:N,0),0)</f>
        <v>4518275.378257391</v>
      </c>
      <c r="S193" s="25">
        <f t="shared" ca="1" si="7"/>
        <v>6617158.2923443317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2099699.1205909001</v>
      </c>
      <c r="R194" s="25">
        <f t="array" aca="1" ref="R194" ca="1">INDEX('Lorri 401b'!L:L,MATCH('Retirement Calculator'!A194,'Lorri 401b'!N:N,0),0)</f>
        <v>4516649.4670886155</v>
      </c>
      <c r="S194" s="25">
        <f t="shared" ca="1" si="7"/>
        <v>6616348.5876795156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2100518.7279552924</v>
      </c>
      <c r="R195" s="25">
        <f t="array" aca="1" ref="R195" ca="1">INDEX('Lorri 401b'!L:L,MATCH('Retirement Calculator'!A195,'Lorri 401b'!N:N,0),0)</f>
        <v>4515016.7812899705</v>
      </c>
      <c r="S195" s="25">
        <f t="shared" ca="1" si="7"/>
        <v>6615535.5092452634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2101341.7503503701</v>
      </c>
      <c r="R196" s="25">
        <f t="array" aca="1" ref="R196" ca="1">INDEX('Lorri 401b'!L:L,MATCH('Retirement Calculator'!A196,'Lorri 401b'!N:N,0),0)</f>
        <v>4513377.2926338306</v>
      </c>
      <c r="S196" s="25">
        <f t="shared" ca="1" si="7"/>
        <v>6614719.0429842006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2102168.2020054273</v>
      </c>
      <c r="R197" s="25">
        <f t="array" aca="1" ref="R197" ca="1">INDEX('Lorri 401b'!L:L,MATCH('Retirement Calculator'!A197,'Lorri 401b'!N:N,0),0)</f>
        <v>4511730.9727749573</v>
      </c>
      <c r="S197" s="25">
        <f t="shared" ca="1" si="7"/>
        <v>6613899.1747803846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2102998.0972090471</v>
      </c>
      <c r="R198" s="25">
        <f t="array" aca="1" ref="R198" ca="1">INDEX('Lorri 401b'!L:L,MATCH('Retirement Calculator'!A198,'Lorri 401b'!N:N,0),0)</f>
        <v>4510077.7932500048</v>
      </c>
      <c r="S198" s="25">
        <f t="shared" ca="1" si="7"/>
        <v>6613075.8904590514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2103831.4503093488</v>
      </c>
      <c r="R199" s="25">
        <f t="array" aca="1" ref="R199" ca="1">INDEX('Lorri 401b'!L:L,MATCH('Retirement Calculator'!A199,'Lorri 401b'!N:N,0),0)</f>
        <v>4508417.7254770324</v>
      </c>
      <c r="S199" s="25">
        <f t="shared" ca="1" si="7"/>
        <v>6612249.1757863816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2104668.2757142349</v>
      </c>
      <c r="R200" s="25">
        <f t="array" aca="1" ref="R200" ca="1">INDEX('Lorri 401b'!L:L,MATCH('Retirement Calculator'!A200,'Lorri 401b'!N:N,0),0)</f>
        <v>4506750.7407550057</v>
      </c>
      <c r="S200" s="25">
        <f t="shared" ca="1" si="7"/>
        <v>6611419.0164692402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2105508.5878916415</v>
      </c>
      <c r="R201" s="25">
        <f t="array" aca="1" ref="R201" ca="1">INDEX('Lorri 401b'!L:L,MATCH('Retirement Calculator'!A201,'Lorri 401b'!N:N,0),0)</f>
        <v>4505076.810263304</v>
      </c>
      <c r="S201" s="25">
        <f t="shared" ca="1" si="7"/>
        <v>6610585.398154946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2106352.4013697873</v>
      </c>
      <c r="R202" s="25">
        <f t="array" aca="1" ref="R202" ca="1">INDEX('Lorri 401b'!L:L,MATCH('Retirement Calculator'!A202,'Lorri 401b'!N:N,0),0)</f>
        <v>4503395.9050612198</v>
      </c>
      <c r="S202" s="25">
        <f t="shared" ca="1" si="7"/>
        <v>6609748.3064310066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2107199.7307374254</v>
      </c>
      <c r="R203" s="25">
        <f t="array" aca="1" ref="R203" ca="1">INDEX('Lorri 401b'!L:L,MATCH('Retirement Calculator'!A203,'Lorri 401b'!N:N,0),0)</f>
        <v>4501707.9960874608</v>
      </c>
      <c r="S203" s="25">
        <f t="shared" ca="1" si="7"/>
        <v>6608907.7268248862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2108050.5906440956</v>
      </c>
      <c r="R204" s="25">
        <f t="array" aca="1" ref="R204" ca="1">INDEX('Lorri 401b'!L:L,MATCH('Retirement Calculator'!A204,'Lorri 401b'!N:N,0),0)</f>
        <v>4500013.0541596441</v>
      </c>
      <c r="S204" s="25">
        <f t="shared" ca="1" si="7"/>
        <v>6608063.6448037401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2108904.9958003769</v>
      </c>
      <c r="R205" s="25">
        <f t="array" aca="1" ref="R205" ca="1">INDEX('Lorri 401b'!L:L,MATCH('Retirement Calculator'!A205,'Lorri 401b'!N:N,0),0)</f>
        <v>4498311.0499737943</v>
      </c>
      <c r="S205" s="25">
        <f t="shared" ca="1" si="7"/>
        <v>6607216.0457741711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2109762.9609781425</v>
      </c>
      <c r="R206" s="25">
        <f t="array" aca="1" ref="R206" ca="1">INDEX('Lorri 401b'!L:L,MATCH('Retirement Calculator'!A206,'Lorri 401b'!N:N,0),0)</f>
        <v>4496601.9541038368</v>
      </c>
      <c r="S206" s="25">
        <f t="shared" ca="1" si="7"/>
        <v>6606364.9150819797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2110624.5010108156</v>
      </c>
      <c r="R207" s="25">
        <f t="array" aca="1" ref="R207" ca="1">INDEX('Lorri 401b'!L:L,MATCH('Retirement Calculator'!A207,'Lorri 401b'!N:N,0),0)</f>
        <v>4494885.7370010884</v>
      </c>
      <c r="S207" s="25">
        <f t="shared" ca="1" si="7"/>
        <v>6605510.2380119041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2111489.6307936246</v>
      </c>
      <c r="R208" s="25">
        <f t="array" aca="1" ref="R208" ca="1">INDEX('Lorri 401b'!L:L,MATCH('Retirement Calculator'!A208,'Lorri 401b'!N:N,0),0)</f>
        <v>4493162.3689937452</v>
      </c>
      <c r="S208" s="25">
        <f t="shared" ca="1" si="7"/>
        <v>6604651.9997873697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2112358.3652838622</v>
      </c>
      <c r="R209" s="25">
        <f t="array" aca="1" ref="R209" ca="1">INDEX('Lorri 401b'!L:L,MATCH('Retirement Calculator'!A209,'Lorri 401b'!N:N,0),0)</f>
        <v>4491431.8202863708</v>
      </c>
      <c r="S209" s="25">
        <f t="shared" ca="1" si="7"/>
        <v>6603790.1855702326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2113230.7195011424</v>
      </c>
      <c r="R210" s="25">
        <f t="array" aca="1" ref="R210" ca="1">INDEX('Lorri 401b'!L:L,MATCH('Retirement Calculator'!A210,'Lorri 401b'!N:N,0),0)</f>
        <v>4489694.0609593829</v>
      </c>
      <c r="S210" s="25">
        <f t="shared" ca="1" si="7"/>
        <v>6602924.7804605253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2114106.7085276614</v>
      </c>
      <c r="R211" s="25">
        <f t="array" aca="1" ref="R211" ca="1">INDEX('Lorri 401b'!L:L,MATCH('Retirement Calculator'!A211,'Lorri 401b'!N:N,0),0)</f>
        <v>4487949.0609685322</v>
      </c>
      <c r="S211" s="25">
        <f t="shared" ca="1" si="7"/>
        <v>6602055.7694961932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2114986.3475084575</v>
      </c>
      <c r="R212" s="25">
        <f t="array" aca="1" ref="R212" ca="1">INDEX('Lorri 401b'!L:L,MATCH('Retirement Calculator'!A212,'Lorri 401b'!N:N,0),0)</f>
        <v>4486196.7901443867</v>
      </c>
      <c r="S212" s="25">
        <f t="shared" ca="1" si="7"/>
        <v>6601183.1376528442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2115869.6516516735</v>
      </c>
      <c r="R213" s="25">
        <f t="array" aca="1" ref="R213" ca="1">INDEX('Lorri 401b'!L:L,MATCH('Retirement Calculator'!A213,'Lorri 401b'!N:N,0),0)</f>
        <v>4484437.2181918072</v>
      </c>
      <c r="S213" s="25">
        <f t="shared" ca="1" si="7"/>
        <v>6600306.8698434811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2116756.6362288194</v>
      </c>
      <c r="R214" s="25">
        <f t="array" aca="1" ref="R214" ca="1">INDEX('Lorri 401b'!L:L,MATCH('Retirement Calculator'!A214,'Lorri 401b'!N:N,0),0)</f>
        <v>4482670.3146894248</v>
      </c>
      <c r="S214" s="25">
        <f t="shared" ca="1" si="7"/>
        <v>6599426.9509182442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2117647.3165750368</v>
      </c>
      <c r="R215" s="25">
        <f t="array" aca="1" ref="R215" ca="1">INDEX('Lorri 401b'!L:L,MATCH('Retirement Calculator'!A215,'Lorri 401b'!N:N,0),0)</f>
        <v>4480896.049089116</v>
      </c>
      <c r="S215" s="25">
        <f t="shared" ca="1" si="7"/>
        <v>6598543.3656641524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2118541.7080893638</v>
      </c>
      <c r="R216" s="25">
        <f t="array" aca="1" ref="R216" ca="1">INDEX('Lorri 401b'!L:L,MATCH('Retirement Calculator'!A216,'Lorri 401b'!N:N,0),0)</f>
        <v>4479114.3907154724</v>
      </c>
      <c r="S216" s="25">
        <f t="shared" ca="1" si="7"/>
        <v>6597656.0988048362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2119439.826235</v>
      </c>
      <c r="R217" s="25">
        <f t="array" aca="1" ref="R217" ca="1">INDEX('Lorri 401b'!L:L,MATCH('Retirement Calculator'!A217,'Lorri 401b'!N:N,0),0)</f>
        <v>4477325.3087652726</v>
      </c>
      <c r="S217" s="25">
        <f t="shared" ca="1" si="7"/>
        <v>6596765.1350002727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2120341.6865395769</v>
      </c>
      <c r="R218" s="25">
        <f t="array" aca="1" ref="R218" ca="1">INDEX('Lorri 401b'!L:L,MATCH('Retirement Calculator'!A218,'Lorri 401b'!N:N,0),0)</f>
        <v>4475528.772306947</v>
      </c>
      <c r="S218" s="25">
        <f t="shared" ca="1" si="7"/>
        <v>6595870.4588465244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2121247.3045954225</v>
      </c>
      <c r="R219" s="25">
        <f t="array" aca="1" ref="R219" ca="1">INDEX('Lorri 401b'!L:L,MATCH('Retirement Calculator'!A219,'Lorri 401b'!N:N,0),0)</f>
        <v>4473724.750280045</v>
      </c>
      <c r="S219" s="25">
        <f t="shared" ca="1" si="7"/>
        <v>6594972.054875467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2122156.6960598342</v>
      </c>
      <c r="R220" s="25">
        <f t="array" aca="1" ref="R220" ca="1">INDEX('Lorri 401b'!L:L,MATCH('Retirement Calculator'!A220,'Lorri 401b'!N:N,0),0)</f>
        <v>4471913.2114946973</v>
      </c>
      <c r="S220" s="25">
        <f t="shared" ca="1" si="7"/>
        <v>6594069.9075545315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2123069.8766553476</v>
      </c>
      <c r="R221" s="25">
        <f t="array" aca="1" ref="R221" ca="1">INDEX('Lorri 401b'!L:L,MATCH('Retirement Calculator'!A221,'Lorri 401b'!N:N,0),0)</f>
        <v>4470094.1246310771</v>
      </c>
      <c r="S221" s="25">
        <f t="shared" ca="1" si="7"/>
        <v>6593164.0012864247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2123986.8621700089</v>
      </c>
      <c r="R222" s="25">
        <f t="array" aca="1" ref="R222" ca="1">INDEX('Lorri 401b'!L:L,MATCH('Retirement Calculator'!A222,'Lorri 401b'!N:N,0),0)</f>
        <v>4468267.4582388587</v>
      </c>
      <c r="S222" s="25">
        <f t="shared" ca="1" si="7"/>
        <v>6592254.3204088677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2124907.6684576483</v>
      </c>
      <c r="R223" s="25">
        <f t="array" aca="1" ref="R223" ca="1">INDEX('Lorri 401b'!L:L,MATCH('Retirement Calculator'!A223,'Lorri 401b'!N:N,0),0)</f>
        <v>4466433.1807366731</v>
      </c>
      <c r="S223" s="25">
        <f t="shared" ca="1" si="7"/>
        <v>6591340.8491943218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2125832.3114381526</v>
      </c>
      <c r="R224" s="25">
        <f t="array" aca="1" ref="R224" ca="1">INDEX('Lorri 401b'!L:L,MATCH('Retirement Calculator'!A224,'Lorri 401b'!N:N,0),0)</f>
        <v>4464591.2604115615</v>
      </c>
      <c r="S224" s="25">
        <f t="shared" ca="1" si="7"/>
        <v>6590423.571849714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2126760.8070977423</v>
      </c>
      <c r="R225" s="25">
        <f t="array" aca="1" ref="R225" ca="1">INDEX('Lorri 401b'!L:L,MATCH('Retirement Calculator'!A225,'Lorri 401b'!N:N,0),0)</f>
        <v>4462741.6654184284</v>
      </c>
      <c r="S225" s="25">
        <f t="shared" ca="1" si="7"/>
        <v>6589502.4725161707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2127693.1714892471</v>
      </c>
      <c r="R226" s="25">
        <f t="array" aca="1" ref="R226" ca="1">INDEX('Lorri 401b'!L:L,MATCH('Retirement Calculator'!A226,'Lorri 401b'!N:N,0),0)</f>
        <v>4460884.3637794908</v>
      </c>
      <c r="S226" s="25">
        <f t="shared" ca="1" si="7"/>
        <v>6588577.5352687379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2128629.4207323832</v>
      </c>
      <c r="R227" s="25">
        <f t="array" aca="1" ref="R227" ca="1">INDEX('Lorri 401b'!L:L,MATCH('Retirement Calculator'!A227,'Lorri 401b'!N:N,0),0)</f>
        <v>4459019.3233837243</v>
      </c>
      <c r="S227" s="25">
        <f t="shared" ca="1" si="7"/>
        <v>6587648.744116107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2129569.5710140322</v>
      </c>
      <c r="R228" s="25">
        <f t="array" aca="1" ref="R228" ca="1">INDEX('Lorri 401b'!L:L,MATCH('Retirement Calculator'!A228,'Lorri 401b'!N:N,0),0)</f>
        <v>4457146.5119863087</v>
      </c>
      <c r="S228" s="25">
        <f t="shared" ca="1" si="7"/>
        <v>6586716.0830003414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2130513.6385885216</v>
      </c>
      <c r="R229" s="25">
        <f t="array" aca="1" ref="R229" ca="1">INDEX('Lorri 401b'!L:L,MATCH('Retirement Calculator'!A229,'Lorri 401b'!N:N,0),0)</f>
        <v>4455265.8972080704</v>
      </c>
      <c r="S229" s="25">
        <f t="shared" ca="1" si="7"/>
        <v>6585779.535796592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2131461.6397779044</v>
      </c>
      <c r="R230" s="25">
        <f t="array" aca="1" ref="R230" ca="1">INDEX('Lorri 401b'!L:L,MATCH('Retirement Calculator'!A230,'Lorri 401b'!N:N,0),0)</f>
        <v>4453377.4465349223</v>
      </c>
      <c r="S230" s="25">
        <f t="shared" ca="1" si="7"/>
        <v>6584839.0863128267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2132413.5909722429</v>
      </c>
      <c r="R231" s="25">
        <f t="array" aca="1" ref="R231" ca="1">INDEX('Lorri 401b'!L:L,MATCH('Retirement Calculator'!A231,'Lorri 401b'!N:N,0),0)</f>
        <v>4451481.1273173029</v>
      </c>
      <c r="S231" s="25">
        <f t="shared" ca="1" si="7"/>
        <v>6583894.7182895457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2133369.5086298911</v>
      </c>
      <c r="R232" s="25">
        <f t="array" aca="1" ref="R232" ca="1">INDEX('Lorri 401b'!L:L,MATCH('Retirement Calculator'!A232,'Lorri 401b'!N:N,0),0)</f>
        <v>4449576.90676961</v>
      </c>
      <c r="S232" s="25">
        <f t="shared" ca="1" si="7"/>
        <v>6582946.4153995011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2134329.4092777795</v>
      </c>
      <c r="R233" s="25">
        <f t="array" aca="1" ref="R233" ca="1">INDEX('Lorri 401b'!L:L,MATCH('Retirement Calculator'!A233,'Lorri 401b'!N:N,0),0)</f>
        <v>4447664.7519696355</v>
      </c>
      <c r="S233" s="25">
        <f t="shared" ca="1" si="7"/>
        <v>6581994.1612474155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2135293.3095117011</v>
      </c>
      <c r="R234" s="25">
        <f t="array" aca="1" ref="R234" ca="1">INDEX('Lorri 401b'!L:L,MATCH('Retirement Calculator'!A234,'Lorri 401b'!N:N,0),0)</f>
        <v>4445744.6298579946</v>
      </c>
      <c r="S234" s="25">
        <f t="shared" ca="1" si="7"/>
        <v>6581037.9393696953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2136261.2259965972</v>
      </c>
      <c r="R235" s="25">
        <f t="array" aca="1" ref="R235" ca="1">INDEX('Lorri 401b'!L:L,MATCH('Retirement Calculator'!A235,'Lorri 401b'!N:N,0),0)</f>
        <v>4443816.5072375555</v>
      </c>
      <c r="S235" s="25">
        <f t="shared" ca="1" si="7"/>
        <v>6580077.7332341522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2137233.1754668471</v>
      </c>
      <c r="R236" s="25">
        <f t="array" aca="1" ref="R236" ca="1">INDEX('Lorri 401b'!L:L,MATCH('Retirement Calculator'!A236,'Lorri 401b'!N:N,0),0)</f>
        <v>4441880.3507728642</v>
      </c>
      <c r="S236" s="25">
        <f t="shared" ca="1" si="7"/>
        <v>6579113.5262397118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2138209.1747265565</v>
      </c>
      <c r="R237" s="25">
        <f t="array" aca="1" ref="R237" ca="1">INDEX('Lorri 401b'!L:L,MATCH('Retirement Calculator'!A237,'Lorri 401b'!N:N,0),0)</f>
        <v>4439936.1269895695</v>
      </c>
      <c r="S237" s="25">
        <f t="shared" ca="1" si="7"/>
        <v>6578145.3017161265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2139189.2406498478</v>
      </c>
      <c r="R238" s="25">
        <f t="array" aca="1" ref="R238" ca="1">INDEX('Lorri 401b'!L:L,MATCH('Retirement Calculator'!A238,'Lorri 401b'!N:N,0),0)</f>
        <v>4437983.8022738453</v>
      </c>
      <c r="S238" s="25">
        <f t="shared" ca="1" si="7"/>
        <v>6577173.0429236926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2140173.3901811531</v>
      </c>
      <c r="R239" s="25">
        <f t="array" aca="1" ref="R239" ca="1">INDEX('Lorri 401b'!L:L,MATCH('Retirement Calculator'!A239,'Lorri 401b'!N:N,0),0)</f>
        <v>4436023.3428718047</v>
      </c>
      <c r="S239" s="25">
        <f t="shared" ca="1" si="7"/>
        <v>6576196.7330529578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2141161.6403355054</v>
      </c>
      <c r="R240" s="25">
        <f t="array" aca="1" ref="R240" ca="1">INDEX('Lorri 401b'!L:L,MATCH('Retirement Calculator'!A240,'Lorri 401b'!N:N,0),0)</f>
        <v>4434054.7148889229</v>
      </c>
      <c r="S240" s="25">
        <f t="shared" ca="1" si="7"/>
        <v>6575216.3552244287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2142154.008198834</v>
      </c>
      <c r="R241" s="25">
        <f t="array" aca="1" ref="R241" ca="1">INDEX('Lorri 401b'!L:L,MATCH('Retirement Calculator'!A241,'Lorri 401b'!N:N,0),0)</f>
        <v>4432077.8842894454</v>
      </c>
      <c r="S241" s="25">
        <f t="shared" ca="1" si="7"/>
        <v>6574231.8924882794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2143150.5109282597</v>
      </c>
      <c r="R242" s="25">
        <f t="array" aca="1" ref="R242" ca="1">INDEX('Lorri 401b'!L:L,MATCH('Retirement Calculator'!A242,'Lorri 401b'!N:N,0),0)</f>
        <v>4430092.8168958034</v>
      </c>
      <c r="S242" s="25">
        <f t="shared" ca="1" si="7"/>
        <v>6573243.3278240636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2144151.1657523913</v>
      </c>
      <c r="R243" s="25">
        <f t="array" aca="1" ref="R243" ca="1">INDEX('Lorri 401b'!L:L,MATCH('Retirement Calculator'!A243,'Lorri 401b'!N:N,0),0)</f>
        <v>4428099.4783880217</v>
      </c>
      <c r="S243" s="25">
        <f t="shared" ca="1" si="7"/>
        <v>6572250.644140413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2145155.9899716238</v>
      </c>
      <c r="R244" s="25">
        <f t="array" aca="1" ref="R244" ca="1">INDEX('Lorri 401b'!L:L,MATCH('Retirement Calculator'!A244,'Lorri 401b'!N:N,0),0)</f>
        <v>4426097.8343031239</v>
      </c>
      <c r="S244" s="25">
        <f t="shared" ca="1" si="7"/>
        <v>6571253.8242747476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2146165.0009584362</v>
      </c>
      <c r="R245" s="25">
        <f t="array" aca="1" ref="R245" ca="1">INDEX('Lorri 401b'!L:L,MATCH('Retirement Calculator'!A245,'Lorri 401b'!N:N,0),0)</f>
        <v>4424087.8500345387</v>
      </c>
      <c r="S245" s="25">
        <f t="shared" ca="1" si="7"/>
        <v>6570252.8509929748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2147178.2161576939</v>
      </c>
      <c r="R246" s="25">
        <f t="array" aca="1" ref="R246" ca="1">INDEX('Lorri 401b'!L:L,MATCH('Retirement Calculator'!A246,'Lorri 401b'!N:N,0),0)</f>
        <v>4422069.4908315018</v>
      </c>
      <c r="S246" s="25">
        <f t="shared" ca="1" si="7"/>
        <v>6569247.7069891952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2148195.6530869482</v>
      </c>
      <c r="R247" s="25">
        <f t="array" aca="1" ref="R247" ca="1">INDEX('Lorri 401b'!L:L,MATCH('Retirement Calculator'!A247,'Lorri 401b'!N:N,0),0)</f>
        <v>4420042.7217984516</v>
      </c>
      <c r="S247" s="25">
        <f t="shared" ca="1" si="7"/>
        <v>6568238.3748853998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2149217.3293367415</v>
      </c>
      <c r="R248" s="25">
        <f t="array" aca="1" ref="R248" ca="1">INDEX('Lorri 401b'!L:L,MATCH('Retirement Calculator'!A248,'Lorri 401b'!N:N,0),0)</f>
        <v>4418007.5078944303</v>
      </c>
      <c r="S248" s="25">
        <f t="shared" ca="1" si="7"/>
        <v>6567224.8372311722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2150243.2625709088</v>
      </c>
      <c r="R249" s="25">
        <f t="array" aca="1" ref="R249" ca="1">INDEX('Lorri 401b'!L:L,MATCH('Retirement Calculator'!A249,'Lorri 401b'!N:N,0),0)</f>
        <v>4415963.8139324756</v>
      </c>
      <c r="S249" s="25">
        <f t="shared" ca="1" si="7"/>
        <v>6566207.0765033849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2151273.4705268848</v>
      </c>
      <c r="R250" s="25">
        <f t="array" aca="1" ref="R250" ca="1">INDEX('Lorri 401b'!L:L,MATCH('Retirement Calculator'!A250,'Lorri 401b'!N:N,0),0)</f>
        <v>4413911.6045790128</v>
      </c>
      <c r="S250" s="25">
        <f t="shared" ca="1" si="7"/>
        <v>6565185.0751058981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2152307.9710160107</v>
      </c>
      <c r="R251" s="25">
        <f t="array" aca="1" ref="R251" ca="1">INDEX('Lorri 401b'!L:L,MATCH('Retirement Calculator'!A251,'Lorri 401b'!N:N,0),0)</f>
        <v>4411850.8443532446</v>
      </c>
      <c r="S251" s="25">
        <f t="shared" ca="1" si="7"/>
        <v>6564158.8153692558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2153346.7819238417</v>
      </c>
      <c r="R252" s="25">
        <f t="array" aca="1" ref="R252" ca="1">INDEX('Lorri 401b'!L:L,MATCH('Retirement Calculator'!A252,'Lorri 401b'!N:N,0),0)</f>
        <v>4409781.4976265356</v>
      </c>
      <c r="S252" s="25">
        <f t="shared" ca="1" si="7"/>
        <v>6563128.2795503773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2154389.9212104552</v>
      </c>
      <c r="R253" s="25">
        <f t="array" aca="1" ref="R253" ca="1">INDEX('Lorri 401b'!L:L,MATCH('Retirement Calculator'!A253,'Lorri 401b'!N:N,0),0)</f>
        <v>4407703.5286217984</v>
      </c>
      <c r="S253" s="25">
        <f t="shared" ca="1" si="7"/>
        <v>6562093.4498322532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2155437.4069107631</v>
      </c>
      <c r="R254" s="25">
        <f t="array" aca="1" ref="R254" ca="1">INDEX('Lorri 401b'!L:L,MATCH('Retirement Calculator'!A254,'Lorri 401b'!N:N,0),0)</f>
        <v>4405616.9014128745</v>
      </c>
      <c r="S254" s="25">
        <f t="shared" ca="1" si="7"/>
        <v>6561054.3083236376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2156489.2571348222</v>
      </c>
      <c r="R255" s="25">
        <f t="array" aca="1" ref="R255" ca="1">INDEX('Lorri 401b'!L:L,MATCH('Retirement Calculator'!A255,'Lorri 401b'!N:N,0),0)</f>
        <v>4403521.5799239138</v>
      </c>
      <c r="S255" s="25">
        <f t="shared" ca="1" si="7"/>
        <v>6560010.837058736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2157545.4900681479</v>
      </c>
      <c r="R256" s="25">
        <f t="array" aca="1" ref="R256" ca="1">INDEX('Lorri 401b'!L:L,MATCH('Retirement Calculator'!A256,'Lorri 401b'!N:N,0),0)</f>
        <v>4401417.5279287491</v>
      </c>
      <c r="S256" s="25">
        <f t="shared" ca="1" si="7"/>
        <v>6558963.017996897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2158606.1239720294</v>
      </c>
      <c r="R257" s="25">
        <f t="array" aca="1" ref="R257" ca="1">INDEX('Lorri 401b'!L:L,MATCH('Retirement Calculator'!A257,'Lorri 401b'!N:N,0),0)</f>
        <v>4399304.7090502707</v>
      </c>
      <c r="S257" s="25">
        <f t="shared" ca="1" si="7"/>
        <v>6557910.8330223002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2159671.1771838437</v>
      </c>
      <c r="R258" s="25">
        <f t="array" aca="1" ref="R258" ca="1">INDEX('Lorri 401b'!L:L,MATCH('Retirement Calculator'!A258,'Lorri 401b'!N:N,0),0)</f>
        <v>4397183.0867597992</v>
      </c>
      <c r="S258" s="25">
        <f t="shared" ca="1" si="7"/>
        <v>6556854.2639436424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2160740.6681173737</v>
      </c>
      <c r="R259" s="25">
        <f t="array" aca="1" ref="R259" ca="1">INDEX('Lorri 401b'!L:L,MATCH('Retirement Calculator'!A259,'Lorri 401b'!N:N,0),0)</f>
        <v>4395052.6243764507</v>
      </c>
      <c r="S259" s="25">
        <f t="shared" ca="1" si="7"/>
        <v>6555793.2924938239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2161814.6152631268</v>
      </c>
      <c r="R260" s="25">
        <f t="array" aca="1" ref="R260" ca="1">INDEX('Lorri 401b'!L:L,MATCH('Retirement Calculator'!A260,'Lorri 401b'!N:N,0),0)</f>
        <v>4392913.285066505</v>
      </c>
      <c r="S260" s="25">
        <f t="shared" ca="1" si="7"/>
        <v>6554727.9003296318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2162893.0371886538</v>
      </c>
      <c r="R261" s="25">
        <f t="array" aca="1" ref="R261" ca="1">INDEX('Lorri 401b'!L:L,MATCH('Retirement Calculator'!A261,'Lorri 401b'!N:N,0),0)</f>
        <v>4390765.0318427673</v>
      </c>
      <c r="S261" s="25">
        <f t="shared" ca="1" si="7"/>
        <v>6553658.0690314211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2163975.9525388707</v>
      </c>
      <c r="R262" s="25">
        <f t="array" aca="1" ref="R262" ca="1">INDEX('Lorri 401b'!L:L,MATCH('Retirement Calculator'!A262,'Lorri 401b'!N:N,0),0)</f>
        <v>4388607.8275639312</v>
      </c>
      <c r="S262" s="25">
        <f t="shared" ca="1" si="7"/>
        <v>6552583.7801028024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2165063.3800363801</v>
      </c>
      <c r="R263" s="25">
        <f t="array" aca="1" ref="R263" ca="1">INDEX('Lorri 401b'!L:L,MATCH('Retirement Calculator'!A263,'Lorri 401b'!N:N,0),0)</f>
        <v>4386441.6349339327</v>
      </c>
      <c r="S263" s="25">
        <f t="shared" ca="1" si="7"/>
        <v>6551505.0149703128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2166155.338481796</v>
      </c>
      <c r="R264" s="25">
        <f t="array" aca="1" ref="R264" ca="1">INDEX('Lorri 401b'!L:L,MATCH('Retirement Calculator'!A264,'Lorri 401b'!N:N,0),0)</f>
        <v>4384266.4165013097</v>
      </c>
      <c r="S264" s="25">
        <f t="shared" ca="1" si="7"/>
        <v>6550421.7549831057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2167251.8467540676</v>
      </c>
      <c r="R265" s="25">
        <f t="array" aca="1" ref="R265" ca="1">INDEX('Lorri 401b'!L:L,MATCH('Retirement Calculator'!A265,'Lorri 401b'!N:N,0),0)</f>
        <v>4382082.1346585508</v>
      </c>
      <c r="S265" s="25">
        <f t="shared" ca="1" si="7"/>
        <v>6549333.9814126184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2168352.9238108071</v>
      </c>
      <c r="R266" s="25">
        <f t="array" aca="1" ref="R266" ca="1">INDEX('Lorri 401b'!L:L,MATCH('Retirement Calculator'!A266,'Lorri 401b'!N:N,0),0)</f>
        <v>4379888.7516414467</v>
      </c>
      <c r="S266" s="25">
        <f t="shared" ref="S266:S520" ca="1" si="267">SUM(Q266:R266)</f>
        <v>6548241.6754522538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2169458.5886886162</v>
      </c>
      <c r="R267" s="25">
        <f t="array" aca="1" ref="R267" ca="1">INDEX('Lorri 401b'!L:L,MATCH('Retirement Calculator'!A267,'Lorri 401b'!N:N,0),0)</f>
        <v>4377686.2295284383</v>
      </c>
      <c r="S267" s="25">
        <f t="shared" ca="1" si="267"/>
        <v>6547144.818217054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2170568.860503416</v>
      </c>
      <c r="R268" s="25">
        <f t="array" aca="1" ref="R268" ca="1">INDEX('Lorri 401b'!L:L,MATCH('Retirement Calculator'!A268,'Lorri 401b'!N:N,0),0)</f>
        <v>4375474.5302399592</v>
      </c>
      <c r="S268" s="25">
        <f t="shared" ca="1" si="267"/>
        <v>6546043.3907433748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2171683.7584507777</v>
      </c>
      <c r="R269" s="25">
        <f t="array" aca="1" ref="R269" ca="1">INDEX('Lorri 401b'!L:L,MATCH('Retirement Calculator'!A269,'Lorri 401b'!N:N,0),0)</f>
        <v>4373253.6155377775</v>
      </c>
      <c r="S269" s="25">
        <f t="shared" ca="1" si="267"/>
        <v>6544937.3739885557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2172803.3018062534</v>
      </c>
      <c r="R270" s="25">
        <f t="array" aca="1" ref="R270" ca="1">INDEX('Lorri 401b'!L:L,MATCH('Retirement Calculator'!A270,'Lorri 401b'!N:N,0),0)</f>
        <v>4371023.447024337</v>
      </c>
      <c r="S270" s="25">
        <f t="shared" ca="1" si="267"/>
        <v>6543826.7488305904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2173927.50992571</v>
      </c>
      <c r="R271" s="25">
        <f t="array" aca="1" ref="R271" ca="1">INDEX('Lorri 401b'!L:L,MATCH('Retirement Calculator'!A271,'Lorri 401b'!N:N,0),0)</f>
        <v>4368783.9861420905</v>
      </c>
      <c r="S271" s="25">
        <f t="shared" ca="1" si="267"/>
        <v>6542711.4960678006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2175056.4022456645</v>
      </c>
      <c r="R272" s="25">
        <f t="array" aca="1" ref="R272" ca="1">INDEX('Lorri 401b'!L:L,MATCH('Retirement Calculator'!A272,'Lorri 401b'!N:N,0),0)</f>
        <v>4366535.194172835</v>
      </c>
      <c r="S272" s="25">
        <f t="shared" ca="1" si="267"/>
        <v>6541591.5964184999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2176189.9982836191</v>
      </c>
      <c r="R273" s="25">
        <f t="array" aca="1" ref="R273" ca="1">INDEX('Lorri 401b'!L:L,MATCH('Retirement Calculator'!A273,'Lorri 401b'!N:N,0),0)</f>
        <v>4364277.0322370408</v>
      </c>
      <c r="S273" s="25">
        <f t="shared" ca="1" si="267"/>
        <v>6540467.0305206599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2177328.3176383981</v>
      </c>
      <c r="R274" s="25">
        <f t="array" aca="1" ref="R274" ca="1">INDEX('Lorri 401b'!L:L,MATCH('Retirement Calculator'!A274,'Lorri 401b'!N:N,0),0)</f>
        <v>4362009.4612931805</v>
      </c>
      <c r="S274" s="25">
        <f t="shared" ca="1" si="267"/>
        <v>6539337.7789315786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2178471.3799904888</v>
      </c>
      <c r="R275" s="25">
        <f t="array" aca="1" ref="R275" ca="1">INDEX('Lorri 401b'!L:L,MATCH('Retirement Calculator'!A275,'Lorri 401b'!N:N,0),0)</f>
        <v>4359732.4421370542</v>
      </c>
      <c r="S275" s="25">
        <f t="shared" ca="1" si="267"/>
        <v>6538203.8221275434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2179619.2051023799</v>
      </c>
      <c r="R276" s="25">
        <f t="array" aca="1" ref="R276" ca="1">INDEX('Lorri 401b'!L:L,MATCH('Retirement Calculator'!A276,'Lorri 401b'!N:N,0),0)</f>
        <v>4357445.9354011109</v>
      </c>
      <c r="S276" s="25">
        <f t="shared" ca="1" si="267"/>
        <v>6537065.1405034903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2180771.8128189039</v>
      </c>
      <c r="R277" s="25">
        <f t="array" aca="1" ref="R277" ca="1">INDEX('Lorri 401b'!L:L,MATCH('Retirement Calculator'!A277,'Lorri 401b'!N:N,0),0)</f>
        <v>4355149.9015537677</v>
      </c>
      <c r="S277" s="25">
        <f t="shared" ca="1" si="267"/>
        <v>6535921.7143726721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2181929.2230675803</v>
      </c>
      <c r="R278" s="25">
        <f t="array" aca="1" ref="R278" ca="1">INDEX('Lorri 401b'!L:L,MATCH('Retirement Calculator'!A278,'Lorri 401b'!N:N,0),0)</f>
        <v>4352844.300898727</v>
      </c>
      <c r="S278" s="25">
        <f t="shared" ca="1" si="267"/>
        <v>6534773.5239663068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2183091.4558589594</v>
      </c>
      <c r="R279" s="25">
        <f t="array" aca="1" ref="R279" ca="1">INDEX('Lorri 401b'!L:L,MATCH('Retirement Calculator'!A279,'Lorri 401b'!N:N,0),0)</f>
        <v>4350529.0935742902</v>
      </c>
      <c r="S279" s="25">
        <f t="shared" ca="1" si="267"/>
        <v>6533620.54943325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2184258.5312869693</v>
      </c>
      <c r="R280" s="25">
        <f t="array" aca="1" ref="R280" ca="1">INDEX('Lorri 401b'!L:L,MATCH('Retirement Calculator'!A280,'Lorri 401b'!N:N,0),0)</f>
        <v>4348204.2395526683</v>
      </c>
      <c r="S280" s="25">
        <f t="shared" ca="1" si="267"/>
        <v>6532462.7708396371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2185430.4695292623</v>
      </c>
      <c r="R281" s="25">
        <f t="array" aca="1" ref="R281" ca="1">INDEX('Lorri 401b'!L:L,MATCH('Retirement Calculator'!A281,'Lorri 401b'!N:N,0),0)</f>
        <v>4345869.6986392895</v>
      </c>
      <c r="S281" s="25">
        <f t="shared" ca="1" si="267"/>
        <v>6531300.1681685522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2186607.290847565</v>
      </c>
      <c r="R282" s="25">
        <f t="array" aca="1" ref="R282" ca="1">INDEX('Lorri 401b'!L:L,MATCH('Retirement Calculator'!A282,'Lorri 401b'!N:N,0),0)</f>
        <v>4343525.4304721057</v>
      </c>
      <c r="S282" s="25">
        <f t="shared" ca="1" si="267"/>
        <v>6530132.7213196708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2187789.0155880274</v>
      </c>
      <c r="R283" s="25">
        <f t="array" aca="1" ref="R283" ca="1">INDEX('Lorri 401b'!L:L,MATCH('Retirement Calculator'!A283,'Lorri 401b'!N:N,0),0)</f>
        <v>4341171.3945208918</v>
      </c>
      <c r="S283" s="25">
        <f t="shared" ca="1" si="267"/>
        <v>6528960.4101089193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2188975.6641815752</v>
      </c>
      <c r="R284" s="25">
        <f t="array" aca="1" ref="R284" ca="1">INDEX('Lorri 401b'!L:L,MATCH('Retirement Calculator'!A284,'Lorri 401b'!N:N,0),0)</f>
        <v>4338807.5500865476</v>
      </c>
      <c r="S284" s="25">
        <f t="shared" ca="1" si="267"/>
        <v>6527783.2142681228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2190167.2571442625</v>
      </c>
      <c r="R285" s="25">
        <f t="array" aca="1" ref="R285" ca="1">INDEX('Lorri 401b'!L:L,MATCH('Retirement Calculator'!A285,'Lorri 401b'!N:N,0),0)</f>
        <v>4336433.8563003941</v>
      </c>
      <c r="S285" s="25">
        <f t="shared" ca="1" si="267"/>
        <v>6526601.1134446561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2191363.8150776275</v>
      </c>
      <c r="R286" s="25">
        <f t="array" aca="1" ref="R286" ca="1">INDEX('Lorri 401b'!L:L,MATCH('Retirement Calculator'!A286,'Lorri 401b'!N:N,0),0)</f>
        <v>4334050.2721234644</v>
      </c>
      <c r="S286" s="25">
        <f t="shared" ca="1" si="267"/>
        <v>6525414.0872010924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2192565.3586690486</v>
      </c>
      <c r="R287" s="25">
        <f t="array" aca="1" ref="R287" ca="1">INDEX('Lorri 401b'!L:L,MATCH('Retirement Calculator'!A287,'Lorri 401b'!N:N,0),0)</f>
        <v>4331656.7563457973</v>
      </c>
      <c r="S287" s="25">
        <f t="shared" ca="1" si="267"/>
        <v>6524222.1150148455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2193771.9086921006</v>
      </c>
      <c r="R288" s="25">
        <f t="array" aca="1" ref="R288" ca="1">INDEX('Lorri 401b'!L:L,MATCH('Retirement Calculator'!A288,'Lorri 401b'!N:N,0),0)</f>
        <v>4329253.2675857237</v>
      </c>
      <c r="S288" s="25">
        <f t="shared" ca="1" si="267"/>
        <v>6523025.1762778237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2194983.4860069151</v>
      </c>
      <c r="R289" s="25">
        <f t="array" aca="1" ref="R289" ca="1">INDEX('Lorri 401b'!L:L,MATCH('Retirement Calculator'!A289,'Lorri 401b'!N:N,0),0)</f>
        <v>4326839.76428915</v>
      </c>
      <c r="S289" s="25">
        <f t="shared" ca="1" si="267"/>
        <v>6521823.2502960656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2196200.1115605412</v>
      </c>
      <c r="R290" s="25">
        <f t="array" aca="1" ref="R290" ca="1">INDEX('Lorri 401b'!L:L,MATCH('Retirement Calculator'!A290,'Lorri 401b'!N:N,0),0)</f>
        <v>4324416.2047288399</v>
      </c>
      <c r="S290" s="25">
        <f t="shared" ca="1" si="267"/>
        <v>6520616.3162893811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2197421.8063873076</v>
      </c>
      <c r="R291" s="25">
        <f t="array" aca="1" ref="R291" ca="1">INDEX('Lorri 401b'!L:L,MATCH('Retirement Calculator'!A291,'Lorri 401b'!N:N,0),0)</f>
        <v>4321982.5470036957</v>
      </c>
      <c r="S291" s="25">
        <f t="shared" ca="1" si="267"/>
        <v>6519404.3533910029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2198648.5916091856</v>
      </c>
      <c r="R292" s="25">
        <f t="array" aca="1" ref="R292" ca="1">INDEX('Lorri 401b'!L:L,MATCH('Retirement Calculator'!A292,'Lorri 401b'!N:N,0),0)</f>
        <v>4319538.7490380304</v>
      </c>
      <c r="S292" s="25">
        <f t="shared" ca="1" si="267"/>
        <v>6518187.340647216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2199880.4884361546</v>
      </c>
      <c r="R293" s="25">
        <f t="array" aca="1" ref="R293" ca="1">INDEX('Lorri 401b'!L:L,MATCH('Retirement Calculator'!A293,'Lorri 401b'!N:N,0),0)</f>
        <v>4317084.7685808409</v>
      </c>
      <c r="S293" s="25">
        <f t="shared" ca="1" si="267"/>
        <v>6516965.2570169959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2201117.5181665691</v>
      </c>
      <c r="R294" s="25">
        <f t="array" aca="1" ref="R294" ca="1">INDEX('Lorri 401b'!L:L,MATCH('Retirement Calculator'!A294,'Lorri 401b'!N:N,0),0)</f>
        <v>4314620.5632050801</v>
      </c>
      <c r="S294" s="25">
        <f t="shared" ca="1" si="267"/>
        <v>6515738.0813716492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2202359.702187527</v>
      </c>
      <c r="R295" s="25">
        <f t="array" aca="1" ref="R295" ca="1">INDEX('Lorri 401b'!L:L,MATCH('Retirement Calculator'!A295,'Lorri 401b'!N:N,0),0)</f>
        <v>4312146.09030692</v>
      </c>
      <c r="S295" s="25">
        <f t="shared" ca="1" si="267"/>
        <v>6514505.792494447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2203607.0619752393</v>
      </c>
      <c r="R296" s="25">
        <f t="array" aca="1" ref="R296" ca="1">INDEX('Lorri 401b'!L:L,MATCH('Retirement Calculator'!A296,'Lorri 401b'!N:N,0),0)</f>
        <v>4309661.3071050178</v>
      </c>
      <c r="S296" s="25">
        <f t="shared" ca="1" si="267"/>
        <v>6513268.3690802567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2204859.6190954004</v>
      </c>
      <c r="R297" s="25">
        <f t="array" aca="1" ref="R297" ca="1">INDEX('Lorri 401b'!L:L,MATCH('Retirement Calculator'!A297,'Lorri 401b'!N:N,0),0)</f>
        <v>4307166.1706397738</v>
      </c>
      <c r="S297" s="25">
        <f t="shared" ca="1" si="267"/>
        <v>6512025.7897351738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2206117.395203562</v>
      </c>
      <c r="R298" s="25">
        <f t="array" aca="1" ref="R298" ca="1">INDEX('Lorri 401b'!L:L,MATCH('Retirement Calculator'!A298,'Lorri 401b'!N:N,0),0)</f>
        <v>4304660.6377725918</v>
      </c>
      <c r="S298" s="25">
        <f t="shared" ca="1" si="267"/>
        <v>6510778.0329761542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2207380.4120455077</v>
      </c>
      <c r="R299" s="25">
        <f t="array" aca="1" ref="R299" ca="1">INDEX('Lorri 401b'!L:L,MATCH('Retirement Calculator'!A299,'Lorri 401b'!N:N,0),0)</f>
        <v>4302144.6651851293</v>
      </c>
      <c r="S299" s="25">
        <f t="shared" ca="1" si="267"/>
        <v>6509525.077230637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2208648.6914576283</v>
      </c>
      <c r="R300" s="25">
        <f t="array" aca="1" ref="R300" ca="1">INDEX('Lorri 401b'!L:L,MATCH('Retirement Calculator'!A300,'Lorri 401b'!N:N,0),0)</f>
        <v>4299618.2093785526</v>
      </c>
      <c r="S300" s="25">
        <f t="shared" ca="1" si="267"/>
        <v>6508266.9008361809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2209922.2553672991</v>
      </c>
      <c r="R301" s="25">
        <f t="array" aca="1" ref="R301" ca="1">INDEX('Lorri 401b'!L:L,MATCH('Retirement Calculator'!A301,'Lorri 401b'!N:N,0),0)</f>
        <v>4297081.2266727816</v>
      </c>
      <c r="S301" s="25">
        <f t="shared" ca="1" si="267"/>
        <v>6507003.4820400812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2211201.1257932601</v>
      </c>
      <c r="R302" s="25">
        <f t="array" aca="1" ref="R302" ca="1">INDEX('Lorri 401b'!L:L,MATCH('Retirement Calculator'!A302,'Lorri 401b'!N:N,0),0)</f>
        <v>4294533.673205737</v>
      </c>
      <c r="S302" s="25">
        <f t="shared" ca="1" si="267"/>
        <v>6505734.7989989966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2212485.3248459962</v>
      </c>
      <c r="R303" s="25">
        <f t="array" aca="1" ref="R303" ca="1">INDEX('Lorri 401b'!L:L,MATCH('Retirement Calculator'!A303,'Lorri 401b'!N:N,0),0)</f>
        <v>4291975.5049325796</v>
      </c>
      <c r="S303" s="25">
        <f t="shared" ca="1" si="267"/>
        <v>6504460.8297785763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2213774.8747281185</v>
      </c>
      <c r="R304" s="25">
        <f t="array" aca="1" ref="R304" ca="1">INDEX('Lorri 401b'!L:L,MATCH('Retirement Calculator'!A304,'Lorri 401b'!N:N,0),0)</f>
        <v>4289406.6776249511</v>
      </c>
      <c r="S304" s="25">
        <f t="shared" ca="1" si="267"/>
        <v>6503181.5523530692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2215069.79773475</v>
      </c>
      <c r="R305" s="25">
        <f t="array" aca="1" ref="R305" ca="1">INDEX('Lorri 401b'!L:L,MATCH('Retirement Calculator'!A305,'Lorri 401b'!N:N,0),0)</f>
        <v>4286827.146870207</v>
      </c>
      <c r="S305" s="25">
        <f t="shared" ca="1" si="267"/>
        <v>6501896.9446049575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2216370.1162539087</v>
      </c>
      <c r="R306" s="25">
        <f t="array" aca="1" ref="R306" ca="1">INDEX('Lorri 401b'!L:L,MATCH('Retirement Calculator'!A306,'Lorri 401b'!N:N,0),0)</f>
        <v>4284236.8680706518</v>
      </c>
      <c r="S306" s="25">
        <f t="shared" ca="1" si="267"/>
        <v>6500606.9843245605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2217675.8527668975</v>
      </c>
      <c r="R307" s="25">
        <f t="array" aca="1" ref="R307" ca="1">INDEX('Lorri 401b'!L:L,MATCH('Retirement Calculator'!A307,'Lorri 401b'!N:N,0),0)</f>
        <v>4281635.7964427648</v>
      </c>
      <c r="S307" s="25">
        <f t="shared" ca="1" si="267"/>
        <v>6499311.6492096623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2218987.0298486901</v>
      </c>
      <c r="R308" s="25">
        <f t="array" aca="1" ref="R308" ca="1">INDEX('Lorri 401b'!L:L,MATCH('Retirement Calculator'!A308,'Lorri 401b'!N:N,0),0)</f>
        <v>4279023.8870164286</v>
      </c>
      <c r="S308" s="25">
        <f t="shared" ca="1" si="267"/>
        <v>6498010.9168651188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2220303.6701683239</v>
      </c>
      <c r="R309" s="25">
        <f t="array" aca="1" ref="R309" ca="1">INDEX('Lorri 401b'!L:L,MATCH('Retirement Calculator'!A309,'Lorri 401b'!N:N,0),0)</f>
        <v>4276401.0946341492</v>
      </c>
      <c r="S309" s="25">
        <f t="shared" ca="1" si="267"/>
        <v>6496704.7648024727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2221625.7964892895</v>
      </c>
      <c r="R310" s="25">
        <f t="array" aca="1" ref="R310" ca="1">INDEX('Lorri 401b'!L:L,MATCH('Retirement Calculator'!A310,'Lorri 401b'!N:N,0),0)</f>
        <v>4273767.3739502765</v>
      </c>
      <c r="S310" s="25">
        <f t="shared" ca="1" si="267"/>
        <v>6495393.1704395656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2222953.4316699258</v>
      </c>
      <c r="R311" s="25">
        <f t="array" aca="1" ref="R311" ca="1">INDEX('Lorri 401b'!L:L,MATCH('Retirement Calculator'!A311,'Lorri 401b'!N:N,0),0)</f>
        <v>4271122.6794302212</v>
      </c>
      <c r="S311" s="25">
        <f t="shared" ca="1" si="267"/>
        <v>6494076.1111001465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2224286.5986638144</v>
      </c>
      <c r="R312" s="25">
        <f t="array" aca="1" ref="R312" ca="1">INDEX('Lorri 401b'!L:L,MATCH('Retirement Calculator'!A312,'Lorri 401b'!N:N,0),0)</f>
        <v>4268466.9653496658</v>
      </c>
      <c r="S312" s="25">
        <f t="shared" ca="1" si="267"/>
        <v>6492753.5640134802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2225625.3205201775</v>
      </c>
      <c r="R313" s="25">
        <f t="array" aca="1" ref="R313" ca="1">INDEX('Lorri 401b'!L:L,MATCH('Retirement Calculator'!A313,'Lorri 401b'!N:N,0),0)</f>
        <v>4265800.1857937751</v>
      </c>
      <c r="S313" s="25">
        <f t="shared" ca="1" si="267"/>
        <v>6491425.5063139526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2226969.6203842754</v>
      </c>
      <c r="R314" s="25">
        <f t="array" aca="1" ref="R314" ca="1">INDEX('Lorri 401b'!L:L,MATCH('Retirement Calculator'!A314,'Lorri 401b'!N:N,0),0)</f>
        <v>4263122.2946564015</v>
      </c>
      <c r="S314" s="25">
        <f t="shared" ca="1" si="267"/>
        <v>6490091.9150406774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2228319.5214978075</v>
      </c>
      <c r="R315" s="25">
        <f t="array" aca="1" ref="R315" ca="1">INDEX('Lorri 401b'!L:L,MATCH('Retirement Calculator'!A315,'Lorri 401b'!N:N,0),0)</f>
        <v>4260433.2456392888</v>
      </c>
      <c r="S315" s="25">
        <f t="shared" ca="1" si="267"/>
        <v>6488752.7671370963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2229675.0471993126</v>
      </c>
      <c r="R316" s="25">
        <f t="array" aca="1" ref="R316" ca="1">INDEX('Lorri 401b'!L:L,MATCH('Retirement Calculator'!A316,'Lorri 401b'!N:N,0),0)</f>
        <v>4257732.9922512714</v>
      </c>
      <c r="S316" s="25">
        <f t="shared" ca="1" si="267"/>
        <v>6487408.039450584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2231036.220924574</v>
      </c>
      <c r="R317" s="25">
        <f t="array" aca="1" ref="R317" ca="1">INDEX('Lorri 401b'!L:L,MATCH('Retirement Calculator'!A317,'Lorri 401b'!N:N,0),0)</f>
        <v>4255021.4878074704</v>
      </c>
      <c r="S317" s="25">
        <f t="shared" ca="1" si="267"/>
        <v>6486057.7087320443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2232403.0662070238</v>
      </c>
      <c r="R318" s="25">
        <f t="array" aca="1" ref="R318" ca="1">INDEX('Lorri 401b'!L:L,MATCH('Retirement Calculator'!A318,'Lorri 401b'!N:N,0),0)</f>
        <v>4252298.6854284871</v>
      </c>
      <c r="S318" s="25">
        <f t="shared" ca="1" si="267"/>
        <v>6484701.7516355105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2233775.6066781506</v>
      </c>
      <c r="R319" s="25">
        <f t="array" aca="1" ref="R319" ca="1">INDEX('Lorri 401b'!L:L,MATCH('Retirement Calculator'!A319,'Lorri 401b'!N:N,0),0)</f>
        <v>4249564.5380395912</v>
      </c>
      <c r="S319" s="25">
        <f t="shared" ca="1" si="267"/>
        <v>6483340.1447177418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2235153.8660679068</v>
      </c>
      <c r="R320" s="25">
        <f t="array" aca="1" ref="R320" ca="1">INDEX('Lorri 401b'!L:L,MATCH('Retirement Calculator'!A320,'Lorri 401b'!N:N,0),0)</f>
        <v>4246818.998369908</v>
      </c>
      <c r="S320" s="25">
        <f t="shared" ca="1" si="267"/>
        <v>6481972.8644378148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2236537.8682051203</v>
      </c>
      <c r="R321" s="25">
        <f t="array" aca="1" ref="R321" ca="1">INDEX('Lorri 401b'!L:L,MATCH('Retirement Calculator'!A321,'Lorri 401b'!N:N,0),0)</f>
        <v>4244062.0189516013</v>
      </c>
      <c r="S321" s="25">
        <f t="shared" ca="1" si="267"/>
        <v>6480599.8871567212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2237927.6370179057</v>
      </c>
      <c r="R322" s="25">
        <f t="array" aca="1" ref="R322" ca="1">INDEX('Lorri 401b'!L:L,MATCH('Retirement Calculator'!A322,'Lorri 401b'!N:N,0),0)</f>
        <v>4241293.552119052</v>
      </c>
      <c r="S322" s="25">
        <f t="shared" ca="1" si="267"/>
        <v>6479221.1891369577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2239323.1965340776</v>
      </c>
      <c r="R323" s="25">
        <f t="array" aca="1" ref="R323" ca="1">INDEX('Lorri 401b'!L:L,MATCH('Retirement Calculator'!A323,'Lorri 401b'!N:N,0),0)</f>
        <v>4238513.5500080334</v>
      </c>
      <c r="S323" s="25">
        <f t="shared" ca="1" si="267"/>
        <v>6477836.746542111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2240724.570881567</v>
      </c>
      <c r="R324" s="25">
        <f t="array" aca="1" ref="R324" ca="1">INDEX('Lorri 401b'!L:L,MATCH('Retirement Calculator'!A324,'Lorri 401b'!N:N,0),0)</f>
        <v>4235721.9645548854</v>
      </c>
      <c r="S324" s="25">
        <f t="shared" ca="1" si="267"/>
        <v>6476446.5354364524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2242131.7842888376</v>
      </c>
      <c r="R325" s="25">
        <f t="array" aca="1" ref="R325" ca="1">INDEX('Lorri 401b'!L:L,MATCH('Retirement Calculator'!A325,'Lorri 401b'!N:N,0),0)</f>
        <v>4232918.7474956829</v>
      </c>
      <c r="S325" s="25">
        <f t="shared" ca="1" si="267"/>
        <v>6475050.5317845205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2243544.861085305</v>
      </c>
      <c r="R326" s="25">
        <f t="array" aca="1" ref="R326" ca="1">INDEX('Lorri 401b'!L:L,MATCH('Retirement Calculator'!A326,'Lorri 401b'!N:N,0),0)</f>
        <v>4230103.8503654003</v>
      </c>
      <c r="S326" s="25">
        <f t="shared" ca="1" si="267"/>
        <v>6473648.7114507053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2244963.8257017578</v>
      </c>
      <c r="R327" s="25">
        <f t="array" aca="1" ref="R327" ca="1">INDEX('Lorri 401b'!L:L,MATCH('Retirement Calculator'!A327,'Lorri 401b'!N:N,0),0)</f>
        <v>4227277.2244970752</v>
      </c>
      <c r="S327" s="25">
        <f t="shared" ca="1" si="267"/>
        <v>6472241.0501988325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2246388.7026707791</v>
      </c>
      <c r="R328" s="25">
        <f t="array" aca="1" ref="R328" ca="1">INDEX('Lorri 401b'!L:L,MATCH('Retirement Calculator'!A328,'Lorri 401b'!N:N,0),0)</f>
        <v>4224438.8210209655</v>
      </c>
      <c r="S328" s="25">
        <f t="shared" ca="1" si="267"/>
        <v>6470827.5236917445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2247819.5166271715</v>
      </c>
      <c r="R329" s="25">
        <f t="array" aca="1" ref="R329" ca="1">INDEX('Lorri 401b'!L:L,MATCH('Retirement Calculator'!A329,'Lorri 401b'!N:N,0),0)</f>
        <v>4221588.5908637047</v>
      </c>
      <c r="S329" s="25">
        <f t="shared" ca="1" si="267"/>
        <v>6469408.1074908767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2249256.2923083822</v>
      </c>
      <c r="R330" s="25">
        <f t="array" aca="1" ref="R330" ca="1">INDEX('Lorri 401b'!L:L,MATCH('Retirement Calculator'!A330,'Lorri 401b'!N:N,0),0)</f>
        <v>4218726.4847474555</v>
      </c>
      <c r="S330" s="25">
        <f t="shared" ca="1" si="267"/>
        <v>6467982.7770558372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2250699.0545549314</v>
      </c>
      <c r="R331" s="25">
        <f t="array" aca="1" ref="R331" ca="1">INDEX('Lorri 401b'!L:L,MATCH('Retirement Calculator'!A331,'Lorri 401b'!N:N,0),0)</f>
        <v>4215852.4531890554</v>
      </c>
      <c r="S331" s="25">
        <f t="shared" ca="1" si="267"/>
        <v>6466551.5077439863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2252147.8283108408</v>
      </c>
      <c r="R332" s="25">
        <f t="array" aca="1" ref="R332" ca="1">INDEX('Lorri 401b'!L:L,MATCH('Retirement Calculator'!A332,'Lorri 401b'!N:N,0),0)</f>
        <v>4212966.4464991624</v>
      </c>
      <c r="S332" s="25">
        <f t="shared" ca="1" si="267"/>
        <v>6465114.2748100031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2253602.6386240665</v>
      </c>
      <c r="R333" s="25">
        <f t="array" aca="1" ref="R333" ca="1">INDEX('Lorri 401b'!L:L,MATCH('Retirement Calculator'!A333,'Lorri 401b'!N:N,0),0)</f>
        <v>4210068.4147813944</v>
      </c>
      <c r="S333" s="25">
        <f t="shared" ca="1" si="267"/>
        <v>6463671.0534054609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2255063.5106469309</v>
      </c>
      <c r="R334" s="25">
        <f t="array" aca="1" ref="R334" ca="1">INDEX('Lorri 401b'!L:L,MATCH('Retirement Calculator'!A334,'Lorri 401b'!N:N,0),0)</f>
        <v>4207158.3079314688</v>
      </c>
      <c r="S334" s="25">
        <f t="shared" ca="1" si="267"/>
        <v>6462221.8185783997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2256530.4696365572</v>
      </c>
      <c r="R335" s="25">
        <f t="array" aca="1" ref="R335" ca="1">INDEX('Lorri 401b'!L:L,MATCH('Retirement Calculator'!A335,'Lorri 401b'!N:N,0),0)</f>
        <v>4204236.0756363356</v>
      </c>
      <c r="S335" s="25">
        <f t="shared" ca="1" si="267"/>
        <v>6460766.5452728923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2258003.540955307</v>
      </c>
      <c r="R336" s="25">
        <f t="array" aca="1" ref="R336" ca="1">INDEX('Lorri 401b'!L:L,MATCH('Retirement Calculator'!A336,'Lorri 401b'!N:N,0),0)</f>
        <v>4201301.6673733061</v>
      </c>
      <c r="S336" s="25">
        <f t="shared" ca="1" si="267"/>
        <v>6459305.2083286131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2259482.7500712182</v>
      </c>
      <c r="R337" s="25">
        <f t="array" aca="1" ref="R337" ca="1">INDEX('Lorri 401b'!L:L,MATCH('Retirement Calculator'!A337,'Lorri 401b'!N:N,0),0)</f>
        <v>4198355.03240918</v>
      </c>
      <c r="S337" s="25">
        <f t="shared" ca="1" si="267"/>
        <v>6457837.7824803982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2260968.1225584457</v>
      </c>
      <c r="R338" s="25">
        <f t="array" aca="1" ref="R338" ca="1">INDEX('Lorri 401b'!L:L,MATCH('Retirement Calculator'!A338,'Lorri 401b'!N:N,0),0)</f>
        <v>4195396.1197993699</v>
      </c>
      <c r="S338" s="25">
        <f t="shared" ca="1" si="267"/>
        <v>6456364.2423578156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2262459.6840977031</v>
      </c>
      <c r="R339" s="25">
        <f t="array" aca="1" ref="R339" ca="1">INDEX('Lorri 401b'!L:L,MATCH('Retirement Calculator'!A339,'Lorri 401b'!N:N,0),0)</f>
        <v>4192424.8783870195</v>
      </c>
      <c r="S339" s="25">
        <f t="shared" ca="1" si="267"/>
        <v>6454884.5624847226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2263957.4604767077</v>
      </c>
      <c r="R340" s="25">
        <f t="array" aca="1" ref="R340" ca="1">INDEX('Lorri 401b'!L:L,MATCH('Retirement Calculator'!A340,'Lorri 401b'!N:N,0),0)</f>
        <v>4189441.2568021175</v>
      </c>
      <c r="S340" s="25">
        <f t="shared" ca="1" si="267"/>
        <v>6453398.7172788251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2265461.4775906247</v>
      </c>
      <c r="R341" s="25">
        <f t="array" aca="1" ref="R341" ca="1">INDEX('Lorri 401b'!L:L,MATCH('Retirement Calculator'!A341,'Lorri 401b'!N:N,0),0)</f>
        <v>4186445.2034606119</v>
      </c>
      <c r="S341" s="25">
        <f t="shared" ca="1" si="267"/>
        <v>6451906.6810512366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2266971.7614425165</v>
      </c>
      <c r="R342" s="25">
        <f t="array" aca="1" ref="R342" ca="1">INDEX('Lorri 401b'!L:L,MATCH('Retirement Calculator'!A342,'Lorri 401b'!N:N,0),0)</f>
        <v>4183436.6665635165</v>
      </c>
      <c r="S342" s="25">
        <f t="shared" ca="1" si="267"/>
        <v>6450408.4280060325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2268488.3381437911</v>
      </c>
      <c r="R343" s="25">
        <f t="array" aca="1" ref="R343" ca="1">INDEX('Lorri 401b'!L:L,MATCH('Retirement Calculator'!A343,'Lorri 401b'!N:N,0),0)</f>
        <v>4180415.5940960166</v>
      </c>
      <c r="S343" s="25">
        <f t="shared" ca="1" si="267"/>
        <v>6448903.9322398081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2270011.2339146542</v>
      </c>
      <c r="R344" s="25">
        <f t="array" aca="1" ref="R344" ca="1">INDEX('Lorri 401b'!L:L,MATCH('Retirement Calculator'!A344,'Lorri 401b'!N:N,0),0)</f>
        <v>4177381.933826569</v>
      </c>
      <c r="S344" s="25">
        <f t="shared" ca="1" si="267"/>
        <v>6447393.1677412232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2271540.4750845628</v>
      </c>
      <c r="R345" s="25">
        <f t="array" aca="1" ref="R345" ca="1">INDEX('Lorri 401b'!L:L,MATCH('Retirement Calculator'!A345,'Lorri 401b'!N:N,0),0)</f>
        <v>4174335.6333059985</v>
      </c>
      <c r="S345" s="25">
        <f t="shared" ca="1" si="267"/>
        <v>6445876.1083905613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2273076.0880926792</v>
      </c>
      <c r="R346" s="25">
        <f t="array" aca="1" ref="R346" ca="1">INDEX('Lorri 401b'!L:L,MATCH('Retirement Calculator'!A346,'Lorri 401b'!N:N,0),0)</f>
        <v>4171276.6398665924</v>
      </c>
      <c r="S346" s="25">
        <f t="shared" ca="1" si="267"/>
        <v>6444352.7279592715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2274618.0994883296</v>
      </c>
      <c r="R347" s="25">
        <f t="array" aca="1" ref="R347" ca="1">INDEX('Lorri 401b'!L:L,MATCH('Retirement Calculator'!A347,'Lorri 401b'!N:N,0),0)</f>
        <v>4168204.9006211888</v>
      </c>
      <c r="S347" s="25">
        <f t="shared" ca="1" si="267"/>
        <v>6442823.0001095179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2276166.535931462</v>
      </c>
      <c r="R348" s="25">
        <f t="array" aca="1" ref="R348" ca="1">INDEX('Lorri 401b'!L:L,MATCH('Retirement Calculator'!A348,'Lorri 401b'!N:N,0),0)</f>
        <v>4165120.3624622626</v>
      </c>
      <c r="S348" s="25">
        <f t="shared" ca="1" si="267"/>
        <v>6441286.8983937241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2277721.4241931071</v>
      </c>
      <c r="R349" s="25">
        <f t="array" aca="1" ref="R349" ca="1">INDEX('Lorri 401b'!L:L,MATCH('Retirement Calculator'!A349,'Lorri 401b'!N:N,0),0)</f>
        <v>4162022.9720610073</v>
      </c>
      <c r="S349" s="25">
        <f t="shared" ca="1" si="267"/>
        <v>6439744.3962541148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2279282.7911558426</v>
      </c>
      <c r="R350" s="25">
        <f t="array" aca="1" ref="R350" ca="1">INDEX('Lorri 401b'!L:L,MATCH('Retirement Calculator'!A350,'Lorri 401b'!N:N,0),0)</f>
        <v>4158912.6758664134</v>
      </c>
      <c r="S350" s="25">
        <f t="shared" ca="1" si="267"/>
        <v>6438195.467022256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2280850.663814256</v>
      </c>
      <c r="R351" s="25">
        <f t="array" aca="1" ref="R351" ca="1">INDEX('Lorri 401b'!L:L,MATCH('Retirement Calculator'!A351,'Lorri 401b'!N:N,0),0)</f>
        <v>4155789.420104342</v>
      </c>
      <c r="S351" s="25">
        <f t="shared" ca="1" si="267"/>
        <v>6436640.0839185975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2282425.0692754127</v>
      </c>
      <c r="R352" s="25">
        <f t="array" aca="1" ref="R352" ca="1">INDEX('Lorri 401b'!L:L,MATCH('Retirement Calculator'!A352,'Lorri 401b'!N:N,0),0)</f>
        <v>4152653.1507765958</v>
      </c>
      <c r="S352" s="25">
        <f t="shared" ca="1" si="267"/>
        <v>6435078.2200520085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2284006.0347593245</v>
      </c>
      <c r="R353" s="25">
        <f t="array" aca="1" ref="R353" ca="1">INDEX('Lorri 401b'!L:L,MATCH('Retirement Calculator'!A353,'Lorri 401b'!N:N,0),0)</f>
        <v>4149503.8136599837</v>
      </c>
      <c r="S353" s="25">
        <f t="shared" ca="1" si="267"/>
        <v>6433509.8484193087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2285593.5875994191</v>
      </c>
      <c r="R354" s="25">
        <f t="array" aca="1" ref="R354" ca="1">INDEX('Lorri 401b'!L:L,MATCH('Retirement Calculator'!A354,'Lorri 401b'!N:N,0),0)</f>
        <v>4146341.3543053856</v>
      </c>
      <c r="S354" s="25">
        <f t="shared" ca="1" si="267"/>
        <v>6431934.9419048047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2287187.7552430141</v>
      </c>
      <c r="R355" s="25">
        <f t="array" aca="1" ref="R355" ca="1">INDEX('Lorri 401b'!L:L,MATCH('Retirement Calculator'!A355,'Lorri 401b'!N:N,0),0)</f>
        <v>4143165.7180368104</v>
      </c>
      <c r="S355" s="25">
        <f t="shared" ca="1" si="267"/>
        <v>6430353.4732798245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2288788.5652517909</v>
      </c>
      <c r="R356" s="25">
        <f t="array" aca="1" ref="R356" ca="1">INDEX('Lorri 401b'!L:L,MATCH('Retirement Calculator'!A356,'Lorri 401b'!N:N,0),0)</f>
        <v>4139976.8499504491</v>
      </c>
      <c r="S356" s="25">
        <f t="shared" ca="1" si="267"/>
        <v>6428765.4152022395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2290396.0453022709</v>
      </c>
      <c r="R357" s="25">
        <f t="array" aca="1" ref="R357" ca="1">INDEX('Lorri 401b'!L:L,MATCH('Retirement Calculator'!A357,'Lorri 401b'!N:N,0),0)</f>
        <v>4136774.6949137282</v>
      </c>
      <c r="S357" s="25">
        <f t="shared" ca="1" si="267"/>
        <v>6427170.7402159991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2292010.2231862945</v>
      </c>
      <c r="R358" s="25">
        <f t="array" aca="1" ref="R358" ca="1">INDEX('Lorri 401b'!L:L,MATCH('Retirement Calculator'!A358,'Lorri 401b'!N:N,0),0)</f>
        <v>4133559.1975643542</v>
      </c>
      <c r="S358" s="25">
        <f t="shared" ca="1" si="267"/>
        <v>6425569.4207506487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2293631.1268115016</v>
      </c>
      <c r="R359" s="25">
        <f t="array" aca="1" ref="R359" ca="1">INDEX('Lorri 401b'!L:L,MATCH('Retirement Calculator'!A359,'Lorri 401b'!N:N,0),0)</f>
        <v>4130330.3023093576</v>
      </c>
      <c r="S359" s="25">
        <f t="shared" ca="1" si="267"/>
        <v>6423961.4291208591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2295258.7842018134</v>
      </c>
      <c r="R360" s="25">
        <f t="array" aca="1" ref="R360" ca="1">INDEX('Lorri 401b'!L:L,MATCH('Retirement Calculator'!A360,'Lorri 401b'!N:N,0),0)</f>
        <v>4127087.9533241321</v>
      </c>
      <c r="S360" s="25">
        <f t="shared" ca="1" si="267"/>
        <v>6422346.7375259455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2296893.2234979183</v>
      </c>
      <c r="R361" s="25">
        <f t="array" aca="1" ref="R361" ca="1">INDEX('Lorri 401b'!L:L,MATCH('Retirement Calculator'!A361,'Lorri 401b'!N:N,0),0)</f>
        <v>4123832.0945514683</v>
      </c>
      <c r="S361" s="25">
        <f t="shared" ca="1" si="267"/>
        <v>6420725.3180493861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2298534.4729577573</v>
      </c>
      <c r="R362" s="25">
        <f t="array" aca="1" ref="R362" ca="1">INDEX('Lorri 401b'!L:L,MATCH('Retirement Calculator'!A362,'Lorri 401b'!N:N,0),0)</f>
        <v>4120562.6697005848</v>
      </c>
      <c r="S362" s="25">
        <f t="shared" ca="1" si="267"/>
        <v>6419097.1426583417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2300182.5609570122</v>
      </c>
      <c r="R363" s="25">
        <f t="array" aca="1" ref="R363" ca="1">INDEX('Lorri 401b'!L:L,MATCH('Retirement Calculator'!A363,'Lorri 401b'!N:N,0),0)</f>
        <v>4117279.622246156</v>
      </c>
      <c r="S363" s="25">
        <f t="shared" ca="1" si="267"/>
        <v>6417462.1832031682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2301837.5159895974</v>
      </c>
      <c r="R364" s="25">
        <f t="array" aca="1" ref="R364" ca="1">INDEX('Lorri 401b'!L:L,MATCH('Retirement Calculator'!A364,'Lorri 401b'!N:N,0),0)</f>
        <v>4113982.8954273337</v>
      </c>
      <c r="S364" s="25">
        <f t="shared" ca="1" si="267"/>
        <v>6415820.4114169311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2303499.3666681517</v>
      </c>
      <c r="R365" s="25">
        <f t="array" aca="1" ref="R365" ca="1">INDEX('Lorri 401b'!L:L,MATCH('Retirement Calculator'!A365,'Lorri 401b'!N:N,0),0)</f>
        <v>4110672.4322467665</v>
      </c>
      <c r="S365" s="25">
        <f t="shared" ca="1" si="267"/>
        <v>6414171.7989149187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2305168.1417245329</v>
      </c>
      <c r="R366" s="25">
        <f t="array" aca="1" ref="R366" ca="1">INDEX('Lorri 401b'!L:L,MATCH('Retirement Calculator'!A366,'Lorri 401b'!N:N,0),0)</f>
        <v>4107348.1754696136</v>
      </c>
      <c r="S366" s="25">
        <f t="shared" ca="1" si="267"/>
        <v>6412516.317194147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2306843.8700103159</v>
      </c>
      <c r="R367" s="25">
        <f t="array" aca="1" ref="R367" ca="1">INDEX('Lorri 401b'!L:L,MATCH('Retirement Calculator'!A367,'Lorri 401b'!N:N,0),0)</f>
        <v>4104010.0676225559</v>
      </c>
      <c r="S367" s="25">
        <f t="shared" ca="1" si="267"/>
        <v>6410853.9376328718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2308526.5804972895</v>
      </c>
      <c r="R368" s="25">
        <f t="array" aca="1" ref="R368" ca="1">INDEX('Lorri 401b'!L:L,MATCH('Retirement Calculator'!A368,'Lorri 401b'!N:N,0),0)</f>
        <v>4100658.0509928018</v>
      </c>
      <c r="S368" s="25">
        <f t="shared" ca="1" si="267"/>
        <v>6409184.6314900909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2310216.302277959</v>
      </c>
      <c r="R369" s="25">
        <f t="array" aca="1" ref="R369" ca="1">INDEX('Lorri 401b'!L:L,MATCH('Retirement Calculator'!A369,'Lorri 401b'!N:N,0),0)</f>
        <v>4097292.0676270905</v>
      </c>
      <c r="S369" s="25">
        <f t="shared" ca="1" si="267"/>
        <v>6407508.369905049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2311913.0645660479</v>
      </c>
      <c r="R370" s="25">
        <f t="array" aca="1" ref="R370" ca="1">INDEX('Lorri 401b'!L:L,MATCH('Retirement Calculator'!A370,'Lorri 401b'!N:N,0),0)</f>
        <v>4093912.0593306888</v>
      </c>
      <c r="S370" s="25">
        <f t="shared" ca="1" si="267"/>
        <v>6405825.1238967367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2313616.8966970039</v>
      </c>
      <c r="R371" s="25">
        <f t="array" aca="1" ref="R371" ca="1">INDEX('Lorri 401b'!L:L,MATCH('Retirement Calculator'!A371,'Lorri 401b'!N:N,0),0)</f>
        <v>4090517.9676663852</v>
      </c>
      <c r="S371" s="25">
        <f t="shared" ca="1" si="267"/>
        <v>6404134.8643633891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2315327.8281285055</v>
      </c>
      <c r="R372" s="25">
        <f t="array" aca="1" ref="R372" ca="1">INDEX('Lorri 401b'!L:L,MATCH('Retirement Calculator'!A372,'Lorri 401b'!N:N,0),0)</f>
        <v>4087109.7339534806</v>
      </c>
      <c r="S372" s="25">
        <f t="shared" ca="1" si="267"/>
        <v>6402437.5620819861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2317045.8884409717</v>
      </c>
      <c r="R373" s="25">
        <f t="array" aca="1" ref="R373" ca="1">INDEX('Lorri 401b'!L:L,MATCH('Retirement Calculator'!A373,'Lorri 401b'!N:N,0),0)</f>
        <v>4083687.2992667723</v>
      </c>
      <c r="S373" s="25">
        <f t="shared" ca="1" si="267"/>
        <v>6400733.1877077445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2318771.1073380732</v>
      </c>
      <c r="R374" s="25">
        <f t="array" aca="1" ref="R374" ca="1">INDEX('Lorri 401b'!L:L,MATCH('Retirement Calculator'!A374,'Lorri 401b'!N:N,0),0)</f>
        <v>4080250.6044355361</v>
      </c>
      <c r="S374" s="25">
        <f t="shared" ca="1" si="267"/>
        <v>6399021.7117736097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2320503.5146472459</v>
      </c>
      <c r="R375" s="25">
        <f t="array" aca="1" ref="R375" ca="1">INDEX('Lorri 401b'!L:L,MATCH('Retirement Calculator'!A375,'Lorri 401b'!N:N,0),0)</f>
        <v>4076799.5900425031</v>
      </c>
      <c r="S375" s="25">
        <f t="shared" ca="1" si="267"/>
        <v>6397303.104689749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2322243.140320207</v>
      </c>
      <c r="R376" s="25">
        <f t="array" aca="1" ref="R376" ca="1">INDEX('Lorri 401b'!L:L,MATCH('Retirement Calculator'!A376,'Lorri 401b'!N:N,0),0)</f>
        <v>4073334.1964228321</v>
      </c>
      <c r="S376" s="25">
        <f t="shared" ca="1" si="267"/>
        <v>6395577.3367430391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2323990.014433472</v>
      </c>
      <c r="R377" s="25">
        <f t="array" aca="1" ref="R377" ca="1">INDEX('Lorri 401b'!L:L,MATCH('Retirement Calculator'!A377,'Lorri 401b'!N:N,0),0)</f>
        <v>4069854.3636630792</v>
      </c>
      <c r="S377" s="25">
        <f t="shared" ca="1" si="267"/>
        <v>6393844.3780965507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2325744.1671888754</v>
      </c>
      <c r="R378" s="25">
        <f t="array" aca="1" ref="R378" ca="1">INDEX('Lorri 401b'!L:L,MATCH('Retirement Calculator'!A378,'Lorri 401b'!N:N,0),0)</f>
        <v>4066360.031600161</v>
      </c>
      <c r="S378" s="25">
        <f t="shared" ca="1" si="267"/>
        <v>6392104.1987890359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2327505.6289140931</v>
      </c>
      <c r="R379" s="25">
        <f t="array" aca="1" ref="R379" ca="1">INDEX('Lorri 401b'!L:L,MATCH('Retirement Calculator'!A379,'Lorri 401b'!N:N,0),0)</f>
        <v>4062851.139820314</v>
      </c>
      <c r="S379" s="25">
        <f t="shared" ca="1" si="267"/>
        <v>6390356.7687344067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2329274.4300631657</v>
      </c>
      <c r="R380" s="25">
        <f t="array" aca="1" ref="R380" ca="1">INDEX('Lorri 401b'!L:L,MATCH('Retirement Calculator'!A380,'Lorri 401b'!N:N,0),0)</f>
        <v>4059327.627658051</v>
      </c>
      <c r="S380" s="25">
        <f t="shared" ca="1" si="267"/>
        <v>6388602.0577212162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2331050.6012170264</v>
      </c>
      <c r="R381" s="25">
        <f t="array" aca="1" ref="R381" ca="1">INDEX('Lorri 401b'!L:L,MATCH('Retirement Calculator'!A381,'Lorri 401b'!N:N,0),0)</f>
        <v>4055789.4341951115</v>
      </c>
      <c r="S381" s="25">
        <f t="shared" ca="1" si="267"/>
        <v>6386840.0354121383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2332834.1730840281</v>
      </c>
      <c r="R382" s="25">
        <f t="array" aca="1" ref="R382" ca="1">INDEX('Lorri 401b'!L:L,MATCH('Retirement Calculator'!A382,'Lorri 401b'!N:N,0),0)</f>
        <v>4052236.4982594098</v>
      </c>
      <c r="S382" s="25">
        <f t="shared" ca="1" si="267"/>
        <v>6385070.6713434383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2334625.1765004755</v>
      </c>
      <c r="R383" s="25">
        <f t="array" aca="1" ref="R383" ca="1">INDEX('Lorri 401b'!L:L,MATCH('Retirement Calculator'!A383,'Lorri 401b'!N:N,0),0)</f>
        <v>4048668.7584239761</v>
      </c>
      <c r="S383" s="25">
        <f t="shared" ca="1" si="267"/>
        <v>6383293.9349244516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2336423.6424311581</v>
      </c>
      <c r="R384" s="25">
        <f t="array" aca="1" ref="R384" ca="1">INDEX('Lorri 401b'!L:L,MATCH('Retirement Calculator'!A384,'Lorri 401b'!N:N,0),0)</f>
        <v>4045086.1530058947</v>
      </c>
      <c r="S384" s="25">
        <f t="shared" ca="1" si="267"/>
        <v>6381509.7954370528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2338229.6019698852</v>
      </c>
      <c r="R385" s="25">
        <f t="array" aca="1" ref="R385" ca="1">INDEX('Lorri 401b'!L:L,MATCH('Retirement Calculator'!A385,'Lorri 401b'!N:N,0),0)</f>
        <v>4041488.6200652379</v>
      </c>
      <c r="S385" s="25">
        <f t="shared" ca="1" si="267"/>
        <v>6379718.222035123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2340043.0863400237</v>
      </c>
      <c r="R386" s="25">
        <f t="array" aca="1" ref="R386" ca="1">INDEX('Lorri 401b'!L:L,MATCH('Retirement Calculator'!A386,'Lorri 401b'!N:N,0),0)</f>
        <v>4037876.0974039952</v>
      </c>
      <c r="S386" s="25">
        <f t="shared" ca="1" si="267"/>
        <v>6377919.1837440189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2341864.1268950379</v>
      </c>
      <c r="R387" s="25">
        <f t="array" aca="1" ref="R387" ca="1">INDEX('Lorri 401b'!L:L,MATCH('Retirement Calculator'!A387,'Lorri 401b'!N:N,0),0)</f>
        <v>4034248.5225649974</v>
      </c>
      <c r="S387" s="25">
        <f t="shared" ca="1" si="267"/>
        <v>6376112.6494600354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2343692.7551190313</v>
      </c>
      <c r="R388" s="25">
        <f t="array" aca="1" ref="R388" ca="1">INDEX('Lorri 401b'!L:L,MATCH('Retirement Calculator'!A388,'Lorri 401b'!N:N,0),0)</f>
        <v>4030605.832830837</v>
      </c>
      <c r="S388" s="25">
        <f t="shared" ca="1" si="267"/>
        <v>6374298.5879498683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2345529.0026272913</v>
      </c>
      <c r="R389" s="25">
        <f t="array" aca="1" ref="R389" ca="1">INDEX('Lorri 401b'!L:L,MATCH('Retirement Calculator'!A389,'Lorri 401b'!N:N,0),0)</f>
        <v>4026947.9652227843</v>
      </c>
      <c r="S389" s="25">
        <f t="shared" ca="1" si="267"/>
        <v>6372476.967850076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2347372.9011668358</v>
      </c>
      <c r="R390" s="25">
        <f t="array" aca="1" ref="R390" ca="1">INDEX('Lorri 401b'!L:L,MATCH('Retirement Calculator'!A390,'Lorri 401b'!N:N,0),0)</f>
        <v>4023274.856499698</v>
      </c>
      <c r="S390" s="25">
        <f t="shared" ca="1" si="267"/>
        <v>6370647.7576665338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2349224.4826169619</v>
      </c>
      <c r="R391" s="25">
        <f t="array" aca="1" ref="R391" ca="1">INDEX('Lorri 401b'!L:L,MATCH('Retirement Calculator'!A391,'Lorri 401b'!N:N,0),0)</f>
        <v>4019586.443156932</v>
      </c>
      <c r="S391" s="25">
        <f t="shared" ca="1" si="267"/>
        <v>6368810.9257738944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2351083.7789897965</v>
      </c>
      <c r="R392" s="25">
        <f t="array" aca="1" ref="R392" ca="1">INDEX('Lorri 401b'!L:L,MATCH('Retirement Calculator'!A392,'Lorri 401b'!N:N,0),0)</f>
        <v>4015882.661425238</v>
      </c>
      <c r="S392" s="25">
        <f t="shared" ca="1" si="267"/>
        <v>6366966.4404150341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2352950.8224308514</v>
      </c>
      <c r="R393" s="25">
        <f t="array" aca="1" ref="R393" ca="1">INDEX('Lorri 401b'!L:L,MATCH('Retirement Calculator'!A393,'Lorri 401b'!N:N,0),0)</f>
        <v>4012163.4472696618</v>
      </c>
      <c r="S393" s="25">
        <f t="shared" ca="1" si="267"/>
        <v>6365114.2697005132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2354825.6452195775</v>
      </c>
      <c r="R394" s="25">
        <f t="array" aca="1" ref="R394" ca="1">INDEX('Lorri 401b'!L:L,MATCH('Retirement Calculator'!A394,'Lorri 401b'!N:N,0),0)</f>
        <v>4008428.7363884374</v>
      </c>
      <c r="S394" s="25">
        <f t="shared" ca="1" si="267"/>
        <v>6363254.3816080149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2356708.2797699231</v>
      </c>
      <c r="R395" s="25">
        <f t="array" aca="1" ref="R395" ca="1">INDEX('Lorri 401b'!L:L,MATCH('Retirement Calculator'!A395,'Lorri 401b'!N:N,0),0)</f>
        <v>4004678.4642118746</v>
      </c>
      <c r="S395" s="25">
        <f t="shared" ca="1" si="267"/>
        <v>6361386.7439817972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2358598.7586308951</v>
      </c>
      <c r="R396" s="25">
        <f t="array" aca="1" ref="R396" ca="1">INDEX('Lorri 401b'!L:L,MATCH('Retirement Calculator'!A396,'Lorri 401b'!N:N,0),0)</f>
        <v>4000912.5659012431</v>
      </c>
      <c r="S396" s="25">
        <f t="shared" ca="1" si="267"/>
        <v>6359511.3245321382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2360497.1144871213</v>
      </c>
      <c r="R397" s="25">
        <f t="array" aca="1" ref="R397" ca="1">INDEX('Lorri 401b'!L:L,MATCH('Retirement Calculator'!A397,'Lorri 401b'!N:N,0),0)</f>
        <v>3997130.9763476504</v>
      </c>
      <c r="S397" s="25">
        <f t="shared" ca="1" si="267"/>
        <v>6357628.0908347722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2362403.3801594153</v>
      </c>
      <c r="R398" s="25">
        <f t="array" aca="1" ref="R398" ca="1">INDEX('Lorri 401b'!L:L,MATCH('Retirement Calculator'!A398,'Lorri 401b'!N:N,0),0)</f>
        <v>3993333.6301709176</v>
      </c>
      <c r="S398" s="25">
        <f t="shared" ca="1" si="267"/>
        <v>6355737.0103303324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2364317.5886053438</v>
      </c>
      <c r="R399" s="25">
        <f t="array" aca="1" ref="R399" ca="1">INDEX('Lorri 401b'!L:L,MATCH('Retirement Calculator'!A399,'Lorri 401b'!N:N,0),0)</f>
        <v>3989520.4617184484</v>
      </c>
      <c r="S399" s="25">
        <f t="shared" ca="1" si="267"/>
        <v>6353838.0503237918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2366239.7729197969</v>
      </c>
      <c r="R400" s="25">
        <f t="array" aca="1" ref="R400" ca="1">INDEX('Lorri 401b'!L:L,MATCH('Retirement Calculator'!A400,'Lorri 401b'!N:N,0),0)</f>
        <v>3985691.4050640939</v>
      </c>
      <c r="S400" s="25">
        <f t="shared" ca="1" si="267"/>
        <v>6351931.1779838912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2368169.9663355602</v>
      </c>
      <c r="R401" s="25">
        <f t="array" aca="1" ref="R401" ca="1">INDEX('Lorri 401b'!L:L,MATCH('Retirement Calculator'!A401,'Lorri 401b'!N:N,0),0)</f>
        <v>3981846.3940070132</v>
      </c>
      <c r="S401" s="25">
        <f t="shared" ca="1" si="267"/>
        <v>6350016.3603425734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2370108.2022238891</v>
      </c>
      <c r="R402" s="25">
        <f t="array" aca="1" ref="R402" ca="1">INDEX('Lorri 401b'!L:L,MATCH('Retirement Calculator'!A402,'Lorri 401b'!N:N,0),0)</f>
        <v>3977985.3620705279</v>
      </c>
      <c r="S402" s="25">
        <f t="shared" ca="1" si="267"/>
        <v>6348093.5642944165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2372054.5140950861</v>
      </c>
      <c r="R403" s="25">
        <f t="array" aca="1" ref="R403" ca="1">INDEX('Lorri 401b'!L:L,MATCH('Retirement Calculator'!A403,'Lorri 401b'!N:N,0),0)</f>
        <v>3974108.2425009739</v>
      </c>
      <c r="S403" s="25">
        <f t="shared" ca="1" si="267"/>
        <v>6346162.7565960605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2374008.9355990798</v>
      </c>
      <c r="R404" s="25">
        <f t="array" aca="1" ref="R404" ca="1">INDEX('Lorri 401b'!L:L,MATCH('Retirement Calculator'!A404,'Lorri 401b'!N:N,0),0)</f>
        <v>3970214.9682665467</v>
      </c>
      <c r="S404" s="25">
        <f t="shared" ca="1" si="267"/>
        <v>6344223.9038656261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2375971.5005260068</v>
      </c>
      <c r="R405" s="25">
        <f t="array" aca="1" ref="R405" ca="1">INDEX('Lorri 401b'!L:L,MATCH('Retirement Calculator'!A405,'Lorri 401b'!N:N,0),0)</f>
        <v>3966305.472056143</v>
      </c>
      <c r="S405" s="25">
        <f t="shared" ca="1" si="267"/>
        <v>6342276.9725821503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2377942.242806796</v>
      </c>
      <c r="R406" s="25">
        <f t="array" aca="1" ref="R406" ca="1">INDEX('Lorri 401b'!L:L,MATCH('Retirement Calculator'!A406,'Lorri 401b'!N:N,0),0)</f>
        <v>3962379.6862781956</v>
      </c>
      <c r="S406" s="25">
        <f t="shared" ca="1" si="267"/>
        <v>6340321.929084992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2379921.1965137552</v>
      </c>
      <c r="R407" s="25">
        <f t="array" aca="1" ref="R407" ca="1">INDEX('Lorri 401b'!L:L,MATCH('Retirement Calculator'!A407,'Lorri 401b'!N:N,0),0)</f>
        <v>3958437.5430595069</v>
      </c>
      <c r="S407" s="25">
        <f t="shared" ca="1" si="267"/>
        <v>6338358.7395732626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2381908.39586116</v>
      </c>
      <c r="R408" s="25">
        <f t="array" aca="1" ref="R408" ca="1">INDEX('Lorri 401b'!L:L,MATCH('Retirement Calculator'!A408,'Lorri 401b'!N:N,0),0)</f>
        <v>3954478.9742440735</v>
      </c>
      <c r="S408" s="25">
        <f t="shared" ca="1" si="267"/>
        <v>6336387.370105233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2383903.8752058456</v>
      </c>
      <c r="R409" s="25">
        <f t="array" aca="1" ref="R409" ca="1">INDEX('Lorri 401b'!L:L,MATCH('Retirement Calculator'!A409,'Lorri 401b'!N:N,0),0)</f>
        <v>3950503.9113919092</v>
      </c>
      <c r="S409" s="25">
        <f t="shared" ca="1" si="267"/>
        <v>6334407.7865977548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2385907.6690478008</v>
      </c>
      <c r="R410" s="25">
        <f t="array" aca="1" ref="R410" ca="1">INDEX('Lorri 401b'!L:L,MATCH('Retirement Calculator'!A410,'Lorri 401b'!N:N,0),0)</f>
        <v>3946512.2857778608</v>
      </c>
      <c r="S410" s="25">
        <f t="shared" ca="1" si="267"/>
        <v>6332419.9548256621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2387919.8120307643</v>
      </c>
      <c r="R411" s="25">
        <f t="array" aca="1" ref="R411" ca="1">INDEX('Lorri 401b'!L:L,MATCH('Retirement Calculator'!A411,'Lorri 401b'!N:N,0),0)</f>
        <v>3942504.0283904206</v>
      </c>
      <c r="S411" s="25">
        <f t="shared" ca="1" si="267"/>
        <v>6330423.8404211849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2389940.338942823</v>
      </c>
      <c r="R412" s="25">
        <f t="array" aca="1" ref="R412" ca="1">INDEX('Lorri 401b'!L:L,MATCH('Retirement Calculator'!A412,'Lorri 401b'!N:N,0),0)</f>
        <v>3938479.0699305329</v>
      </c>
      <c r="S412" s="25">
        <f t="shared" ca="1" si="267"/>
        <v>6328419.4088733559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2391969.2847170155</v>
      </c>
      <c r="R413" s="25">
        <f t="array" aca="1" ref="R413" ca="1">INDEX('Lorri 401b'!L:L,MATCH('Retirement Calculator'!A413,'Lorri 401b'!N:N,0),0)</f>
        <v>3934437.3408103958</v>
      </c>
      <c r="S413" s="25">
        <f t="shared" ca="1" si="267"/>
        <v>6326406.6255274117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2394006.6844319338</v>
      </c>
      <c r="R414" s="25">
        <f t="array" aca="1" ref="R414" ca="1">INDEX('Lorri 401b'!L:L,MATCH('Retirement Calculator'!A414,'Lorri 401b'!N:N,0),0)</f>
        <v>3930378.7711522579</v>
      </c>
      <c r="S414" s="25">
        <f t="shared" ca="1" si="267"/>
        <v>6324385.4555841917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2396052.573312331</v>
      </c>
      <c r="R415" s="25">
        <f t="array" aca="1" ref="R415" ca="1">INDEX('Lorri 401b'!L:L,MATCH('Retirement Calculator'!A415,'Lorri 401b'!N:N,0),0)</f>
        <v>3926303.2907872112</v>
      </c>
      <c r="S415" s="25">
        <f t="shared" ca="1" si="267"/>
        <v>6322355.8640995417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2398106.9867297299</v>
      </c>
      <c r="R416" s="25">
        <f t="array" aca="1" ref="R416" ca="1">INDEX('Lorri 401b'!L:L,MATCH('Retirement Calculator'!A416,'Lorri 401b'!N:N,0),0)</f>
        <v>3922210.8292539767</v>
      </c>
      <c r="S416" s="25">
        <f t="shared" ca="1" si="267"/>
        <v>6320317.8159837071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2400169.9602030343</v>
      </c>
      <c r="R417" s="25">
        <f t="array" aca="1" ref="R417" ca="1">INDEX('Lorri 401b'!L:L,MATCH('Retirement Calculator'!A417,'Lorri 401b'!N:N,0),0)</f>
        <v>3918101.315797687</v>
      </c>
      <c r="S417" s="25">
        <f t="shared" ca="1" si="267"/>
        <v>6318271.2760007214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2402241.5293991445</v>
      </c>
      <c r="R418" s="25">
        <f t="array" aca="1" ref="R418" ca="1">INDEX('Lorri 401b'!L:L,MATCH('Retirement Calculator'!A418,'Lorri 401b'!N:N,0),0)</f>
        <v>3913974.6793686626</v>
      </c>
      <c r="S418" s="25">
        <f t="shared" ca="1" si="267"/>
        <v>6316216.2087678071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2404321.7301335717</v>
      </c>
      <c r="R419" s="25">
        <f t="array" aca="1" ref="R419" ca="1">INDEX('Lorri 401b'!L:L,MATCH('Retirement Calculator'!A419,'Lorri 401b'!N:N,0),0)</f>
        <v>3909830.848621184</v>
      </c>
      <c r="S419" s="25">
        <f t="shared" ca="1" si="267"/>
        <v>6314152.5787547557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2406410.5983710592</v>
      </c>
      <c r="R420" s="25">
        <f t="array" aca="1" ref="R420" ca="1">INDEX('Lorri 401b'!L:L,MATCH('Retirement Calculator'!A420,'Lorri 401b'!N:N,0),0)</f>
        <v>3905669.7519122576</v>
      </c>
      <c r="S420" s="25">
        <f t="shared" ca="1" si="267"/>
        <v>6312080.3502833173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2408508.1702262028</v>
      </c>
      <c r="R421" s="25">
        <f t="array" aca="1" ref="R421" ca="1">INDEX('Lorri 401b'!L:L,MATCH('Retirement Calculator'!A421,'Lorri 401b'!N:N,0),0)</f>
        <v>3901491.3173003774</v>
      </c>
      <c r="S421" s="25">
        <f t="shared" ca="1" si="267"/>
        <v>6309999.4875265807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2410614.4819640759</v>
      </c>
      <c r="R422" s="25">
        <f t="array" aca="1" ref="R422" ca="1">INDEX('Lorri 401b'!L:L,MATCH('Retirement Calculator'!A422,'Lorri 401b'!N:N,0),0)</f>
        <v>3897295.4725442813</v>
      </c>
      <c r="S422" s="25">
        <f t="shared" ca="1" si="267"/>
        <v>6307909.9545083568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2412729.5700008571</v>
      </c>
      <c r="R423" s="25">
        <f t="array" aca="1" ref="R423" ca="1">INDEX('Lorri 401b'!L:L,MATCH('Retirement Calculator'!A423,'Lorri 401b'!N:N,0),0)</f>
        <v>3893082.1451017014</v>
      </c>
      <c r="S423" s="25">
        <f t="shared" ca="1" si="267"/>
        <v>6305811.715102559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2414853.4709044583</v>
      </c>
      <c r="R424" s="25">
        <f t="array" aca="1" ref="R424" ca="1">INDEX('Lorri 401b'!L:L,MATCH('Retirement Calculator'!A424,'Lorri 401b'!N:N,0),0)</f>
        <v>3888851.2621281105</v>
      </c>
      <c r="S424" s="25">
        <f t="shared" ca="1" si="267"/>
        <v>6303704.7330325693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2416986.2213951577</v>
      </c>
      <c r="R425" s="25">
        <f t="array" aca="1" ref="R425" ca="1">INDEX('Lorri 401b'!L:L,MATCH('Retirement Calculator'!A425,'Lorri 401b'!N:N,0),0)</f>
        <v>3884602.750475463</v>
      </c>
      <c r="S425" s="25">
        <f t="shared" ca="1" si="267"/>
        <v>6301588.9718706207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2419127.858346235</v>
      </c>
      <c r="R426" s="25">
        <f t="array" aca="1" ref="R426" ca="1">INDEX('Lorri 401b'!L:L,MATCH('Retirement Calculator'!A426,'Lorri 401b'!N:N,0),0)</f>
        <v>3880336.5366909294</v>
      </c>
      <c r="S426" s="25">
        <f t="shared" ca="1" si="267"/>
        <v>6299464.3950371649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2421278.4187846086</v>
      </c>
      <c r="R427" s="25">
        <f t="array" aca="1" ref="R427" ca="1">INDEX('Lorri 401b'!L:L,MATCH('Retirement Calculator'!A427,'Lorri 401b'!N:N,0),0)</f>
        <v>3876052.5470156269</v>
      </c>
      <c r="S427" s="25">
        <f t="shared" ca="1" si="267"/>
        <v>6297330.965800235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2423437.9398914753</v>
      </c>
      <c r="R428" s="25">
        <f t="array" aca="1" ref="R428" ca="1">INDEX('Lorri 401b'!L:L,MATCH('Retirement Calculator'!A428,'Lorri 401b'!N:N,0),0)</f>
        <v>3871750.7073833439</v>
      </c>
      <c r="S428" s="25">
        <f t="shared" ca="1" si="267"/>
        <v>6295188.6472748192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2425606.459002954</v>
      </c>
      <c r="R429" s="25">
        <f t="array" aca="1" ref="R429" ca="1">INDEX('Lorri 401b'!L:L,MATCH('Retirement Calculator'!A429,'Lorri 401b'!N:N,0),0)</f>
        <v>3867430.94341926</v>
      </c>
      <c r="S429" s="25">
        <f t="shared" ca="1" si="267"/>
        <v>6293037.4024222139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2427784.0136107304</v>
      </c>
      <c r="R430" s="25">
        <f t="array" aca="1" ref="R430" ca="1">INDEX('Lorri 401b'!L:L,MATCH('Retirement Calculator'!A430,'Lorri 401b'!N:N,0),0)</f>
        <v>3863093.1804386592</v>
      </c>
      <c r="S430" s="25">
        <f t="shared" ca="1" si="267"/>
        <v>6290877.19404939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2429970.6413627057</v>
      </c>
      <c r="R431" s="25">
        <f t="array" aca="1" ref="R431" ca="1">INDEX('Lorri 401b'!L:L,MATCH('Retirement Calculator'!A431,'Lorri 401b'!N:N,0),0)</f>
        <v>3858737.3434456391</v>
      </c>
      <c r="S431" s="25">
        <f t="shared" ca="1" si="267"/>
        <v>6288707.9848083444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2432166.3800636479</v>
      </c>
      <c r="R432" s="25">
        <f t="array" aca="1" ref="R432" ca="1">INDEX('Lorri 401b'!L:L,MATCH('Retirement Calculator'!A432,'Lorri 401b'!N:N,0),0)</f>
        <v>3854363.3571318146</v>
      </c>
      <c r="S432" s="25">
        <f t="shared" ca="1" si="267"/>
        <v>6286529.737195462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2434371.267675844</v>
      </c>
      <c r="R433" s="25">
        <f t="array" aca="1" ref="R433" ca="1">INDEX('Lorri 401b'!L:L,MATCH('Retirement Calculator'!A433,'Lorri 401b'!N:N,0),0)</f>
        <v>3849971.1458750158</v>
      </c>
      <c r="S433" s="25">
        <f t="shared" ca="1" si="267"/>
        <v>6284342.4135508593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2436585.3423197577</v>
      </c>
      <c r="R434" s="25">
        <f t="array" aca="1" ref="R434" ca="1">INDEX('Lorri 401b'!L:L,MATCH('Retirement Calculator'!A434,'Lorri 401b'!N:N,0),0)</f>
        <v>3845560.6337379804</v>
      </c>
      <c r="S434" s="25">
        <f t="shared" ca="1" si="267"/>
        <v>6282145.9760577381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2438808.6422746875</v>
      </c>
      <c r="R435" s="25">
        <f t="array" aca="1" ref="R435" ca="1">INDEX('Lorri 401b'!L:L,MATCH('Retirement Calculator'!A435,'Lorri 401b'!N:N,0),0)</f>
        <v>3841131.744467041</v>
      </c>
      <c r="S435" s="25">
        <f t="shared" ca="1" si="267"/>
        <v>6279940.3867417285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2441041.2059794297</v>
      </c>
      <c r="R436" s="25">
        <f t="array" aca="1" ref="R436" ca="1">INDEX('Lorri 401b'!L:L,MATCH('Retirement Calculator'!A436,'Lorri 401b'!N:N,0),0)</f>
        <v>3836684.4014908057</v>
      </c>
      <c r="S436" s="25">
        <f t="shared" ca="1" si="267"/>
        <v>6277725.6074702349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2443283.0720329415</v>
      </c>
      <c r="R437" s="25">
        <f t="array" aca="1" ref="R437" ca="1">INDEX('Lorri 401b'!L:L,MATCH('Retirement Calculator'!A437,'Lorri 401b'!N:N,0),0)</f>
        <v>3832218.5279188361</v>
      </c>
      <c r="S437" s="25">
        <f t="shared" ca="1" si="267"/>
        <v>6275501.5999517776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2445534.2791950097</v>
      </c>
      <c r="R438" s="25">
        <f t="array" aca="1" ref="R438" ca="1">INDEX('Lorri 401b'!L:L,MATCH('Retirement Calculator'!A438,'Lorri 401b'!N:N,0),0)</f>
        <v>3827734.0465403167</v>
      </c>
      <c r="S438" s="25">
        <f t="shared" ca="1" si="267"/>
        <v>6273268.3257353269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2447794.8663869197</v>
      </c>
      <c r="R439" s="25">
        <f t="array" aca="1" ref="R439" ca="1">INDEX('Lorri 401b'!L:L,MATCH('Retirement Calculator'!A439,'Lorri 401b'!N:N,0),0)</f>
        <v>3823230.8798227203</v>
      </c>
      <c r="S439" s="25">
        <f t="shared" ca="1" si="267"/>
        <v>6271025.7462096401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2450064.8726921291</v>
      </c>
      <c r="R440" s="25">
        <f t="array" aca="1" ref="R440" ca="1">INDEX('Lorri 401b'!L:L,MATCH('Retirement Calculator'!A440,'Lorri 401b'!N:N,0),0)</f>
        <v>3818708.949910467</v>
      </c>
      <c r="S440" s="25">
        <f t="shared" ca="1" si="267"/>
        <v>6268773.8226025961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2452344.3373569436</v>
      </c>
      <c r="R441" s="25">
        <f t="array" aca="1" ref="R441" ca="1">INDEX('Lorri 401b'!L:L,MATCH('Retirement Calculator'!A441,'Lorri 401b'!N:N,0),0)</f>
        <v>3814168.1786235794</v>
      </c>
      <c r="S441" s="25">
        <f t="shared" ca="1" si="267"/>
        <v>6266512.5159805231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2454633.299791195</v>
      </c>
      <c r="R442" s="25">
        <f t="array" aca="1" ref="R442" ca="1">INDEX('Lorri 401b'!L:L,MATCH('Retirement Calculator'!A442,'Lorri 401b'!N:N,0),0)</f>
        <v>3809608.4874563296</v>
      </c>
      <c r="S442" s="25">
        <f t="shared" ca="1" si="267"/>
        <v>6264241.7872475246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2456931.7995689223</v>
      </c>
      <c r="R443" s="25">
        <f t="array" aca="1" ref="R443" ca="1">INDEX('Lorri 401b'!L:L,MATCH('Retirement Calculator'!A443,'Lorri 401b'!N:N,0),0)</f>
        <v>3805029.7975758831</v>
      </c>
      <c r="S443" s="25">
        <f t="shared" ca="1" si="267"/>
        <v>6261961.5971448049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2459239.8764290567</v>
      </c>
      <c r="R444" s="25">
        <f t="array" aca="1" ref="R444" ca="1">INDEX('Lorri 401b'!L:L,MATCH('Retirement Calculator'!A444,'Lorri 401b'!N:N,0),0)</f>
        <v>3800432.0298209349</v>
      </c>
      <c r="S444" s="25">
        <f t="shared" ca="1" si="267"/>
        <v>6259671.9062499916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2461557.5702761086</v>
      </c>
      <c r="R445" s="25">
        <f t="array" aca="1" ref="R445" ca="1">INDEX('Lorri 401b'!L:L,MATCH('Retirement Calculator'!A445,'Lorri 401b'!N:N,0),0)</f>
        <v>3795815.1047003409</v>
      </c>
      <c r="S445" s="25">
        <f t="shared" ca="1" si="267"/>
        <v>6257372.6749764495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2463884.9211808564</v>
      </c>
      <c r="R446" s="25">
        <f t="array" aca="1" ref="R446" ca="1">INDEX('Lorri 401b'!L:L,MATCH('Retirement Calculator'!A446,'Lorri 401b'!N:N,0),0)</f>
        <v>3791178.9423917443</v>
      </c>
      <c r="S446" s="25">
        <f t="shared" ca="1" si="267"/>
        <v>6255063.8635726012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2466221.9693810409</v>
      </c>
      <c r="R447" s="25">
        <f t="array" aca="1" ref="R447" ca="1">INDEX('Lorri 401b'!L:L,MATCH('Retirement Calculator'!A447,'Lorri 401b'!N:N,0),0)</f>
        <v>3786523.4627401954</v>
      </c>
      <c r="S447" s="25">
        <f t="shared" ca="1" si="267"/>
        <v>6252745.4321212359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2468568.7552820593</v>
      </c>
      <c r="R448" s="25">
        <f t="array" aca="1" ref="R448" ca="1">INDEX('Lorri 401b'!L:L,MATCH('Retirement Calculator'!A448,'Lorri 401b'!N:N,0),0)</f>
        <v>3781848.5852567651</v>
      </c>
      <c r="S448" s="25">
        <f t="shared" ca="1" si="267"/>
        <v>6250417.340538824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2470925.3194576651</v>
      </c>
      <c r="R449" s="25">
        <f t="array" aca="1" ref="R449" ca="1">INDEX('Lorri 401b'!L:L,MATCH('Retirement Calculator'!A449,'Lorri 401b'!N:N,0),0)</f>
        <v>3777154.2291171537</v>
      </c>
      <c r="S449" s="25">
        <f t="shared" ca="1" si="267"/>
        <v>6248079.5485748183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2473291.7026506695</v>
      </c>
      <c r="R450" s="25">
        <f t="array" aca="1" ref="R450" ca="1">INDEX('Lorri 401b'!L:L,MATCH('Retirement Calculator'!A450,'Lorri 401b'!N:N,0),0)</f>
        <v>3772440.3131602937</v>
      </c>
      <c r="S450" s="25">
        <f t="shared" ca="1" si="267"/>
        <v>6245732.0158109628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2475667.9457736448</v>
      </c>
      <c r="R451" s="25">
        <f t="array" aca="1" ref="R451" ca="1">INDEX('Lorri 401b'!L:L,MATCH('Retirement Calculator'!A451,'Lorri 401b'!N:N,0),0)</f>
        <v>3767706.7558869473</v>
      </c>
      <c r="S451" s="25">
        <f t="shared" ca="1" si="267"/>
        <v>6243374.7016605921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2478054.0899096322</v>
      </c>
      <c r="R452" s="25">
        <f t="array" aca="1" ref="R452" ca="1">INDEX('Lorri 401b'!L:L,MATCH('Retirement Calculator'!A452,'Lorri 401b'!N:N,0),0)</f>
        <v>3762953.4754582951</v>
      </c>
      <c r="S452" s="25">
        <f t="shared" ca="1" si="267"/>
        <v>6241007.5653679278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2480450.1763128531</v>
      </c>
      <c r="R453" s="25">
        <f t="array" aca="1" ref="R453" ca="1">INDEX('Lorri 401b'!L:L,MATCH('Retirement Calculator'!A453,'Lorri 401b'!N:N,0),0)</f>
        <v>3758180.3896945235</v>
      </c>
      <c r="S453" s="25">
        <f t="shared" ca="1" si="267"/>
        <v>6238630.5660073766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2482856.2464094209</v>
      </c>
      <c r="R454" s="25">
        <f t="array" aca="1" ref="R454" ca="1">INDEX('Lorri 401b'!L:L,MATCH('Retirement Calculator'!A454,'Lorri 401b'!N:N,0),0)</f>
        <v>3753387.4160734029</v>
      </c>
      <c r="S454" s="25">
        <f t="shared" ca="1" si="267"/>
        <v>6236243.6624828242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2485272.3417980573</v>
      </c>
      <c r="R455" s="25">
        <f t="array" aca="1" ref="R455" ca="1">INDEX('Lorri 401b'!L:L,MATCH('Retirement Calculator'!A455,'Lorri 401b'!N:N,0),0)</f>
        <v>3748574.4717288609</v>
      </c>
      <c r="S455" s="25">
        <f t="shared" ca="1" si="267"/>
        <v>6233846.8135269182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2487698.5042508133</v>
      </c>
      <c r="R456" s="25">
        <f t="array" aca="1" ref="R456" ca="1">INDEX('Lorri 401b'!L:L,MATCH('Retirement Calculator'!A456,'Lorri 401b'!N:N,0),0)</f>
        <v>3743741.4734495501</v>
      </c>
      <c r="S456" s="25">
        <f t="shared" ca="1" si="267"/>
        <v>6231439.9777003638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2490134.7757137893</v>
      </c>
      <c r="R457" s="25">
        <f t="array" aca="1" ref="R457" ca="1">INDEX('Lorri 401b'!L:L,MATCH('Retirement Calculator'!A457,'Lorri 401b'!N:N,0),0)</f>
        <v>3738888.3376774085</v>
      </c>
      <c r="S457" s="25">
        <f t="shared" ca="1" si="267"/>
        <v>6229023.1133911982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2492581.1983078606</v>
      </c>
      <c r="R458" s="25">
        <f t="array" aca="1" ref="R458" ca="1">INDEX('Lorri 401b'!L:L,MATCH('Retirement Calculator'!A458,'Lorri 401b'!N:N,0),0)</f>
        <v>3734014.9805062166</v>
      </c>
      <c r="S458" s="25">
        <f t="shared" ca="1" si="267"/>
        <v>6226596.1788140777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2495037.8143294076</v>
      </c>
      <c r="R459" s="25">
        <f t="array" aca="1" ref="R459" ca="1">INDEX('Lorri 401b'!L:L,MATCH('Retirement Calculator'!A459,'Lorri 401b'!N:N,0),0)</f>
        <v>3729121.3176801447</v>
      </c>
      <c r="S459" s="25">
        <f t="shared" ca="1" si="267"/>
        <v>6224159.1320095528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2497504.6662510443</v>
      </c>
      <c r="R460" s="25">
        <f t="array" aca="1" ref="R460" ca="1">INDEX('Lorri 401b'!L:L,MATCH('Retirement Calculator'!A460,'Lorri 401b'!N:N,0),0)</f>
        <v>3724207.2645922974</v>
      </c>
      <c r="S460" s="25">
        <f t="shared" ca="1" si="267"/>
        <v>6221711.9308433421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2499981.7967223544</v>
      </c>
      <c r="R461" s="25">
        <f t="array" aca="1" ref="R461" ca="1">INDEX('Lorri 401b'!L:L,MATCH('Retirement Calculator'!A461,'Lorri 401b'!N:N,0),0)</f>
        <v>3719272.7362832506</v>
      </c>
      <c r="S461" s="25">
        <f t="shared" ca="1" si="267"/>
        <v>6219254.5330056045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2502469.2485706285</v>
      </c>
      <c r="R462" s="25">
        <f t="array" aca="1" ref="R462" ca="1">INDEX('Lorri 401b'!L:L,MATCH('Retirement Calculator'!A462,'Lorri 401b'!N:N,0),0)</f>
        <v>3714317.6474395827</v>
      </c>
      <c r="S462" s="25">
        <f t="shared" ca="1" si="267"/>
        <v>6216786.8960102107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2504967.0648016036</v>
      </c>
      <c r="R463" s="25">
        <f t="array" aca="1" ref="R463" ca="1">INDEX('Lorri 401b'!L:L,MATCH('Retirement Calculator'!A463,'Lorri 401b'!N:N,0),0)</f>
        <v>3709341.9123923997</v>
      </c>
      <c r="S463" s="25">
        <f t="shared" ca="1" si="267"/>
        <v>6214308.9771940038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2507475.2886002078</v>
      </c>
      <c r="R464" s="25">
        <f t="array" aca="1" ref="R464" ca="1">INDEX('Lorri 401b'!L:L,MATCH('Retirement Calculator'!A464,'Lorri 401b'!N:N,0),0)</f>
        <v>3704345.4451158536</v>
      </c>
      <c r="S464" s="25">
        <f t="shared" ca="1" si="267"/>
        <v>6211820.7337160613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2509993.9633313059</v>
      </c>
      <c r="R465" s="25">
        <f t="array" aca="1" ref="R465" ca="1">INDEX('Lorri 401b'!L:L,MATCH('Retirement Calculator'!A465,'Lorri 401b'!N:N,0),0)</f>
        <v>3699328.1592256553</v>
      </c>
      <c r="S465" s="25">
        <f t="shared" ca="1" si="267"/>
        <v>6209322.1225569611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2512523.1325404504</v>
      </c>
      <c r="R466" s="25">
        <f t="array" aca="1" ref="R466" ca="1">INDEX('Lorri 401b'!L:L,MATCH('Retirement Calculator'!A466,'Lorri 401b'!N:N,0),0)</f>
        <v>3694289.9679775811</v>
      </c>
      <c r="S466" s="25">
        <f t="shared" ca="1" si="267"/>
        <v>6206813.100518031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2515062.8399546333</v>
      </c>
      <c r="R467" s="25">
        <f t="array" aca="1" ref="R467" ca="1">INDEX('Lorri 401b'!L:L,MATCH('Retirement Calculator'!A467,'Lorri 401b'!N:N,0),0)</f>
        <v>3689230.7842659731</v>
      </c>
      <c r="S467" s="25">
        <f t="shared" ca="1" si="267"/>
        <v>6204293.6242206059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2517613.1294830418</v>
      </c>
      <c r="R468" s="25">
        <f t="array" aca="1" ref="R468" ca="1">INDEX('Lorri 401b'!L:L,MATCH('Retirement Calculator'!A468,'Lorri 401b'!N:N,0),0)</f>
        <v>3684150.5206222334</v>
      </c>
      <c r="S468" s="25">
        <f t="shared" ca="1" si="267"/>
        <v>6201763.6501052752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2520174.0452178186</v>
      </c>
      <c r="R469" s="25">
        <f t="array" aca="1" ref="R469" ca="1">INDEX('Lorri 401b'!L:L,MATCH('Retirement Calculator'!A469,'Lorri 401b'!N:N,0),0)</f>
        <v>3679049.0892133117</v>
      </c>
      <c r="S469" s="25">
        <f t="shared" ca="1" si="267"/>
        <v>6199223.1344311303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2522745.6314348234</v>
      </c>
      <c r="R470" s="25">
        <f t="array" aca="1" ref="R470" ca="1">INDEX('Lorri 401b'!L:L,MATCH('Retirement Calculator'!A470,'Lorri 401b'!N:N,0),0)</f>
        <v>3673926.4018401857</v>
      </c>
      <c r="S470" s="25">
        <f t="shared" ca="1" si="267"/>
        <v>6196672.0332750091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2525327.9325943994</v>
      </c>
      <c r="R471" s="25">
        <f t="array" aca="1" ref="R471" ca="1">INDEX('Lorri 401b'!L:L,MATCH('Retirement Calculator'!A471,'Lorri 401b'!N:N,0),0)</f>
        <v>3668782.3699363386</v>
      </c>
      <c r="S471" s="25">
        <f t="shared" ca="1" si="267"/>
        <v>6194110.3025307376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2527920.9933421402</v>
      </c>
      <c r="R472" s="25">
        <f t="array" aca="1" ref="R472" ca="1">INDEX('Lorri 401b'!L:L,MATCH('Retirement Calculator'!A472,'Lorri 401b'!N:N,0),0)</f>
        <v>3663616.9045662256</v>
      </c>
      <c r="S472" s="25">
        <f t="shared" ca="1" si="267"/>
        <v>6191537.8979083654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2530524.858509663</v>
      </c>
      <c r="R473" s="25">
        <f t="array" aca="1" ref="R473" ca="1">INDEX('Lorri 401b'!L:L,MATCH('Retirement Calculator'!A473,'Lorri 401b'!N:N,0),0)</f>
        <v>3658429.9164237371</v>
      </c>
      <c r="S473" s="25">
        <f t="shared" ca="1" si="267"/>
        <v>6188954.7749333996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2533139.5731153842</v>
      </c>
      <c r="R474" s="25">
        <f t="array" aca="1" ref="R474" ca="1">INDEX('Lorri 401b'!L:L,MATCH('Retirement Calculator'!A474,'Lorri 401b'!N:N,0),0)</f>
        <v>3653221.3158306549</v>
      </c>
      <c r="S474" s="25">
        <f t="shared" ca="1" si="267"/>
        <v>6186360.8889460396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2535765.1823652959</v>
      </c>
      <c r="R475" s="25">
        <f t="array" aca="1" ref="R475" ca="1">INDEX('Lorri 401b'!L:L,MATCH('Retirement Calculator'!A475,'Lorri 401b'!N:N,0),0)</f>
        <v>3647991.0127351014</v>
      </c>
      <c r="S475" s="25">
        <f t="shared" ca="1" si="267"/>
        <v>6183756.1951003969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2538401.7316537485</v>
      </c>
      <c r="R476" s="25">
        <f t="array" aca="1" ref="R476" ca="1">INDEX('Lorri 401b'!L:L,MATCH('Retirement Calculator'!A476,'Lorri 401b'!N:N,0),0)</f>
        <v>3642738.9167099833</v>
      </c>
      <c r="S476" s="25">
        <f t="shared" ca="1" si="267"/>
        <v>6181140.6483637318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2541049.2665642365</v>
      </c>
      <c r="R477" s="25">
        <f t="array" aca="1" ref="R477" ca="1">INDEX('Lorri 401b'!L:L,MATCH('Retirement Calculator'!A477,'Lorri 401b'!N:N,0),0)</f>
        <v>3637464.9369514268</v>
      </c>
      <c r="S477" s="25">
        <f t="shared" ca="1" si="267"/>
        <v>6178514.2035156637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2543707.8328701849</v>
      </c>
      <c r="R478" s="25">
        <f t="array" aca="1" ref="R478" ca="1">INDEX('Lorri 401b'!L:L,MATCH('Retirement Calculator'!A478,'Lorri 401b'!N:N,0),0)</f>
        <v>3632168.9822772099</v>
      </c>
      <c r="S478" s="25">
        <f t="shared" ca="1" si="267"/>
        <v>6175876.8151473943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2546377.4765357412</v>
      </c>
      <c r="R479" s="25">
        <f t="array" aca="1" ref="R479" ca="1">INDEX('Lorri 401b'!L:L,MATCH('Retirement Calculator'!A479,'Lorri 401b'!N:N,0),0)</f>
        <v>3626850.9611251839</v>
      </c>
      <c r="S479" s="25">
        <f t="shared" ca="1" si="267"/>
        <v>6173228.4376609251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2549058.243716571</v>
      </c>
      <c r="R480" s="25">
        <f t="array" aca="1" ref="R480" ca="1">INDEX('Lorri 401b'!L:L,MATCH('Retirement Calculator'!A480,'Lorri 401b'!N:N,0),0)</f>
        <v>3621510.7815516908</v>
      </c>
      <c r="S480" s="25">
        <f t="shared" ca="1" si="267"/>
        <v>6170569.0252682623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2551750.1807606542</v>
      </c>
      <c r="R481" s="25">
        <f t="array" aca="1" ref="R481" ca="1">INDEX('Lorri 401b'!L:L,MATCH('Retirement Calculator'!A481,'Lorri 401b'!N:N,0),0)</f>
        <v>3616148.351229975</v>
      </c>
      <c r="S481" s="25">
        <f t="shared" ca="1" si="267"/>
        <v>6167898.5319906287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2554453.3342090878</v>
      </c>
      <c r="R482" s="25">
        <f t="array" aca="1" ref="R482" ca="1">INDEX('Lorri 401b'!L:L,MATCH('Retirement Calculator'!A482,'Lorri 401b'!N:N,0),0)</f>
        <v>3610763.5774485855</v>
      </c>
      <c r="S482" s="25">
        <f t="shared" ca="1" si="267"/>
        <v>6165216.9116576733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2557167.7507968899</v>
      </c>
      <c r="R483" s="25">
        <f t="array" aca="1" ref="R483" ca="1">INDEX('Lorri 401b'!L:L,MATCH('Retirement Calculator'!A483,'Lorri 401b'!N:N,0),0)</f>
        <v>3605356.3671097732</v>
      </c>
      <c r="S483" s="25">
        <f t="shared" ca="1" si="267"/>
        <v>6162524.1179066636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2559893.4774538078</v>
      </c>
      <c r="R484" s="25">
        <f t="array" aca="1" ref="R484" ca="1">INDEX('Lorri 401b'!L:L,MATCH('Retirement Calculator'!A484,'Lorri 401b'!N:N,0),0)</f>
        <v>3599926.6267278828</v>
      </c>
      <c r="S484" s="25">
        <f t="shared" ca="1" si="267"/>
        <v>6159820.1041816901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2562630.5613051294</v>
      </c>
      <c r="R485" s="25">
        <f t="array" aca="1" ref="R485" ca="1">INDEX('Lorri 401b'!L:L,MATCH('Retirement Calculator'!A485,'Lorri 401b'!N:N,0),0)</f>
        <v>3594474.2624277342</v>
      </c>
      <c r="S485" s="25">
        <f t="shared" ca="1" si="267"/>
        <v>6157104.8237328641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2565379.0496724984</v>
      </c>
      <c r="R486" s="25">
        <f t="array" aca="1" ref="R486" ca="1">INDEX('Lorri 401b'!L:L,MATCH('Retirement Calculator'!A486,'Lorri 401b'!N:N,0),0)</f>
        <v>3588999.1799430018</v>
      </c>
      <c r="S486" s="25">
        <f t="shared" ca="1" si="267"/>
        <v>6154378.2296155002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2568138.9900747314</v>
      </c>
      <c r="R487" s="25">
        <f t="array" aca="1" ref="R487" ca="1">INDEX('Lorri 401b'!L:L,MATCH('Retirement Calculator'!A487,'Lorri 401b'!N:N,0),0)</f>
        <v>3583501.284614583</v>
      </c>
      <c r="S487" s="25">
        <f t="shared" ca="1" si="267"/>
        <v>6151640.2746893149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2570910.4302286403</v>
      </c>
      <c r="R488" s="25">
        <f t="array" aca="1" ref="R488" ca="1">INDEX('Lorri 401b'!L:L,MATCH('Retirement Calculator'!A488,'Lorri 401b'!N:N,0),0)</f>
        <v>3577980.4813889624</v>
      </c>
      <c r="S488" s="25">
        <f t="shared" ca="1" si="267"/>
        <v>6148890.9116176032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2573693.418049857</v>
      </c>
      <c r="R489" s="25">
        <f t="array" aca="1" ref="R489" ca="1">INDEX('Lorri 401b'!L:L,MATCH('Retirement Calculator'!A489,'Lorri 401b'!N:N,0),0)</f>
        <v>3572436.6748165684</v>
      </c>
      <c r="S489" s="25">
        <f t="shared" ca="1" si="267"/>
        <v>6146130.0928664254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2576488.001653662</v>
      </c>
      <c r="R490" s="25">
        <f t="array" aca="1" ref="R490" ca="1">INDEX('Lorri 401b'!L:L,MATCH('Retirement Calculator'!A490,'Lorri 401b'!N:N,0),0)</f>
        <v>3566869.7690501227</v>
      </c>
      <c r="S490" s="25">
        <f t="shared" ca="1" si="267"/>
        <v>6143357.7707037851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2579294.2293558163</v>
      </c>
      <c r="R491" s="25">
        <f t="array" aca="1" ref="R491" ca="1">INDEX('Lorri 401b'!L:L,MATCH('Retirement Calculator'!A491,'Lorri 401b'!N:N,0),0)</f>
        <v>3561279.6678429837</v>
      </c>
      <c r="S491" s="25">
        <f t="shared" ca="1" si="267"/>
        <v>6140573.8971988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2582112.1496733963</v>
      </c>
      <c r="R492" s="25">
        <f t="array" aca="1" ref="R492" ca="1">INDEX('Lorri 401b'!L:L,MATCH('Retirement Calculator'!A492,'Lorri 401b'!N:N,0),0)</f>
        <v>3555666.2745474814</v>
      </c>
      <c r="S492" s="25">
        <f t="shared" ca="1" si="267"/>
        <v>6137778.4242208777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2584941.811325633</v>
      </c>
      <c r="R493" s="25">
        <f t="array" aca="1" ref="R493" ca="1">INDEX('Lorri 401b'!L:L,MATCH('Retirement Calculator'!A493,'Lorri 401b'!N:N,0),0)</f>
        <v>3550029.492113248</v>
      </c>
      <c r="S493" s="25">
        <f t="shared" ca="1" si="267"/>
        <v>6134971.3034388814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2587783.2632347536</v>
      </c>
      <c r="R494" s="25">
        <f t="array" aca="1" ref="R494" ca="1">INDEX('Lorri 401b'!L:L,MATCH('Retirement Calculator'!A494,'Lorri 401b'!N:N,0),0)</f>
        <v>3544369.2230855385</v>
      </c>
      <c r="S494" s="25">
        <f t="shared" ca="1" si="267"/>
        <v>6132152.4863202926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2590636.5545268292</v>
      </c>
      <c r="R495" s="25">
        <f t="array" aca="1" ref="R495" ca="1">INDEX('Lorri 401b'!L:L,MATCH('Retirement Calculator'!A495,'Lorri 401b'!N:N,0),0)</f>
        <v>3538685.3696035468</v>
      </c>
      <c r="S495" s="25">
        <f t="shared" ca="1" si="267"/>
        <v>6129321.9241303764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2593501.7345326217</v>
      </c>
      <c r="R496" s="25">
        <f t="array" aca="1" ref="R496" ca="1">INDEX('Lorri 401b'!L:L,MATCH('Retirement Calculator'!A496,'Lorri 401b'!N:N,0),0)</f>
        <v>3532977.8333987137</v>
      </c>
      <c r="S496" s="25">
        <f t="shared" ca="1" si="267"/>
        <v>6126479.5679313354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2596378.8527884386</v>
      </c>
      <c r="R497" s="25">
        <f t="array" aca="1" ref="R497" ca="1">INDEX('Lorri 401b'!L:L,MATCH('Retirement Calculator'!A497,'Lorri 401b'!N:N,0),0)</f>
        <v>3527246.5157930274</v>
      </c>
      <c r="S497" s="25">
        <f t="shared" ca="1" si="267"/>
        <v>6123625.3685814664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2599267.9590369877</v>
      </c>
      <c r="R498" s="25">
        <f t="array" aca="1" ref="R498" ca="1">INDEX('Lorri 401b'!L:L,MATCH('Retirement Calculator'!A498,'Lorri 401b'!N:N,0),0)</f>
        <v>3521491.3176973169</v>
      </c>
      <c r="S498" s="25">
        <f t="shared" ca="1" si="267"/>
        <v>6120759.2767343046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2602169.1032282393</v>
      </c>
      <c r="R499" s="25">
        <f t="array" aca="1" ref="R499" ca="1">INDEX('Lorri 401b'!L:L,MATCH('Retirement Calculator'!A499,'Lorri 401b'!N:N,0),0)</f>
        <v>3515712.1396095413</v>
      </c>
      <c r="S499" s="25">
        <f t="shared" ca="1" si="267"/>
        <v>6117881.2428377811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2605082.335520288</v>
      </c>
      <c r="R500" s="25">
        <f t="array" aca="1" ref="R500" ca="1">INDEX('Lorri 401b'!L:L,MATCH('Retirement Calculator'!A500,'Lorri 401b'!N:N,0),0)</f>
        <v>3509908.8816130664</v>
      </c>
      <c r="S500" s="25">
        <f t="shared" ca="1" si="267"/>
        <v>6114991.2171333544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2608007.7062802198</v>
      </c>
      <c r="R501" s="25">
        <f t="array" aca="1" ref="R501" ca="1">INDEX('Lorri 401b'!L:L,MATCH('Retirement Calculator'!A501,'Lorri 401b'!N:N,0),0)</f>
        <v>3504081.4433749397</v>
      </c>
      <c r="S501" s="25">
        <f t="shared" ca="1" si="267"/>
        <v>6112089.1496551596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2610945.2660849849</v>
      </c>
      <c r="R502" s="25">
        <f t="array" aca="1" ref="R502" ca="1">INDEX('Lorri 401b'!L:L,MATCH('Retirement Calculator'!A502,'Lorri 401b'!N:N,0),0)</f>
        <v>3498229.7241441542</v>
      </c>
      <c r="S502" s="25">
        <f t="shared" ca="1" si="267"/>
        <v>6109174.9902291391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2613895.0657222699</v>
      </c>
      <c r="R503" s="25">
        <f t="array" aca="1" ref="R503" ca="1">INDEX('Lorri 401b'!L:L,MATCH('Retirement Calculator'!A503,'Lorri 401b'!N:N,0),0)</f>
        <v>3492353.622749907</v>
      </c>
      <c r="S503" s="25">
        <f t="shared" ca="1" si="267"/>
        <v>6106248.6884721769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2616857.156191377</v>
      </c>
      <c r="R504" s="25">
        <f t="array" aca="1" ref="R504" ca="1">INDEX('Lorri 401b'!L:L,MATCH('Retirement Calculator'!A504,'Lorri 401b'!N:N,0),0)</f>
        <v>3486453.0375998504</v>
      </c>
      <c r="S504" s="25">
        <f t="shared" ca="1" si="267"/>
        <v>6103310.1937912274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2619831.588704105</v>
      </c>
      <c r="R505" s="25">
        <f t="array" aca="1" ref="R505" ca="1">INDEX('Lorri 401b'!L:L,MATCH('Retirement Calculator'!A505,'Lorri 401b'!N:N,0),0)</f>
        <v>3480527.8666783352</v>
      </c>
      <c r="S505" s="25">
        <f t="shared" ca="1" si="267"/>
        <v>6100359.4553824402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2622818.4146856363</v>
      </c>
      <c r="R506" s="25">
        <f t="array" aca="1" ref="R506" ca="1">INDEX('Lorri 401b'!L:L,MATCH('Retirement Calculator'!A506,'Lorri 401b'!N:N,0),0)</f>
        <v>3474578.007544647</v>
      </c>
      <c r="S506" s="25">
        <f t="shared" ca="1" si="267"/>
        <v>6097396.4222302828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2625817.6857754239</v>
      </c>
      <c r="R507" s="25">
        <f t="array" aca="1" ref="R507" ca="1">INDEX('Lorri 401b'!L:L,MATCH('Retirement Calculator'!A507,'Lorri 401b'!N:N,0),0)</f>
        <v>3468603.357331235</v>
      </c>
      <c r="S507" s="25">
        <f t="shared" ca="1" si="267"/>
        <v>6094421.0431066584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2628829.4538280857</v>
      </c>
      <c r="R508" s="25">
        <f t="array" aca="1" ref="R508" ca="1">INDEX('Lorri 401b'!L:L,MATCH('Retirement Calculator'!A508,'Lorri 401b'!N:N,0),0)</f>
        <v>3462603.8127419339</v>
      </c>
      <c r="S508" s="25">
        <f t="shared" ca="1" si="267"/>
        <v>6091433.2665700195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2631853.7709143003</v>
      </c>
      <c r="R509" s="25">
        <f t="array" aca="1" ref="R509" ca="1">INDEX('Lorri 401b'!L:L,MATCH('Retirement Calculator'!A509,'Lorri 401b'!N:N,0),0)</f>
        <v>3456579.2700501774</v>
      </c>
      <c r="S509" s="25">
        <f t="shared" ca="1" si="267"/>
        <v>6088433.0409644777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2634890.6893217075</v>
      </c>
      <c r="R510" s="25">
        <f t="array" aca="1" ref="R510" ca="1">INDEX('Lorri 401b'!L:L,MATCH('Retirement Calculator'!A510,'Lorri 401b'!N:N,0),0)</f>
        <v>3450529.6250972054</v>
      </c>
      <c r="S510" s="25">
        <f t="shared" ca="1" si="267"/>
        <v>6085420.3144189129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2637940.2615558119</v>
      </c>
      <c r="R511" s="25">
        <f t="array" aca="1" ref="R511" ca="1">INDEX('Lorri 401b'!L:L,MATCH('Retirement Calculator'!A511,'Lorri 401b'!N:N,0),0)</f>
        <v>3444454.7732902626</v>
      </c>
      <c r="S511" s="25">
        <f t="shared" ca="1" si="267"/>
        <v>6082395.0348460749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2641002.540340892</v>
      </c>
      <c r="R512" s="25">
        <f t="array" aca="1" ref="R512" ca="1">INDEX('Lorri 401b'!L:L,MATCH('Retirement Calculator'!A512,'Lorri 401b'!N:N,0),0)</f>
        <v>3438354.6096007908</v>
      </c>
      <c r="S512" s="25">
        <f t="shared" ca="1" si="267"/>
        <v>6079357.1499416828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2644077.5786209097</v>
      </c>
      <c r="R513" s="25">
        <f t="array" aca="1" ref="R513" ca="1">INDEX('Lorri 401b'!L:L,MATCH('Retirement Calculator'!A513,'Lorri 401b'!N:N,0),0)</f>
        <v>3432229.0285626128</v>
      </c>
      <c r="S513" s="25">
        <f t="shared" ca="1" si="267"/>
        <v>6076306.6071835225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2647165.4295604276</v>
      </c>
      <c r="R514" s="25">
        <f t="array" aca="1" ref="R514" ca="1">INDEX('Lorri 401b'!L:L,MATCH('Retirement Calculator'!A514,'Lorri 401b'!N:N,0),0)</f>
        <v>3426077.9242701093</v>
      </c>
      <c r="S514" s="25">
        <f t="shared" ca="1" si="267"/>
        <v>6073243.3538305368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2650266.1465455266</v>
      </c>
      <c r="R515" s="25">
        <f t="array" aca="1" ref="R515" ca="1">INDEX('Lorri 401b'!L:L,MATCH('Retirement Calculator'!A515,'Lorri 401b'!N:N,0),0)</f>
        <v>3419901.190376387</v>
      </c>
      <c r="S515" s="25">
        <f t="shared" ca="1" si="267"/>
        <v>6070167.3369219135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2653379.7831847304</v>
      </c>
      <c r="R516" s="25">
        <f t="array" aca="1" ref="R516" ca="1">INDEX('Lorri 401b'!L:L,MATCH('Retirement Calculator'!A516,'Lorri 401b'!N:N,0),0)</f>
        <v>3413698.7200914407</v>
      </c>
      <c r="S516" s="25">
        <f t="shared" ca="1" si="267"/>
        <v>6067078.5032761712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2656506.3933099308</v>
      </c>
      <c r="R517" s="25">
        <f t="array" aca="1" ref="R517" ca="1">INDEX('Lorri 401b'!L:L,MATCH('Retirement Calculator'!A517,'Lorri 401b'!N:N,0),0)</f>
        <v>3407470.4061803073</v>
      </c>
      <c r="S517" s="25">
        <f t="shared" ca="1" si="267"/>
        <v>6063976.7994902376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2659646.0309773195</v>
      </c>
      <c r="R518" s="25">
        <f t="array" aca="1" ref="R518" ca="1">INDEX('Lorri 401b'!L:L,MATCH('Retirement Calculator'!A518,'Lorri 401b'!N:N,0),0)</f>
        <v>3401216.1409612107</v>
      </c>
      <c r="S518" s="25">
        <f t="shared" ca="1" si="267"/>
        <v>6060862.1719385302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2662798.7504683225</v>
      </c>
      <c r="R519" s="25">
        <f t="array" aca="1" ref="R519" ca="1">INDEX('Lorri 401b'!L:L,MATCH('Retirement Calculator'!A519,'Lorri 401b'!N:N,0),0)</f>
        <v>3394935.8163037011</v>
      </c>
      <c r="S519" s="25">
        <f t="shared" ca="1" si="267"/>
        <v>6057734.5667720232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2665964.6062905379</v>
      </c>
      <c r="R520" s="25">
        <f t="array" aca="1" ref="R520" ca="1">INDEX('Lorri 401b'!L:L,MATCH('Retirement Calculator'!A520,'Lorri 401b'!N:N,0),0)</f>
        <v>3388629.3236267855</v>
      </c>
      <c r="S520" s="25">
        <f t="shared" ca="1" si="267"/>
        <v>6054593.9299173234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2669143.6531786793</v>
      </c>
      <c r="R521" s="25">
        <f t="array" aca="1" ref="R521" ca="1">INDEX('Lorri 401b'!L:L,MATCH('Retirement Calculator'!A521,'Lorri 401b'!N:N,0),0)</f>
        <v>3382296.5538970493</v>
      </c>
      <c r="S521" s="25">
        <f t="shared" ref="S521:S775" ca="1" si="527">SUM(Q521:R521)</f>
        <v>6051440.2070757281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2672335.9460955211</v>
      </c>
      <c r="R522" s="25">
        <f t="array" aca="1" ref="R522" ca="1">INDEX('Lorri 401b'!L:L,MATCH('Retirement Calculator'!A522,'Lorri 401b'!N:N,0),0)</f>
        <v>3375937.3976267725</v>
      </c>
      <c r="S522" s="25">
        <f t="shared" ca="1" si="527"/>
        <v>6048273.3437222932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2675541.5402328498</v>
      </c>
      <c r="R523" s="25">
        <f t="array" aca="1" ref="R523" ca="1">INDEX('Lorri 401b'!L:L,MATCH('Retirement Calculator'!A523,'Lorri 401b'!N:N,0),0)</f>
        <v>3369551.7448720364</v>
      </c>
      <c r="S523" s="25">
        <f t="shared" ca="1" si="527"/>
        <v>6045093.2851048857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2678760.4910124172</v>
      </c>
      <c r="R524" s="25">
        <f t="array" aca="1" ref="R524" ca="1">INDEX('Lorri 401b'!L:L,MATCH('Retirement Calculator'!A524,'Lorri 401b'!N:N,0),0)</f>
        <v>3363139.4852308221</v>
      </c>
      <c r="S524" s="25">
        <f t="shared" ca="1" si="527"/>
        <v>6041899.9762432389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2681992.8540868997</v>
      </c>
      <c r="R525" s="25">
        <f t="array" aca="1" ref="R525" ca="1">INDEX('Lorri 401b'!L:L,MATCH('Retirement Calculator'!A525,'Lorri 401b'!N:N,0),0)</f>
        <v>3356700.5078411028</v>
      </c>
      <c r="S525" s="25">
        <f t="shared" ca="1" si="527"/>
        <v>6038693.3619280029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2685238.685340859</v>
      </c>
      <c r="R526" s="25">
        <f t="array" aca="1" ref="R526" ca="1">INDEX('Lorri 401b'!L:L,MATCH('Retirement Calculator'!A526,'Lorri 401b'!N:N,0),0)</f>
        <v>3350234.7013789262</v>
      </c>
      <c r="S526" s="25">
        <f t="shared" ca="1" si="527"/>
        <v>6035473.3867197856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2688498.0408917102</v>
      </c>
      <c r="R527" s="25">
        <f t="array" aca="1" ref="R527" ca="1">INDEX('Lorri 401b'!L:L,MATCH('Retirement Calculator'!A527,'Lorri 401b'!N:N,0),0)</f>
        <v>3343741.9540564907</v>
      </c>
      <c r="S527" s="25">
        <f t="shared" ca="1" si="527"/>
        <v>6032239.9949482009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2691770.9770906898</v>
      </c>
      <c r="R528" s="25">
        <f t="array" aca="1" ref="R528" ca="1">INDEX('Lorri 401b'!L:L,MATCH('Retirement Calculator'!A528,'Lorri 401b'!N:N,0),0)</f>
        <v>3337222.1536202114</v>
      </c>
      <c r="S528" s="25">
        <f t="shared" ca="1" si="527"/>
        <v>6028993.1307109017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2695057.550523832</v>
      </c>
      <c r="R529" s="25">
        <f t="array" aca="1" ref="R529" ca="1">INDEX('Lorri 401b'!L:L,MATCH('Retirement Calculator'!A529,'Lorri 401b'!N:N,0),0)</f>
        <v>3330675.1873487812</v>
      </c>
      <c r="S529" s="25">
        <f t="shared" ca="1" si="527"/>
        <v>6025732.7378726136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2698357.8180129454</v>
      </c>
      <c r="R530" s="25">
        <f t="array" aca="1" ref="R530" ca="1">INDEX('Lorri 401b'!L:L,MATCH('Retirement Calculator'!A530,'Lorri 401b'!N:N,0),0)</f>
        <v>3324100.9420512198</v>
      </c>
      <c r="S530" s="25">
        <f t="shared" ca="1" si="527"/>
        <v>6022458.7600641651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2701671.8366165967</v>
      </c>
      <c r="R531" s="25">
        <f t="array" aca="1" ref="R531" ca="1">INDEX('Lorri 401b'!L:L,MATCH('Retirement Calculator'!A531,'Lorri 401b'!N:N,0),0)</f>
        <v>3317499.3040649188</v>
      </c>
      <c r="S531" s="25">
        <f t="shared" ca="1" si="527"/>
        <v>6019171.1406815154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2704999.6636310965</v>
      </c>
      <c r="R532" s="25">
        <f t="array" aca="1" ref="R532" ca="1">INDEX('Lorri 401b'!L:L,MATCH('Retirement Calculator'!A532,'Lorri 401b'!N:N,0),0)</f>
        <v>3310870.1592536746</v>
      </c>
      <c r="S532" s="25">
        <f t="shared" ca="1" si="527"/>
        <v>6015869.822884771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2708341.3565914901</v>
      </c>
      <c r="R533" s="25">
        <f t="array" aca="1" ref="R533" ca="1">INDEX('Lorri 401b'!L:L,MATCH('Retirement Calculator'!A533,'Lorri 401b'!N:N,0),0)</f>
        <v>3304213.3930057171</v>
      </c>
      <c r="S533" s="25">
        <f t="shared" ca="1" si="527"/>
        <v>6012554.7495972067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2711696.9732725522</v>
      </c>
      <c r="R534" s="25">
        <f t="array" aca="1" ref="R534" ca="1">INDEX('Lorri 401b'!L:L,MATCH('Retirement Calculator'!A534,'Lorri 401b'!N:N,0),0)</f>
        <v>3297528.8902317262</v>
      </c>
      <c r="S534" s="25">
        <f t="shared" ca="1" si="527"/>
        <v>6009225.8635042785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2715066.5716897855</v>
      </c>
      <c r="R535" s="25">
        <f t="array" aca="1" ref="R535" ca="1">INDEX('Lorri 401b'!L:L,MATCH('Retirement Calculator'!A535,'Lorri 401b'!N:N,0),0)</f>
        <v>3290816.5353628439</v>
      </c>
      <c r="S535" s="25">
        <f t="shared" ca="1" si="527"/>
        <v>6005883.1070526298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2718450.2101004235</v>
      </c>
      <c r="R536" s="25">
        <f t="array" aca="1" ref="R536" ca="1">INDEX('Lorri 401b'!L:L,MATCH('Retirement Calculator'!A536,'Lorri 401b'!N:N,0),0)</f>
        <v>3284076.2123486744</v>
      </c>
      <c r="S536" s="25">
        <f t="shared" ca="1" si="527"/>
        <v>6002526.422449098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2721847.9470044393</v>
      </c>
      <c r="R537" s="25">
        <f t="array" aca="1" ref="R537" ca="1">INDEX('Lorri 401b'!L:L,MATCH('Retirement Calculator'!A537,'Lorri 401b'!N:N,0),0)</f>
        <v>3277307.8046552795</v>
      </c>
      <c r="S537" s="25">
        <f t="shared" ca="1" si="527"/>
        <v>5999155.7516597193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2725259.841145555</v>
      </c>
      <c r="R538" s="25">
        <f t="array" aca="1" ref="R538" ca="1">INDEX('Lorri 401b'!L:L,MATCH('Retirement Calculator'!A538,'Lorri 401b'!N:N,0),0)</f>
        <v>3270511.1952631618</v>
      </c>
      <c r="S538" s="25">
        <f t="shared" ca="1" si="527"/>
        <v>5995771.0364087168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2728685.951512259</v>
      </c>
      <c r="R539" s="25">
        <f t="array" aca="1" ref="R539" ca="1">INDEX('Lorri 401b'!L:L,MATCH('Retirement Calculator'!A539,'Lorri 401b'!N:N,0),0)</f>
        <v>3263686.2666652435</v>
      </c>
      <c r="S539" s="25">
        <f t="shared" ca="1" si="527"/>
        <v>5992372.218177503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2732126.3373388243</v>
      </c>
      <c r="R540" s="25">
        <f t="array" aca="1" ref="R540" ca="1">INDEX('Lorri 401b'!L:L,MATCH('Retirement Calculator'!A540,'Lorri 401b'!N:N,0),0)</f>
        <v>3256832.900864834</v>
      </c>
      <c r="S540" s="25">
        <f t="shared" ca="1" si="527"/>
        <v>5988959.2382036578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2735581.0581063335</v>
      </c>
      <c r="R541" s="25">
        <f t="array" aca="1" ref="R541" ca="1">INDEX('Lorri 401b'!L:L,MATCH('Retirement Calculator'!A541,'Lorri 401b'!N:N,0),0)</f>
        <v>3249950.9793735896</v>
      </c>
      <c r="S541" s="25">
        <f t="shared" ca="1" si="527"/>
        <v>5985532.0374799231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2739050.1735437075</v>
      </c>
      <c r="R542" s="25">
        <f t="array" aca="1" ref="R542" ca="1">INDEX('Lorri 401b'!L:L,MATCH('Retirement Calculator'!A542,'Lorri 401b'!N:N,0),0)</f>
        <v>3243040.3832094651</v>
      </c>
      <c r="S542" s="25">
        <f t="shared" ca="1" si="527"/>
        <v>5982090.5567531725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2742533.7436287371</v>
      </c>
      <c r="R543" s="25">
        <f t="array" aca="1" ref="R543" ca="1">INDEX('Lorri 401b'!L:L,MATCH('Retirement Calculator'!A543,'Lorri 401b'!N:N,0),0)</f>
        <v>3236100.9928946565</v>
      </c>
      <c r="S543" s="25">
        <f t="shared" ca="1" si="527"/>
        <v>5978634.7365233935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2746031.8285891209</v>
      </c>
      <c r="R544" s="25">
        <f t="array" aca="1" ref="R544" ca="1">INDEX('Lorri 401b'!L:L,MATCH('Retirement Calculator'!A544,'Lorri 401b'!N:N,0),0)</f>
        <v>3229132.6884535365</v>
      </c>
      <c r="S544" s="25">
        <f t="shared" ca="1" si="527"/>
        <v>5975164.5170426574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2749544.4889035062</v>
      </c>
      <c r="R545" s="25">
        <f t="array" aca="1" ref="R545" ca="1">INDEX('Lorri 401b'!L:L,MATCH('Retirement Calculator'!A545,'Lorri 401b'!N:N,0),0)</f>
        <v>3222135.3494105781</v>
      </c>
      <c r="S545" s="25">
        <f t="shared" ca="1" si="527"/>
        <v>5971679.8383140843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2753071.7853025347</v>
      </c>
      <c r="R546" s="25">
        <f t="array" aca="1" ref="R546" ca="1">INDEX('Lorri 401b'!L:L,MATCH('Retirement Calculator'!A546,'Lorri 401b'!N:N,0),0)</f>
        <v>3215108.8547882745</v>
      </c>
      <c r="S546" s="25">
        <f t="shared" ca="1" si="527"/>
        <v>5968180.6400908092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2756613.7787698926</v>
      </c>
      <c r="R547" s="25">
        <f t="array" aca="1" ref="R547" ca="1">INDEX('Lorri 401b'!L:L,MATCH('Retirement Calculator'!A547,'Lorri 401b'!N:N,0),0)</f>
        <v>3208053.0831050444</v>
      </c>
      <c r="S547" s="25">
        <f t="shared" ca="1" si="527"/>
        <v>5964666.8618749371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2760170.5305433646</v>
      </c>
      <c r="R548" s="25">
        <f t="array" aca="1" ref="R548" ca="1">INDEX('Lorri 401b'!L:L,MATCH('Retirement Calculator'!A548,'Lorri 401b'!N:N,0),0)</f>
        <v>3200967.9123731344</v>
      </c>
      <c r="S548" s="25">
        <f t="shared" ca="1" si="527"/>
        <v>5961138.4429164995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2763742.1021158928</v>
      </c>
      <c r="R549" s="25">
        <f t="array" aca="1" ref="R549" ca="1">INDEX('Lorri 401b'!L:L,MATCH('Retirement Calculator'!A549,'Lorri 401b'!N:N,0),0)</f>
        <v>3193853.220096508</v>
      </c>
      <c r="S549" s="25">
        <f t="shared" ca="1" si="527"/>
        <v>5957595.3222124008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2767328.5552366399</v>
      </c>
      <c r="R550" s="25">
        <f t="array" aca="1" ref="R550" ca="1">INDEX('Lorri 401b'!L:L,MATCH('Retirement Calculator'!A550,'Lorri 401b'!N:N,0),0)</f>
        <v>3186708.8832687289</v>
      </c>
      <c r="S550" s="25">
        <f t="shared" ca="1" si="527"/>
        <v>5954037.4385053683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2770929.9519120567</v>
      </c>
      <c r="R551" s="25">
        <f t="array" aca="1" ref="R551" ca="1">INDEX('Lorri 401b'!L:L,MATCH('Retirement Calculator'!A551,'Lorri 401b'!N:N,0),0)</f>
        <v>3179534.778370834</v>
      </c>
      <c r="S551" s="25">
        <f t="shared" ca="1" si="527"/>
        <v>5950464.7302828906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2774546.3544069543</v>
      </c>
      <c r="R552" s="25">
        <f t="array" aca="1" ref="R552" ca="1">INDEX('Lorri 401b'!L:L,MATCH('Retirement Calculator'!A552,'Lorri 401b'!N:N,0),0)</f>
        <v>3172330.7813691981</v>
      </c>
      <c r="S552" s="25">
        <f t="shared" ca="1" si="527"/>
        <v>5946877.1357761528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2778177.8252455806</v>
      </c>
      <c r="R553" s="25">
        <f t="array" aca="1" ref="R553" ca="1">INDEX('Lorri 401b'!L:L,MATCH('Retirement Calculator'!A553,'Lorri 401b'!N:N,0),0)</f>
        <v>3165096.7677133884</v>
      </c>
      <c r="S553" s="25">
        <f t="shared" ca="1" si="527"/>
        <v>5943274.5929589691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2781824.4272127012</v>
      </c>
      <c r="R554" s="25">
        <f t="array" aca="1" ref="R554" ca="1">INDEX('Lorri 401b'!L:L,MATCH('Retirement Calculator'!A554,'Lorri 401b'!N:N,0),0)</f>
        <v>3157832.612334013</v>
      </c>
      <c r="S554" s="25">
        <f t="shared" ca="1" si="527"/>
        <v>5939657.0395467142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2785486.2233546847</v>
      </c>
      <c r="R555" s="25">
        <f t="array" aca="1" ref="R555" ca="1">INDEX('Lorri 401b'!L:L,MATCH('Retirement Calculator'!A555,'Lorri 401b'!N:N,0),0)</f>
        <v>3150538.1896405569</v>
      </c>
      <c r="S555" s="25">
        <f t="shared" ca="1" si="527"/>
        <v>5936024.4129952416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2789163.2769805933</v>
      </c>
      <c r="R556" s="25">
        <f t="array" aca="1" ref="R556" ca="1">INDEX('Lorri 401b'!L:L,MATCH('Retirement Calculator'!A556,'Lorri 401b'!N:N,0),0)</f>
        <v>3143213.3735192115</v>
      </c>
      <c r="S556" s="25">
        <f t="shared" ca="1" si="527"/>
        <v>5932376.6504998049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2792855.6516632764</v>
      </c>
      <c r="R557" s="25">
        <f t="array" aca="1" ref="R557" ca="1">INDEX('Lorri 401b'!L:L,MATCH('Retirement Calculator'!A557,'Lorri 401b'!N:N,0),0)</f>
        <v>3135858.0373306936</v>
      </c>
      <c r="S557" s="25">
        <f t="shared" ca="1" si="527"/>
        <v>5928713.6889939699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2796563.4112404706</v>
      </c>
      <c r="R558" s="25">
        <f t="array" aca="1" ref="R558" ca="1">INDEX('Lorri 401b'!L:L,MATCH('Retirement Calculator'!A558,'Lorri 401b'!N:N,0),0)</f>
        <v>3128472.053908057</v>
      </c>
      <c r="S558" s="25">
        <f t="shared" ca="1" si="527"/>
        <v>5925035.4651485272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2800286.6198159033</v>
      </c>
      <c r="R559" s="25">
        <f t="array" aca="1" ref="R559" ca="1">INDEX('Lorri 401b'!L:L,MATCH('Retirement Calculator'!A559,'Lorri 401b'!N:N,0),0)</f>
        <v>3121055.2955544926</v>
      </c>
      <c r="S559" s="25">
        <f t="shared" ca="1" si="527"/>
        <v>5921341.9153703954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2804025.3417604002</v>
      </c>
      <c r="R560" s="25">
        <f t="array" aca="1" ref="R560" ca="1">INDEX('Lorri 401b'!L:L,MATCH('Retirement Calculator'!A560,'Lorri 401b'!N:N,0),0)</f>
        <v>3113607.6340411217</v>
      </c>
      <c r="S560" s="25">
        <f t="shared" ca="1" si="527"/>
        <v>5917632.9758015219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2807779.6417129994</v>
      </c>
      <c r="R561" s="25">
        <f t="array" aca="1" ref="R561" ca="1">INDEX('Lorri 401b'!L:L,MATCH('Retirement Calculator'!A561,'Lorri 401b'!N:N,0),0)</f>
        <v>3106128.9406047785</v>
      </c>
      <c r="S561" s="25">
        <f t="shared" ca="1" si="527"/>
        <v>5913908.5823177779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2811549.5845820676</v>
      </c>
      <c r="R562" s="25">
        <f t="array" aca="1" ref="R562" ca="1">INDEX('Lorri 401b'!L:L,MATCH('Retirement Calculator'!A562,'Lorri 401b'!N:N,0),0)</f>
        <v>3098619.0859457836</v>
      </c>
      <c r="S562" s="25">
        <f t="shared" ca="1" si="527"/>
        <v>5910168.6705278512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2815335.2355464236</v>
      </c>
      <c r="R563" s="25">
        <f t="array" aca="1" ref="R563" ca="1">INDEX('Lorri 401b'!L:L,MATCH('Retirement Calculator'!A563,'Lorri 401b'!N:N,0),0)</f>
        <v>3091077.9402257097</v>
      </c>
      <c r="S563" s="25">
        <f t="shared" ca="1" si="527"/>
        <v>5906413.1757721333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2819136.6600564644</v>
      </c>
      <c r="R564" s="25">
        <f t="array" aca="1" ref="R564" ca="1">INDEX('Lorri 401b'!L:L,MATCH('Retirement Calculator'!A564,'Lorri 401b'!N:N,0),0)</f>
        <v>3083505.3730651354</v>
      </c>
      <c r="S564" s="25">
        <f t="shared" ca="1" si="527"/>
        <v>5902642.0331215998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2822953.9238352971</v>
      </c>
      <c r="R565" s="25">
        <f t="array" aca="1" ref="R565" ca="1">INDEX('Lorri 401b'!L:L,MATCH('Retirement Calculator'!A565,'Lorri 401b'!N:N,0),0)</f>
        <v>3075901.2535413923</v>
      </c>
      <c r="S565" s="25">
        <f t="shared" ca="1" si="527"/>
        <v>5898855.1773766894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2826787.0928798751</v>
      </c>
      <c r="R566" s="25">
        <f t="array" aca="1" ref="R566" ca="1">INDEX('Lorri 401b'!L:L,MATCH('Retirement Calculator'!A566,'Lorri 401b'!N:N,0),0)</f>
        <v>3068265.4501863001</v>
      </c>
      <c r="S566" s="25">
        <f t="shared" ca="1" si="527"/>
        <v>5895052.5430661757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2830636.2334621386</v>
      </c>
      <c r="R567" s="25">
        <f t="array" aca="1" ref="R567" ca="1">INDEX('Lorri 401b'!L:L,MATCH('Retirement Calculator'!A567,'Lorri 401b'!N:N,0),0)</f>
        <v>3060597.8309838953</v>
      </c>
      <c r="S567" s="25">
        <f t="shared" ca="1" si="527"/>
        <v>5891234.0644460339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2834501.4121301617</v>
      </c>
      <c r="R568" s="25">
        <f t="array" aca="1" ref="R568" ca="1">INDEX('Lorri 401b'!L:L,MATCH('Retirement Calculator'!A568,'Lorri 401b'!N:N,0),0)</f>
        <v>3052898.263368147</v>
      </c>
      <c r="S568" s="25">
        <f t="shared" ca="1" si="527"/>
        <v>5887399.6754983086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2838382.6957093016</v>
      </c>
      <c r="R569" s="25">
        <f t="array" aca="1" ref="R569" ca="1">INDEX('Lorri 401b'!L:L,MATCH('Retirement Calculator'!A569,'Lorri 401b'!N:N,0),0)</f>
        <v>3045166.6142206662</v>
      </c>
      <c r="S569" s="25">
        <f t="shared" ca="1" si="527"/>
        <v>5883549.3099299679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2842280.1513033547</v>
      </c>
      <c r="R570" s="25">
        <f t="array" aca="1" ref="R570" ca="1">INDEX('Lorri 401b'!L:L,MATCH('Retirement Calculator'!A570,'Lorri 401b'!N:N,0),0)</f>
        <v>3037402.7498684046</v>
      </c>
      <c r="S570" s="25">
        <f t="shared" ca="1" si="527"/>
        <v>5879682.9011717588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2846193.8462957162</v>
      </c>
      <c r="R571" s="25">
        <f t="array" aca="1" ref="R571" ca="1">INDEX('Lorri 401b'!L:L,MATCH('Retirement Calculator'!A571,'Lorri 401b'!N:N,0),0)</f>
        <v>3029606.5360813416</v>
      </c>
      <c r="S571" s="25">
        <f t="shared" ca="1" si="527"/>
        <v>5875800.3823770583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2850123.8483505459</v>
      </c>
      <c r="R572" s="25">
        <f t="array" aca="1" ref="R572" ca="1">INDEX('Lorri 401b'!L:L,MATCH('Retirement Calculator'!A572,'Lorri 401b'!N:N,0),0)</f>
        <v>3021777.8380701658</v>
      </c>
      <c r="S572" s="25">
        <f t="shared" ca="1" si="527"/>
        <v>5871901.6864207117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2854070.2254139371</v>
      </c>
      <c r="R573" s="25">
        <f t="array" aca="1" ref="R573" ca="1">INDEX('Lorri 401b'!L:L,MATCH('Retirement Calculator'!A573,'Lorri 401b'!N:N,0),0)</f>
        <v>3013916.5204839436</v>
      </c>
      <c r="S573" s="25">
        <f t="shared" ca="1" si="527"/>
        <v>5867986.7458978808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2858033.0457150927</v>
      </c>
      <c r="R574" s="25">
        <f t="array" aca="1" ref="R574" ca="1">INDEX('Lorri 401b'!L:L,MATCH('Retirement Calculator'!A574,'Lorri 401b'!N:N,0),0)</f>
        <v>3006022.4474077788</v>
      </c>
      <c r="S574" s="25">
        <f t="shared" ca="1" si="527"/>
        <v>5864055.493122872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2862012.3777675028</v>
      </c>
      <c r="R575" s="25">
        <f t="array" aca="1" ref="R575" ca="1">INDEX('Lorri 401b'!L:L,MATCH('Retirement Calculator'!A575,'Lorri 401b'!N:N,0),0)</f>
        <v>2998095.4823604631</v>
      </c>
      <c r="S575" s="25">
        <f t="shared" ca="1" si="527"/>
        <v>5860107.8601279659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2866008.2903701314</v>
      </c>
      <c r="R576" s="25">
        <f t="array" aca="1" ref="R576" ca="1">INDEX('Lorri 401b'!L:L,MATCH('Retirement Calculator'!A576,'Lorri 401b'!N:N,0),0)</f>
        <v>2990135.4882921171</v>
      </c>
      <c r="S576" s="25">
        <f t="shared" ca="1" si="527"/>
        <v>5856143.7786622485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2870020.8526086044</v>
      </c>
      <c r="R577" s="25">
        <f t="array" aca="1" ref="R577" ca="1">INDEX('Lorri 401b'!L:L,MATCH('Retirement Calculator'!A577,'Lorri 401b'!N:N,0),0)</f>
        <v>2982142.3275818196</v>
      </c>
      <c r="S577" s="25">
        <f t="shared" ca="1" si="527"/>
        <v>5852163.1801904235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2874050.1338564041</v>
      </c>
      <c r="R578" s="25">
        <f t="array" aca="1" ref="R578" ca="1">INDEX('Lorri 401b'!L:L,MATCH('Retirement Calculator'!A578,'Lorri 401b'!N:N,0),0)</f>
        <v>2974115.8620352293</v>
      </c>
      <c r="S578" s="25">
        <f t="shared" ca="1" si="527"/>
        <v>5848165.9958916334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2878096.2037760699</v>
      </c>
      <c r="R579" s="25">
        <f t="array" aca="1" ref="R579" ca="1">INDEX('Lorri 401b'!L:L,MATCH('Retirement Calculator'!A579,'Lorri 401b'!N:N,0),0)</f>
        <v>2966055.9528821949</v>
      </c>
      <c r="S579" s="25">
        <f t="shared" ca="1" si="527"/>
        <v>5844152.1566582648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2882159.1323204008</v>
      </c>
      <c r="R580" s="25">
        <f t="array" aca="1" ref="R580" ca="1">INDEX('Lorri 401b'!L:L,MATCH('Retirement Calculator'!A580,'Lorri 401b'!N:N,0),0)</f>
        <v>2957962.460774356</v>
      </c>
      <c r="S580" s="25">
        <f t="shared" ca="1" si="527"/>
        <v>5840121.5930947568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2886238.9897336666</v>
      </c>
      <c r="R581" s="25">
        <f t="array" aca="1" ref="R581" ca="1">INDEX('Lorri 401b'!L:L,MATCH('Retirement Calculator'!A581,'Lorri 401b'!N:N,0),0)</f>
        <v>2949835.2457827348</v>
      </c>
      <c r="S581" s="25">
        <f t="shared" ca="1" si="527"/>
        <v>5836074.235516401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2890335.8465528209</v>
      </c>
      <c r="R582" s="25">
        <f t="array" aca="1" ref="R582" ca="1">INDEX('Lorri 401b'!L:L,MATCH('Retirement Calculator'!A582,'Lorri 401b'!N:N,0),0)</f>
        <v>2941674.1673953151</v>
      </c>
      <c r="S582" s="25">
        <f t="shared" ca="1" si="527"/>
        <v>5832010.013948136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2894449.7736087218</v>
      </c>
      <c r="R583" s="25">
        <f t="array" aca="1" ref="R583" ca="1">INDEX('Lorri 401b'!L:L,MATCH('Retirement Calculator'!A583,'Lorri 401b'!N:N,0),0)</f>
        <v>2933479.0845146142</v>
      </c>
      <c r="S583" s="25">
        <f t="shared" ca="1" si="527"/>
        <v>5827928.858123336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2898580.8420273555</v>
      </c>
      <c r="R584" s="25">
        <f t="array" aca="1" ref="R584" ca="1">INDEX('Lorri 401b'!L:L,MATCH('Retirement Calculator'!A584,'Lorri 401b'!N:N,0),0)</f>
        <v>2925249.855455244</v>
      </c>
      <c r="S584" s="25">
        <f t="shared" ca="1" si="527"/>
        <v>5823830.6974825989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2902729.1232310669</v>
      </c>
      <c r="R585" s="25">
        <f t="array" aca="1" ref="R585" ca="1">INDEX('Lorri 401b'!L:L,MATCH('Retirement Calculator'!A585,'Lorri 401b'!N:N,0),0)</f>
        <v>2916986.3379414594</v>
      </c>
      <c r="S585" s="25">
        <f t="shared" ca="1" si="527"/>
        <v>5819715.4611725267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2906894.6889397935</v>
      </c>
      <c r="R586" s="25">
        <f t="array" aca="1" ref="R586" ca="1">INDEX('Lorri 401b'!L:L,MATCH('Retirement Calculator'!A586,'Lorri 401b'!N:N,0),0)</f>
        <v>2908688.3891047011</v>
      </c>
      <c r="S586" s="25">
        <f t="shared" ca="1" si="527"/>
        <v>5815583.0780444946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2911077.6111723068</v>
      </c>
      <c r="R587" s="25">
        <f t="array" aca="1" ref="R587" ca="1">INDEX('Lorri 401b'!L:L,MATCH('Retirement Calculator'!A587,'Lorri 401b'!N:N,0),0)</f>
        <v>2900355.8654811229</v>
      </c>
      <c r="S587" s="25">
        <f t="shared" ca="1" si="527"/>
        <v>5811433.4766534297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2915277.9622474555</v>
      </c>
      <c r="R588" s="25">
        <f t="array" aca="1" ref="R588" ca="1">INDEX('Lorri 401b'!L:L,MATCH('Retirement Calculator'!A588,'Lorri 401b'!N:N,0),0)</f>
        <v>2891988.6230091131</v>
      </c>
      <c r="S588" s="25">
        <f t="shared" ca="1" si="527"/>
        <v>5807266.5852565691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2919495.8147854172</v>
      </c>
      <c r="R589" s="25">
        <f t="array" aca="1" ref="R589" ca="1">INDEX('Lorri 401b'!L:L,MATCH('Retirement Calculator'!A589,'Lorri 401b'!N:N,0),0)</f>
        <v>2883586.5170268035</v>
      </c>
      <c r="S589" s="25">
        <f t="shared" ca="1" si="527"/>
        <v>5803082.3318122206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2923731.2417089539</v>
      </c>
      <c r="R590" s="25">
        <f t="array" aca="1" ref="R590" ca="1">INDEX('Lorri 401b'!L:L,MATCH('Retirement Calculator'!A590,'Lorri 401b'!N:N,0),0)</f>
        <v>2875149.4022695674</v>
      </c>
      <c r="S590" s="25">
        <f t="shared" ca="1" si="527"/>
        <v>5798880.6439785212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2927984.3162446721</v>
      </c>
      <c r="R591" s="25">
        <f t="array" aca="1" ref="R591" ca="1">INDEX('Lorri 401b'!L:L,MATCH('Retirement Calculator'!A591,'Lorri 401b'!N:N,0),0)</f>
        <v>2866677.1328675095</v>
      </c>
      <c r="S591" s="25">
        <f t="shared" ca="1" si="527"/>
        <v>5794661.4491121816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2932255.1119242888</v>
      </c>
      <c r="R592" s="25">
        <f t="array" aca="1" ref="R592" ca="1">INDEX('Lorri 401b'!L:L,MATCH('Retirement Calculator'!A592,'Lorri 401b'!N:N,0),0)</f>
        <v>2858169.5623429427</v>
      </c>
      <c r="S592" s="25">
        <f t="shared" ca="1" si="527"/>
        <v>5790424.6742672315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2936543.7025859039</v>
      </c>
      <c r="R593" s="25">
        <f t="array" aca="1" ref="R593" ca="1">INDEX('Lorri 401b'!L:L,MATCH('Retirement Calculator'!A593,'Lorri 401b'!N:N,0),0)</f>
        <v>2849626.5436078571</v>
      </c>
      <c r="S593" s="25">
        <f t="shared" ca="1" si="527"/>
        <v>5786170.246193761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2940850.162375276</v>
      </c>
      <c r="R594" s="25">
        <f t="array" aca="1" ref="R594" ca="1">INDEX('Lorri 401b'!L:L,MATCH('Retirement Calculator'!A594,'Lorri 401b'!N:N,0),0)</f>
        <v>2841047.9289613753</v>
      </c>
      <c r="S594" s="25">
        <f t="shared" ca="1" si="527"/>
        <v>5781898.0913366508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2945174.5657471037</v>
      </c>
      <c r="R595" s="25">
        <f t="array" aca="1" ref="R595" ca="1">INDEX('Lorri 401b'!L:L,MATCH('Retirement Calculator'!A595,'Lorri 401b'!N:N,0),0)</f>
        <v>2832433.5700871996</v>
      </c>
      <c r="S595" s="25">
        <f t="shared" ca="1" si="527"/>
        <v>5777608.1358343028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2949516.9874663139</v>
      </c>
      <c r="R596" s="25">
        <f t="array" aca="1" ref="R596" ca="1">INDEX('Lorri 401b'!L:L,MATCH('Retirement Calculator'!A596,'Lorri 401b'!N:N,0),0)</f>
        <v>2823783.3180510486</v>
      </c>
      <c r="S596" s="25">
        <f t="shared" ca="1" si="527"/>
        <v>5773300.3055173624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2953877.5026093544</v>
      </c>
      <c r="R597" s="25">
        <f t="array" aca="1" ref="R597" ca="1">INDEX('Lorri 401b'!L:L,MATCH('Retirement Calculator'!A597,'Lorri 401b'!N:N,0),0)</f>
        <v>2815097.0232980801</v>
      </c>
      <c r="S597" s="25">
        <f t="shared" ca="1" si="527"/>
        <v>5768974.5259074345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2958256.1865654909</v>
      </c>
      <c r="R598" s="25">
        <f t="array" aca="1" ref="R598" ca="1">INDEX('Lorri 401b'!L:L,MATCH('Retirement Calculator'!A598,'Lorri 401b'!N:N,0),0)</f>
        <v>2806374.5356503073</v>
      </c>
      <c r="S598" s="25">
        <f t="shared" ca="1" si="527"/>
        <v>5764630.7222157978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2962653.1150381113</v>
      </c>
      <c r="R599" s="25">
        <f t="array" aca="1" ref="R599" ca="1">INDEX('Lorri 401b'!L:L,MATCH('Retirement Calculator'!A599,'Lorri 401b'!N:N,0),0)</f>
        <v>2797615.7043040022</v>
      </c>
      <c r="S599" s="25">
        <f t="shared" ca="1" si="527"/>
        <v>5760268.819342114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2967068.3640460344</v>
      </c>
      <c r="R600" s="25">
        <f t="array" aca="1" ref="R600" ca="1">INDEX('Lorri 401b'!L:L,MATCH('Retirement Calculator'!A600,'Lorri 401b'!N:N,0),0)</f>
        <v>2788820.3778270879</v>
      </c>
      <c r="S600" s="25">
        <f t="shared" ca="1" si="527"/>
        <v>5755888.7418731228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2971502.0099248234</v>
      </c>
      <c r="R601" s="25">
        <f t="array" aca="1" ref="R601" ca="1">INDEX('Lorri 401b'!L:L,MATCH('Retirement Calculator'!A601,'Lorri 401b'!N:N,0),0)</f>
        <v>2779988.4041565196</v>
      </c>
      <c r="S601" s="25">
        <f t="shared" ca="1" si="527"/>
        <v>5751490.4140813425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2975954.1293281075</v>
      </c>
      <c r="R602" s="25">
        <f t="array" aca="1" ref="R602" ca="1">INDEX('Lorri 401b'!L:L,MATCH('Retirement Calculator'!A602,'Lorri 401b'!N:N,0),0)</f>
        <v>2771119.630595657</v>
      </c>
      <c r="S602" s="25">
        <f t="shared" ca="1" si="527"/>
        <v>5747073.7599237645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2980424.7992289052</v>
      </c>
      <c r="R603" s="25">
        <f t="array" aca="1" ref="R603" ca="1">INDEX('Lorri 401b'!L:L,MATCH('Retirement Calculator'!A603,'Lorri 401b'!N:N,0),0)</f>
        <v>2762213.9038116243</v>
      </c>
      <c r="S603" s="25">
        <f t="shared" ca="1" si="527"/>
        <v>5742638.703040529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2984914.0969209564</v>
      </c>
      <c r="R604" s="25">
        <f t="array" aca="1" ref="R604" ca="1">INDEX('Lorri 401b'!L:L,MATCH('Retirement Calculator'!A604,'Lorri 401b'!N:N,0),0)</f>
        <v>2753271.0698326584</v>
      </c>
      <c r="S604" s="25">
        <f t="shared" ca="1" si="527"/>
        <v>5738185.1667536143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2989422.100020058</v>
      </c>
      <c r="R605" s="25">
        <f t="array" aca="1" ref="R605" ca="1">INDEX('Lorri 401b'!L:L,MATCH('Retirement Calculator'!A605,'Lorri 401b'!N:N,0),0)</f>
        <v>2744290.9740454466</v>
      </c>
      <c r="S605" s="25">
        <f t="shared" ca="1" si="527"/>
        <v>5733713.0740655046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2993948.8864654056</v>
      </c>
      <c r="R606" s="25">
        <f t="array" aca="1" ref="R606" ca="1">INDEX('Lorri 401b'!L:L,MATCH('Retirement Calculator'!A606,'Lorri 401b'!N:N,0),0)</f>
        <v>2735273.4611924547</v>
      </c>
      <c r="S606" s="25">
        <f t="shared" ca="1" si="527"/>
        <v>5729222.3476578603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2998494.5345209423</v>
      </c>
      <c r="R607" s="25">
        <f t="array" aca="1" ref="R607" ca="1">INDEX('Lorri 401b'!L:L,MATCH('Retirement Calculator'!A607,'Lorri 401b'!N:N,0),0)</f>
        <v>2726218.3753692419</v>
      </c>
      <c r="S607" s="25">
        <f t="shared" ca="1" si="527"/>
        <v>5724712.9098901842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3003059.1227767104</v>
      </c>
      <c r="R608" s="25">
        <f t="array" aca="1" ref="R608" ca="1">INDEX('Lorri 401b'!L:L,MATCH('Retirement Calculator'!A608,'Lorri 401b'!N:N,0),0)</f>
        <v>2717125.560021766</v>
      </c>
      <c r="S608" s="25">
        <f t="shared" ca="1" si="527"/>
        <v>5720184.6827984769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3007642.7301502107</v>
      </c>
      <c r="R609" s="25">
        <f t="array" aca="1" ref="R609" ca="1">INDEX('Lorri 401b'!L:L,MATCH('Retirement Calculator'!A609,'Lorri 401b'!N:N,0),0)</f>
        <v>2707994.8579436755</v>
      </c>
      <c r="S609" s="25">
        <f t="shared" ca="1" si="527"/>
        <v>5715637.5880938862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3012245.4358877675</v>
      </c>
      <c r="R610" s="25">
        <f t="array" aca="1" ref="R610" ca="1">INDEX('Lorri 401b'!L:L,MATCH('Retirement Calculator'!A610,'Lorri 401b'!N:N,0),0)</f>
        <v>2698826.1112735928</v>
      </c>
      <c r="S610" s="25">
        <f t="shared" ca="1" si="527"/>
        <v>5711071.5471613603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3016867.3195658973</v>
      </c>
      <c r="R611" s="25">
        <f t="array" aca="1" ref="R611" ca="1">INDEX('Lorri 401b'!L:L,MATCH('Retirement Calculator'!A611,'Lorri 401b'!N:N,0),0)</f>
        <v>2689619.161492385</v>
      </c>
      <c r="S611" s="25">
        <f t="shared" ca="1" si="527"/>
        <v>5706486.4810582828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3021508.4610926858</v>
      </c>
      <c r="R612" s="25">
        <f t="array" aca="1" ref="R612" ca="1">INDEX('Lorri 401b'!L:L,MATCH('Retirement Calculator'!A612,'Lorri 401b'!N:N,0),0)</f>
        <v>2680373.8494204222</v>
      </c>
      <c r="S612" s="25">
        <f t="shared" ca="1" si="527"/>
        <v>5701882.310513108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3026168.9407091695</v>
      </c>
      <c r="R613" s="25">
        <f t="array" aca="1" ref="R613" ca="1">INDEX('Lorri 401b'!L:L,MATCH('Retirement Calculator'!A613,'Lorri 401b'!N:N,0),0)</f>
        <v>2671090.015214826</v>
      </c>
      <c r="S613" s="25">
        <f t="shared" ca="1" si="527"/>
        <v>5697258.955923995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3030848.8389907219</v>
      </c>
      <c r="R614" s="25">
        <f t="array" aca="1" ref="R614" ca="1">INDEX('Lorri 401b'!L:L,MATCH('Retirement Calculator'!A614,'Lorri 401b'!N:N,0),0)</f>
        <v>2661767.4983667065</v>
      </c>
      <c r="S614" s="25">
        <f t="shared" ca="1" si="527"/>
        <v>5692616.3373574279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3035548.2368484475</v>
      </c>
      <c r="R615" s="25">
        <f t="array" aca="1" ref="R615" ca="1">INDEX('Lorri 401b'!L:L,MATCH('Retirement Calculator'!A615,'Lorri 401b'!N:N,0),0)</f>
        <v>2652406.1376983868</v>
      </c>
      <c r="S615" s="25">
        <f t="shared" ca="1" si="527"/>
        <v>5687954.3745468343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3040267.2155305799</v>
      </c>
      <c r="R616" s="25">
        <f t="array" aca="1" ref="R616" ca="1">INDEX('Lorri 401b'!L:L,MATCH('Retirement Calculator'!A616,'Lorri 401b'!N:N,0),0)</f>
        <v>2643005.7713606157</v>
      </c>
      <c r="S616" s="25">
        <f t="shared" ca="1" si="527"/>
        <v>5683272.9868911952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3045005.856623888</v>
      </c>
      <c r="R617" s="25">
        <f t="array" aca="1" ref="R617" ca="1">INDEX('Lorri 401b'!L:L,MATCH('Retirement Calculator'!A617,'Lorri 401b'!N:N,0),0)</f>
        <v>2633566.2368297703</v>
      </c>
      <c r="S617" s="25">
        <f t="shared" ca="1" si="527"/>
        <v>5678572.0934536587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3049764.242055085</v>
      </c>
      <c r="R618" s="25">
        <f t="array" aca="1" ref="R618" ca="1">INDEX('Lorri 401b'!L:L,MATCH('Retirement Calculator'!A618,'Lorri 401b'!N:N,0),0)</f>
        <v>2624087.3709050464</v>
      </c>
      <c r="S618" s="25">
        <f t="shared" ca="1" si="527"/>
        <v>5673851.6129601318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3054542.4540922451</v>
      </c>
      <c r="R619" s="25">
        <f t="array" aca="1" ref="R619" ca="1">INDEX('Lorri 401b'!L:L,MATCH('Retirement Calculator'!A619,'Lorri 401b'!N:N,0),0)</f>
        <v>2614569.0097056362</v>
      </c>
      <c r="S619" s="25">
        <f t="shared" ca="1" si="527"/>
        <v>5669111.4637978813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3059340.5753462268</v>
      </c>
      <c r="R620" s="25">
        <f t="array" aca="1" ref="R620" ca="1">INDEX('Lorri 401b'!L:L,MATCH('Retirement Calculator'!A620,'Lorri 401b'!N:N,0),0)</f>
        <v>2605010.9886678951</v>
      </c>
      <c r="S620" s="25">
        <f t="shared" ca="1" si="527"/>
        <v>5664351.5640141219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3064158.6887721</v>
      </c>
      <c r="R621" s="25">
        <f t="array" aca="1" ref="R621" ca="1">INDEX('Lorri 401b'!L:L,MATCH('Retirement Calculator'!A621,'Lorri 401b'!N:N,0),0)</f>
        <v>2595413.1425424968</v>
      </c>
      <c r="S621" s="25">
        <f t="shared" ca="1" si="527"/>
        <v>5659571.8313145973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3068996.877670581</v>
      </c>
      <c r="R622" s="25">
        <f t="array" aca="1" ref="R622" ca="1">INDEX('Lorri 401b'!L:L,MATCH('Retirement Calculator'!A622,'Lorri 401b'!N:N,0),0)</f>
        <v>2585775.3053915761</v>
      </c>
      <c r="S622" s="25">
        <f t="shared" ca="1" si="527"/>
        <v>5654772.1830621567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3073855.2256894726</v>
      </c>
      <c r="R623" s="25">
        <f t="array" aca="1" ref="R623" ca="1">INDEX('Lorri 401b'!L:L,MATCH('Retirement Calculator'!A623,'Lorri 401b'!N:N,0),0)</f>
        <v>2576097.3105858597</v>
      </c>
      <c r="S623" s="25">
        <f t="shared" ca="1" si="527"/>
        <v>5649952.5362753328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3078733.8168251095</v>
      </c>
      <c r="R624" s="25">
        <f t="array" aca="1" ref="R624" ca="1">INDEX('Lorri 401b'!L:L,MATCH('Retirement Calculator'!A624,'Lorri 401b'!N:N,0),0)</f>
        <v>2566378.9908017861</v>
      </c>
      <c r="S624" s="25">
        <f t="shared" ca="1" si="527"/>
        <v>5645112.8076268956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3083632.7354238117</v>
      </c>
      <c r="R625" s="25">
        <f t="array" aca="1" ref="R625" ca="1">INDEX('Lorri 401b'!L:L,MATCH('Retirement Calculator'!A625,'Lorri 401b'!N:N,0),0)</f>
        <v>2556620.1780186123</v>
      </c>
      <c r="S625" s="25">
        <f t="shared" ca="1" si="527"/>
        <v>5640252.9134424236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3088552.0661833417</v>
      </c>
      <c r="R626" s="25">
        <f t="array" aca="1" ref="R626" ca="1">INDEX('Lorri 401b'!L:L,MATCH('Retirement Calculator'!A626,'Lorri 401b'!N:N,0),0)</f>
        <v>2546820.7035155087</v>
      </c>
      <c r="S626" s="25">
        <f t="shared" ca="1" si="527"/>
        <v>5635372.7696988508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3093491.8941543698</v>
      </c>
      <c r="R627" s="25">
        <f t="array" aca="1" ref="R627" ca="1">INDEX('Lorri 401b'!L:L,MATCH('Retirement Calculator'!A627,'Lorri 401b'!N:N,0),0)</f>
        <v>2536980.3978686421</v>
      </c>
      <c r="S627" s="25">
        <f t="shared" ca="1" si="527"/>
        <v>5630472.2920230124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3098452.3047419437</v>
      </c>
      <c r="R628" s="25">
        <f t="array" aca="1" ref="R628" ca="1">INDEX('Lorri 401b'!L:L,MATCH('Retirement Calculator'!A628,'Lorri 401b'!N:N,0),0)</f>
        <v>2527099.0909482469</v>
      </c>
      <c r="S628" s="25">
        <f t="shared" ca="1" si="527"/>
        <v>5625551.3956901906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3103433.3837069659</v>
      </c>
      <c r="R629" s="25">
        <f t="array" aca="1" ref="R629" ca="1">INDEX('Lorri 401b'!L:L,MATCH('Retirement Calculator'!A629,'Lorri 401b'!N:N,0),0)</f>
        <v>2517176.6119156834</v>
      </c>
      <c r="S629" s="25">
        <f t="shared" ca="1" si="527"/>
        <v>5620609.9956226498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3108435.2171676755</v>
      </c>
      <c r="R630" s="25">
        <f t="array" aca="1" ref="R630" ca="1">INDEX('Lorri 401b'!L:L,MATCH('Retirement Calculator'!A630,'Lorri 401b'!N:N,0),0)</f>
        <v>2507212.789220484</v>
      </c>
      <c r="S630" s="25">
        <f t="shared" ca="1" si="527"/>
        <v>5615648.0063881595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3113457.8916011383</v>
      </c>
      <c r="R631" s="25">
        <f t="array" aca="1" ref="R631" ca="1">INDEX('Lorri 401b'!L:L,MATCH('Retirement Calculator'!A631,'Lorri 401b'!N:N,0),0)</f>
        <v>2497207.4505973882</v>
      </c>
      <c r="S631" s="25">
        <f t="shared" ca="1" si="527"/>
        <v>5610665.3421985265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3118501.4938447406</v>
      </c>
      <c r="R632" s="25">
        <f t="array" aca="1" ref="R632" ca="1">INDEX('Lorri 401b'!L:L,MATCH('Retirement Calculator'!A632,'Lorri 401b'!N:N,0),0)</f>
        <v>2487160.4230633629</v>
      </c>
      <c r="S632" s="25">
        <f t="shared" ca="1" si="527"/>
        <v>5605661.916908104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3123566.1110976911</v>
      </c>
      <c r="R633" s="25">
        <f t="array" aca="1" ref="R633" ca="1">INDEX('Lorri 401b'!L:L,MATCH('Retirement Calculator'!A633,'Lorri 401b'!N:N,0),0)</f>
        <v>2477071.5329146124</v>
      </c>
      <c r="S633" s="25">
        <f t="shared" ca="1" si="527"/>
        <v>5600637.644012304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3128651.8309225291</v>
      </c>
      <c r="R634" s="25">
        <f t="array" aca="1" ref="R634" ca="1">INDEX('Lorri 401b'!L:L,MATCH('Retirement Calculator'!A634,'Lorri 401b'!N:N,0),0)</f>
        <v>2466940.6057235752</v>
      </c>
      <c r="S634" s="25">
        <f t="shared" ca="1" si="527"/>
        <v>5595592.4366461039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3133758.741246637</v>
      </c>
      <c r="R635" s="25">
        <f t="array" aca="1" ref="R635" ca="1">INDEX('Lorri 401b'!L:L,MATCH('Retirement Calculator'!A635,'Lorri 401b'!N:N,0),0)</f>
        <v>2456767.466335909</v>
      </c>
      <c r="S635" s="25">
        <f t="shared" ca="1" si="527"/>
        <v>5590526.2075825464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3138886.9303637622</v>
      </c>
      <c r="R636" s="25">
        <f t="array" aca="1" ref="R636" ca="1">INDEX('Lorri 401b'!L:L,MATCH('Retirement Calculator'!A636,'Lorri 401b'!N:N,0),0)</f>
        <v>2446551.9388674609</v>
      </c>
      <c r="S636" s="25">
        <f t="shared" ca="1" si="527"/>
        <v>5585438.8692312231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3144036.486935542</v>
      </c>
      <c r="R637" s="25">
        <f t="array" aca="1" ref="R637" ca="1">INDEX('Lorri 401b'!L:L,MATCH('Retirement Calculator'!A637,'Lorri 401b'!N:N,0),0)</f>
        <v>2436293.8467012276</v>
      </c>
      <c r="S637" s="25">
        <f t="shared" ca="1" si="527"/>
        <v>5580330.33363677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3149207.4999930374</v>
      </c>
      <c r="R638" s="25">
        <f t="array" aca="1" ref="R638" ca="1">INDEX('Lorri 401b'!L:L,MATCH('Retirement Calculator'!A638,'Lorri 401b'!N:N,0),0)</f>
        <v>2425993.0124843013</v>
      </c>
      <c r="S638" s="25">
        <f t="shared" ca="1" si="527"/>
        <v>5575200.5124773383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3154400.0589382723</v>
      </c>
      <c r="R639" s="25">
        <f t="array" aca="1" ref="R639" ca="1">INDEX('Lorri 401b'!L:L,MATCH('Retirement Calculator'!A639,'Lorri 401b'!N:N,0),0)</f>
        <v>2415649.2581248046</v>
      </c>
      <c r="S639" s="25">
        <f t="shared" ca="1" si="527"/>
        <v>5570049.3170630764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3159614.2535457793</v>
      </c>
      <c r="R640" s="25">
        <f t="array" aca="1" ref="R640" ca="1">INDEX('Lorri 401b'!L:L,MATCH('Retirement Calculator'!A640,'Lorri 401b'!N:N,0),0)</f>
        <v>2405262.4047888103</v>
      </c>
      <c r="S640" s="25">
        <f t="shared" ca="1" si="527"/>
        <v>5564876.6583345896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3164850.1739641507</v>
      </c>
      <c r="R641" s="25">
        <f t="array" aca="1" ref="R641" ca="1">INDEX('Lorri 401b'!L:L,MATCH('Retirement Calculator'!A641,'Lorri 401b'!N:N,0),0)</f>
        <v>2394832.2728972491</v>
      </c>
      <c r="S641" s="25">
        <f t="shared" ca="1" si="527"/>
        <v>5559682.4468613993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3170107.9107175986</v>
      </c>
      <c r="R642" s="25">
        <f t="array" aca="1" ref="R642" ca="1">INDEX('Lorri 401b'!L:L,MATCH('Retirement Calculator'!A642,'Lorri 401b'!N:N,0),0)</f>
        <v>2384358.6821228066</v>
      </c>
      <c r="S642" s="25">
        <f t="shared" ca="1" si="527"/>
        <v>5554466.5928404052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3175387.5547075192</v>
      </c>
      <c r="R643" s="25">
        <f t="array" aca="1" ref="R643" ca="1">INDEX('Lorri 401b'!L:L,MATCH('Retirement Calculator'!A643,'Lorri 401b'!N:N,0),0)</f>
        <v>2373841.4513868038</v>
      </c>
      <c r="S643" s="25">
        <f t="shared" ca="1" si="527"/>
        <v>5549229.0060943235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3180689.1972140647</v>
      </c>
      <c r="R644" s="25">
        <f t="array" aca="1" ref="R644" ca="1">INDEX('Lorri 401b'!L:L,MATCH('Retirement Calculator'!A644,'Lorri 401b'!N:N,0),0)</f>
        <v>2363280.3988560676</v>
      </c>
      <c r="S644" s="25">
        <f t="shared" ca="1" si="527"/>
        <v>5543969.5960701322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3186012.9298977205</v>
      </c>
      <c r="R645" s="25">
        <f t="array" aca="1" ref="R645" ca="1">INDEX('Lorri 401b'!L:L,MATCH('Retirement Calculator'!A645,'Lorri 401b'!N:N,0),0)</f>
        <v>2352675.3419397864</v>
      </c>
      <c r="S645" s="25">
        <f t="shared" ca="1" si="527"/>
        <v>5538688.2718375064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3191358.8448008918</v>
      </c>
      <c r="R646" s="25">
        <f t="array" aca="1" ref="R646" ca="1">INDEX('Lorri 401b'!L:L,MATCH('Retirement Calculator'!A646,'Lorri 401b'!N:N,0),0)</f>
        <v>2342026.0972863543</v>
      </c>
      <c r="S646" s="25">
        <f t="shared" ca="1" si="527"/>
        <v>5533384.9420872461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3196727.0343494928</v>
      </c>
      <c r="R647" s="25">
        <f t="array" aca="1" ref="R647" ca="1">INDEX('Lorri 401b'!L:L,MATCH('Retirement Calculator'!A647,'Lorri 401b'!N:N,0),0)</f>
        <v>2331332.4807801996</v>
      </c>
      <c r="S647" s="25">
        <f t="shared" ca="1" si="527"/>
        <v>5528059.5151296929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3202117.5913545466</v>
      </c>
      <c r="R648" s="25">
        <f t="array" aca="1" ref="R648" ca="1">INDEX('Lorri 401b'!L:L,MATCH('Retirement Calculator'!A648,'Lorri 401b'!N:N,0),0)</f>
        <v>2320594.3075386025</v>
      </c>
      <c r="S648" s="25">
        <f t="shared" ca="1" si="527"/>
        <v>5522711.8988931496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3207530.6090137879</v>
      </c>
      <c r="R649" s="25">
        <f t="array" aca="1" ref="R649" ca="1">INDEX('Lorri 401b'!L:L,MATCH('Retirement Calculator'!A649,'Lorri 401b'!N:N,0),0)</f>
        <v>2309811.3919084989</v>
      </c>
      <c r="S649" s="25">
        <f t="shared" ca="1" si="527"/>
        <v>5517342.0009222869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3212966.180913276</v>
      </c>
      <c r="R650" s="25">
        <f t="array" aca="1" ref="R650" ca="1">INDEX('Lorri 401b'!L:L,MATCH('Retirement Calculator'!A650,'Lorri 401b'!N:N,0),0)</f>
        <v>2298983.5474632699</v>
      </c>
      <c r="S650" s="25">
        <f t="shared" ca="1" si="527"/>
        <v>5511949.7283765459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3218424.4010290122</v>
      </c>
      <c r="R651" s="25">
        <f t="array" aca="1" ref="R651" ca="1">INDEX('Lorri 401b'!L:L,MATCH('Retirement Calculator'!A651,'Lorri 401b'!N:N,0),0)</f>
        <v>2288110.5869995188</v>
      </c>
      <c r="S651" s="25">
        <f t="shared" ca="1" si="527"/>
        <v>5506534.988028531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3223905.3637285638</v>
      </c>
      <c r="R652" s="25">
        <f t="array" aca="1" ref="R652" ca="1">INDEX('Lorri 401b'!L:L,MATCH('Retirement Calculator'!A652,'Lorri 401b'!N:N,0),0)</f>
        <v>2277192.3225338357</v>
      </c>
      <c r="S652" s="25">
        <f t="shared" ca="1" si="527"/>
        <v>5501097.686262399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3229409.1637726971</v>
      </c>
      <c r="R653" s="25">
        <f t="array" aca="1" ref="R653" ca="1">INDEX('Lorri 401b'!L:L,MATCH('Retirement Calculator'!A653,'Lorri 401b'!N:N,0),0)</f>
        <v>2266228.5652995454</v>
      </c>
      <c r="S653" s="25">
        <f t="shared" ca="1" si="527"/>
        <v>5495637.729072243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3234935.896317014</v>
      </c>
      <c r="R654" s="25">
        <f t="array" aca="1" ref="R654" ca="1">INDEX('Lorri 401b'!L:L,MATCH('Retirement Calculator'!A654,'Lorri 401b'!N:N,0),0)</f>
        <v>2255219.1257434455</v>
      </c>
      <c r="S654" s="25">
        <f t="shared" ca="1" si="527"/>
        <v>5490155.0220604595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3240485.656913599</v>
      </c>
      <c r="R655" s="25">
        <f t="array" aca="1" ref="R655" ca="1">INDEX('Lorri 401b'!L:L,MATCH('Retirement Calculator'!A655,'Lorri 401b'!N:N,0),0)</f>
        <v>2244163.8135225284</v>
      </c>
      <c r="S655" s="25">
        <f t="shared" ca="1" si="527"/>
        <v>5484649.4704361279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3246058.5415126695</v>
      </c>
      <c r="R656" s="25">
        <f t="array" aca="1" ref="R656" ca="1">INDEX('Lorri 401b'!L:L,MATCH('Retirement Calculator'!A656,'Lorri 401b'!N:N,0),0)</f>
        <v>2233062.437500691</v>
      </c>
      <c r="S656" s="25">
        <f t="shared" ca="1" si="527"/>
        <v>5479120.979013361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3251654.6464642365</v>
      </c>
      <c r="R657" s="25">
        <f t="array" aca="1" ref="R657" ca="1">INDEX('Lorri 401b'!L:L,MATCH('Retirement Calculator'!A657,'Lorri 401b'!N:N,0),0)</f>
        <v>2221914.8057454294</v>
      </c>
      <c r="S657" s="25">
        <f t="shared" ca="1" si="527"/>
        <v>5473569.4522096664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3257274.0685197683</v>
      </c>
      <c r="R658" s="25">
        <f t="array" aca="1" ref="R658" ca="1">INDEX('Lorri 401b'!L:L,MATCH('Retirement Calculator'!A658,'Lorri 401b'!N:N,0),0)</f>
        <v>2210720.725524521</v>
      </c>
      <c r="S658" s="25">
        <f t="shared" ca="1" si="527"/>
        <v>5467994.7940442897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3262916.9048338649</v>
      </c>
      <c r="R659" s="25">
        <f t="array" aca="1" ref="R659" ca="1">INDEX('Lorri 401b'!L:L,MATCH('Retirement Calculator'!A659,'Lorri 401b'!N:N,0),0)</f>
        <v>2199480.003302692</v>
      </c>
      <c r="S659" s="25">
        <f t="shared" ca="1" si="527"/>
        <v>5462396.9081365569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3268583.2529659369</v>
      </c>
      <c r="R660" s="25">
        <f t="array" aca="1" ref="R660" ca="1">INDEX('Lorri 401b'!L:L,MATCH('Retirement Calculator'!A660,'Lorri 401b'!N:N,0),0)</f>
        <v>2188192.4447382721</v>
      </c>
      <c r="S660" s="25">
        <f t="shared" ca="1" si="527"/>
        <v>5456775.697704209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3274273.2108818926</v>
      </c>
      <c r="R661" s="25">
        <f t="array" aca="1" ref="R661" ca="1">INDEX('Lorri 401b'!L:L,MATCH('Retirement Calculator'!A661,'Lorri 401b'!N:N,0),0)</f>
        <v>2176857.8546798336</v>
      </c>
      <c r="S661" s="25">
        <f t="shared" ca="1" si="527"/>
        <v>5451131.0655617267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3279986.8769558314</v>
      </c>
      <c r="R662" s="25">
        <f t="array" aca="1" ref="R662" ca="1">INDEX('Lorri 401b'!L:L,MATCH('Retirement Calculator'!A662,'Lorri 401b'!N:N,0),0)</f>
        <v>2165476.0371628185</v>
      </c>
      <c r="S662" s="25">
        <f t="shared" ca="1" si="527"/>
        <v>5445462.9141186494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3285724.3499717447</v>
      </c>
      <c r="R663" s="25">
        <f t="array" aca="1" ref="R663" ca="1">INDEX('Lorri 401b'!L:L,MATCH('Retirement Calculator'!A663,'Lorri 401b'!N:N,0),0)</f>
        <v>2154046.7954061492</v>
      </c>
      <c r="S663" s="25">
        <f t="shared" ca="1" si="527"/>
        <v>5439771.1453778939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3291485.7291252245</v>
      </c>
      <c r="R664" s="25">
        <f t="array" aca="1" ref="R664" ca="1">INDEX('Lorri 401b'!L:L,MATCH('Retirement Calculator'!A664,'Lorri 401b'!N:N,0),0)</f>
        <v>2142569.931808827</v>
      </c>
      <c r="S664" s="25">
        <f t="shared" ca="1" si="527"/>
        <v>5434055.6609340515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3297271.114025177</v>
      </c>
      <c r="R665" s="25">
        <f t="array" aca="1" ref="R665" ca="1">INDEX('Lorri 401b'!L:L,MATCH('Retirement Calculator'!A665,'Lorri 401b'!N:N,0),0)</f>
        <v>2131045.2479465157</v>
      </c>
      <c r="S665" s="25">
        <f t="shared" ca="1" si="527"/>
        <v>5428316.3619716931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3303080.604695546</v>
      </c>
      <c r="R666" s="25">
        <f t="array" aca="1" ref="R666" ca="1">INDEX('Lorri 401b'!L:L,MATCH('Retirement Calculator'!A666,'Lorri 401b'!N:N,0),0)</f>
        <v>2119472.5445681117</v>
      </c>
      <c r="S666" s="25">
        <f t="shared" ca="1" si="527"/>
        <v>5422553.1492636576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3308914.3015770414</v>
      </c>
      <c r="R667" s="25">
        <f t="array" aca="1" ref="R667" ca="1">INDEX('Lorri 401b'!L:L,MATCH('Retirement Calculator'!A667,'Lorri 401b'!N:N,0),0)</f>
        <v>2107851.6215922977</v>
      </c>
      <c r="S667" s="25">
        <f t="shared" ca="1" si="527"/>
        <v>5416765.9231693391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3314772.3055288764</v>
      </c>
      <c r="R668" s="25">
        <f t="array" aca="1" ref="R668" ca="1">INDEX('Lorri 401b'!L:L,MATCH('Retirement Calculator'!A668,'Lorri 401b'!N:N,0),0)</f>
        <v>2096182.2781040843</v>
      </c>
      <c r="S668" s="25">
        <f t="shared" ca="1" si="527"/>
        <v>5410954.5836329609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3320654.7178305108</v>
      </c>
      <c r="R669" s="25">
        <f t="array" aca="1" ref="R669" ca="1">INDEX('Lorri 401b'!L:L,MATCH('Retirement Calculator'!A669,'Lorri 401b'!N:N,0),0)</f>
        <v>2084464.3123513367</v>
      </c>
      <c r="S669" s="25">
        <f t="shared" ca="1" si="527"/>
        <v>5405119.0301818475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3326561.6401834022</v>
      </c>
      <c r="R670" s="25">
        <f t="array" aca="1" ref="R670" ca="1">INDEX('Lorri 401b'!L:L,MATCH('Retirement Calculator'!A670,'Lorri 401b'!N:N,0),0)</f>
        <v>2072697.5217412862</v>
      </c>
      <c r="S670" s="25">
        <f t="shared" ca="1" si="527"/>
        <v>5399259.1619246881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3332493.1747127636</v>
      </c>
      <c r="R671" s="25">
        <f t="array" aca="1" ref="R671" ca="1">INDEX('Lorri 401b'!L:L,MATCH('Retirement Calculator'!A671,'Lorri 401b'!N:N,0),0)</f>
        <v>2060881.7028370269</v>
      </c>
      <c r="S671" s="25">
        <f t="shared" ca="1" si="527"/>
        <v>5393374.8775497908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3338449.4239693307</v>
      </c>
      <c r="R672" s="25">
        <f t="array" aca="1" ref="R672" ca="1">INDEX('Lorri 401b'!L:L,MATCH('Retirement Calculator'!A672,'Lorri 401b'!N:N,0),0)</f>
        <v>2049016.651354</v>
      </c>
      <c r="S672" s="25">
        <f t="shared" ca="1" si="527"/>
        <v>5387466.0753233302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3344430.4909311337</v>
      </c>
      <c r="R673" s="25">
        <f t="array" aca="1" ref="R673" ca="1">INDEX('Lorri 401b'!L:L,MATCH('Retirement Calculator'!A673,'Lorri 401b'!N:N,0),0)</f>
        <v>2037102.1621564603</v>
      </c>
      <c r="S673" s="25">
        <f t="shared" ca="1" si="527"/>
        <v>5381532.6530875936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3350436.4790052776</v>
      </c>
      <c r="R674" s="25">
        <f t="array" aca="1" ref="R674" ca="1">INDEX('Lorri 401b'!L:L,MATCH('Retirement Calculator'!A674,'Lorri 401b'!N:N,0),0)</f>
        <v>2025138.029253931</v>
      </c>
      <c r="S674" s="25">
        <f t="shared" ca="1" si="527"/>
        <v>5375574.5082592089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3356467.4920297302</v>
      </c>
      <c r="R675" s="25">
        <f t="array" aca="1" ref="R675" ca="1">INDEX('Lorri 401b'!L:L,MATCH('Retirement Calculator'!A675,'Lorri 401b'!N:N,0),0)</f>
        <v>2013124.0457976412</v>
      </c>
      <c r="S675" s="25">
        <f t="shared" ca="1" si="527"/>
        <v>5369591.5378273716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3362523.6342751184</v>
      </c>
      <c r="R676" s="25">
        <f t="array" aca="1" ref="R676" ca="1">INDEX('Lorri 401b'!L:L,MATCH('Retirement Calculator'!A676,'Lorri 401b'!N:N,0),0)</f>
        <v>2001060.00407695</v>
      </c>
      <c r="S676" s="25">
        <f t="shared" ca="1" si="527"/>
        <v>5363583.6383520681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3368605.0104465289</v>
      </c>
      <c r="R677" s="25">
        <f t="array" aca="1" ref="R677" ca="1">INDEX('Lorri 401b'!L:L,MATCH('Retirement Calculator'!A677,'Lorri 401b'!N:N,0),0)</f>
        <v>1988945.695515756</v>
      </c>
      <c r="S677" s="25">
        <f t="shared" ca="1" si="527"/>
        <v>5357550.7059622854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3374711.7256853203</v>
      </c>
      <c r="R678" s="25">
        <f t="array" aca="1" ref="R678" ca="1">INDEX('Lorri 401b'!L:L,MATCH('Retirement Calculator'!A678,'Lorri 401b'!N:N,0),0)</f>
        <v>1976780.9106688905</v>
      </c>
      <c r="S678" s="25">
        <f t="shared" ca="1" si="527"/>
        <v>5351492.6363542108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3380843.8855709401</v>
      </c>
      <c r="R679" s="25">
        <f t="array" aca="1" ref="R679" ca="1">INDEX('Lorri 401b'!L:L,MATCH('Retirement Calculator'!A679,'Lorri 401b'!N:N,0),0)</f>
        <v>1964565.4392184962</v>
      </c>
      <c r="S679" s="25">
        <f t="shared" ca="1" si="527"/>
        <v>5345409.3247894365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3387001.5961227496</v>
      </c>
      <c r="R680" s="25">
        <f t="array" aca="1" ref="R680" ca="1">INDEX('Lorri 401b'!L:L,MATCH('Retirement Calculator'!A680,'Lorri 401b'!N:N,0),0)</f>
        <v>1952299.0699703922</v>
      </c>
      <c r="S680" s="25">
        <f t="shared" ca="1" si="527"/>
        <v>5339300.6660931418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3393184.9638018585</v>
      </c>
      <c r="R681" s="25">
        <f t="array" aca="1" ref="R681" ca="1">INDEX('Lorri 401b'!L:L,MATCH('Retirement Calculator'!A681,'Lorri 401b'!N:N,0),0)</f>
        <v>1939981.590850421</v>
      </c>
      <c r="S681" s="25">
        <f t="shared" ca="1" si="527"/>
        <v>5333166.5546522792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3399394.0955129638</v>
      </c>
      <c r="R682" s="25">
        <f t="array" aca="1" ref="R682" ca="1">INDEX('Lorri 401b'!L:L,MATCH('Retirement Calculator'!A682,'Lorri 401b'!N:N,0),0)</f>
        <v>1927612.7889007833</v>
      </c>
      <c r="S682" s="25">
        <f t="shared" ca="1" si="527"/>
        <v>5327006.8844137471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3405629.0986061986</v>
      </c>
      <c r="R683" s="25">
        <f t="array" aca="1" ref="R683" ca="1">INDEX('Lorri 401b'!L:L,MATCH('Retirement Calculator'!A683,'Lorri 401b'!N:N,0),0)</f>
        <v>1915192.4502763553</v>
      </c>
      <c r="S683" s="25">
        <f t="shared" ca="1" si="527"/>
        <v>5320821.5488825534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3411890.0808789884</v>
      </c>
      <c r="R684" s="25">
        <f t="array" aca="1" ref="R684" ca="1">INDEX('Lorri 401b'!L:L,MATCH('Retirement Calculator'!A684,'Lorri 401b'!N:N,0),0)</f>
        <v>1902720.3602409922</v>
      </c>
      <c r="S684" s="25">
        <f t="shared" ca="1" si="527"/>
        <v>5314610.4411199801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3418177.1505779149</v>
      </c>
      <c r="R685" s="25">
        <f t="array" aca="1" ref="R685" ca="1">INDEX('Lorri 401b'!L:L,MATCH('Retirement Calculator'!A685,'Lorri 401b'!N:N,0),0)</f>
        <v>1890196.3031638151</v>
      </c>
      <c r="S685" s="25">
        <f t="shared" ca="1" si="527"/>
        <v>5308373.4537417302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3424490.4164005872</v>
      </c>
      <c r="R686" s="25">
        <f t="array" aca="1" ref="R686" ca="1">INDEX('Lorri 401b'!L:L,MATCH('Retirement Calculator'!A686,'Lorri 401b'!N:N,0),0)</f>
        <v>1877620.062515483</v>
      </c>
      <c r="S686" s="25">
        <f t="shared" ca="1" si="527"/>
        <v>5302110.4789160704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3430829.9874975202</v>
      </c>
      <c r="R687" s="25">
        <f t="array" aca="1" ref="R687" ca="1">INDEX('Lorri 401b'!L:L,MATCH('Retirement Calculator'!A687,'Lorri 401b'!N:N,0),0)</f>
        <v>1864991.4208644496</v>
      </c>
      <c r="S687" s="25">
        <f t="shared" ca="1" si="527"/>
        <v>5295821.4083619695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3437195.9734740239</v>
      </c>
      <c r="R688" s="25">
        <f t="array" aca="1" ref="R688" ca="1">INDEX('Lorri 401b'!L:L,MATCH('Retirement Calculator'!A688,'Lorri 401b'!N:N,0),0)</f>
        <v>1852310.1598732036</v>
      </c>
      <c r="S688" s="25">
        <f t="shared" ca="1" si="527"/>
        <v>5289506.1333472272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3443588.4843920963</v>
      </c>
      <c r="R689" s="25">
        <f t="array" aca="1" ref="R689" ca="1">INDEX('Lorri 401b'!L:L,MATCH('Retirement Calculator'!A689,'Lorri 401b'!N:N,0),0)</f>
        <v>1839576.060294494</v>
      </c>
      <c r="S689" s="25">
        <f t="shared" ca="1" si="527"/>
        <v>5283164.5446865903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3450007.6307723275</v>
      </c>
      <c r="R690" s="25">
        <f t="array" aca="1" ref="R690" ca="1">INDEX('Lorri 401b'!L:L,MATCH('Retirement Calculator'!A690,'Lorri 401b'!N:N,0),0)</f>
        <v>1826788.9019675399</v>
      </c>
      <c r="S690" s="25">
        <f t="shared" ca="1" si="527"/>
        <v>5276796.5327398675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3456453.5235958095</v>
      </c>
      <c r="R691" s="25">
        <f t="array" aca="1" ref="R691" ca="1">INDEX('Lorri 401b'!L:L,MATCH('Retirement Calculator'!A691,'Lorri 401b'!N:N,0),0)</f>
        <v>1813948.4638142234</v>
      </c>
      <c r="S691" s="25">
        <f t="shared" ca="1" si="527"/>
        <v>5270401.9874100331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3462926.2743060561</v>
      </c>
      <c r="R692" s="25">
        <f t="array" aca="1" ref="R692" ca="1">INDEX('Lorri 401b'!L:L,MATCH('Retirement Calculator'!A692,'Lorri 401b'!N:N,0),0)</f>
        <v>1801054.5238352681</v>
      </c>
      <c r="S692" s="25">
        <f t="shared" ca="1" si="527"/>
        <v>5263980.798141324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3469425.9948109286</v>
      </c>
      <c r="R693" s="25">
        <f t="array" aca="1" ref="R693" ca="1">INDEX('Lorri 401b'!L:L,MATCH('Retirement Calculator'!A693,'Lorri 401b'!N:N,0),0)</f>
        <v>1788106.8591064005</v>
      </c>
      <c r="S693" s="25">
        <f t="shared" ca="1" si="527"/>
        <v>5257532.8539173286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3475952.7974845716</v>
      </c>
      <c r="R694" s="25">
        <f t="array" aca="1" ref="R694" ca="1">INDEX('Lorri 401b'!L:L,MATCH('Retirement Calculator'!A694,'Lorri 401b'!N:N,0),0)</f>
        <v>1775105.2457744959</v>
      </c>
      <c r="S694" s="25">
        <f t="shared" ca="1" si="527"/>
        <v>5251058.0432590675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3482506.7951693549</v>
      </c>
      <c r="R695" s="25">
        <f t="array" aca="1" ref="R695" ca="1">INDEX('Lorri 401b'!L:L,MATCH('Retirement Calculator'!A695,'Lorri 401b'!N:N,0),0)</f>
        <v>1762049.4590537085</v>
      </c>
      <c r="S695" s="25">
        <f t="shared" ca="1" si="527"/>
        <v>5244556.2542230636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3489088.1011778247</v>
      </c>
      <c r="R696" s="25">
        <f t="array" aca="1" ref="R696" ca="1">INDEX('Lorri 401b'!L:L,MATCH('Retirement Calculator'!A696,'Lorri 401b'!N:N,0),0)</f>
        <v>1748939.2732215843</v>
      </c>
      <c r="S696" s="25">
        <f t="shared" ca="1" si="527"/>
        <v>5238027.3743994087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3495696.8292946629</v>
      </c>
      <c r="R697" s="25">
        <f t="array" aca="1" ref="R697" ca="1">INDEX('Lorri 401b'!L:L,MATCH('Retirement Calculator'!A697,'Lorri 401b'!N:N,0),0)</f>
        <v>1735774.4616151596</v>
      </c>
      <c r="S697" s="25">
        <f t="shared" ca="1" si="527"/>
        <v>5231471.290909823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3502333.0937786549</v>
      </c>
      <c r="R698" s="25">
        <f t="array" aca="1" ref="R698" ca="1">INDEX('Lorri 401b'!L:L,MATCH('Retirement Calculator'!A698,'Lorri 401b'!N:N,0),0)</f>
        <v>1722554.7966270417</v>
      </c>
      <c r="S698" s="25">
        <f t="shared" ca="1" si="527"/>
        <v>5224887.8904056968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3508997.0093646636</v>
      </c>
      <c r="R699" s="25">
        <f t="array" aca="1" ref="R699" ca="1">INDEX('Lorri 401b'!L:L,MATCH('Retirement Calculator'!A699,'Lorri 401b'!N:N,0),0)</f>
        <v>1709280.0497014732</v>
      </c>
      <c r="S699" s="25">
        <f t="shared" ca="1" si="527"/>
        <v>5218277.0590661373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3515688.6912656138</v>
      </c>
      <c r="R700" s="25">
        <f t="array" aca="1" ref="R700" ca="1">INDEX('Lorri 401b'!L:L,MATCH('Retirement Calculator'!A700,'Lorri 401b'!N:N,0),0)</f>
        <v>1695949.9913303815</v>
      </c>
      <c r="S700" s="25">
        <f t="shared" ca="1" si="527"/>
        <v>5211638.6825959953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3522408.2551744846</v>
      </c>
      <c r="R701" s="25">
        <f t="array" aca="1" ref="R701" ca="1">INDEX('Lorri 401b'!L:L,MATCH('Retirement Calculator'!A701,'Lorri 401b'!N:N,0),0)</f>
        <v>1682564.3910494102</v>
      </c>
      <c r="S701" s="25">
        <f t="shared" ca="1" si="527"/>
        <v>5204972.6462238953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3529155.8172663092</v>
      </c>
      <c r="R702" s="25">
        <f t="array" aca="1" ref="R702" ca="1">INDEX('Lorri 401b'!L:L,MATCH('Retirement Calculator'!A702,'Lorri 401b'!N:N,0),0)</f>
        <v>1669123.0174339348</v>
      </c>
      <c r="S702" s="25">
        <f t="shared" ca="1" si="527"/>
        <v>5198278.8347002435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3535931.4942001831</v>
      </c>
      <c r="R703" s="25">
        <f t="array" aca="1" ref="R703" ca="1">INDEX('Lorri 401b'!L:L,MATCH('Retirement Calculator'!A703,'Lorri 401b'!N:N,0),0)</f>
        <v>1655625.6380950618</v>
      </c>
      <c r="S703" s="25">
        <f t="shared" ca="1" si="527"/>
        <v>5191557.1322952453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3542735.4031212814</v>
      </c>
      <c r="R704" s="25">
        <f t="array" aca="1" ref="R704" ca="1">INDEX('Lorri 401b'!L:L,MATCH('Retirement Calculator'!A704,'Lorri 401b'!N:N,0),0)</f>
        <v>1642072.0196756099</v>
      </c>
      <c r="S704" s="25">
        <f t="shared" ca="1" si="527"/>
        <v>5184807.4227968911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3549567.6616628841</v>
      </c>
      <c r="R705" s="25">
        <f t="array" aca="1" ref="R705" ca="1">INDEX('Lorri 401b'!L:L,MATCH('Retirement Calculator'!A705,'Lorri 401b'!N:N,0),0)</f>
        <v>1628461.9278460771</v>
      </c>
      <c r="S705" s="25">
        <f t="shared" ca="1" si="527"/>
        <v>5178029.589508961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3556428.3879484101</v>
      </c>
      <c r="R706" s="25">
        <f t="array" aca="1" ref="R706" ca="1">INDEX('Lorri 401b'!L:L,MATCH('Retirement Calculator'!A706,'Lorri 401b'!N:N,0),0)</f>
        <v>1614795.1273005879</v>
      </c>
      <c r="S706" s="25">
        <f t="shared" ca="1" si="527"/>
        <v>5171223.5152489981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3563317.7005934594</v>
      </c>
      <c r="R707" s="25">
        <f t="array" aca="1" ref="R707" ca="1">INDEX('Lorri 401b'!L:L,MATCH('Retirement Calculator'!A707,'Lorri 401b'!N:N,0),0)</f>
        <v>1601071.3817528258</v>
      </c>
      <c r="S707" s="25">
        <f t="shared" ca="1" si="527"/>
        <v>5164389.0823462848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3570235.7187078628</v>
      </c>
      <c r="R708" s="25">
        <f t="array" aca="1" ref="R708" ca="1">INDEX('Lorri 401b'!L:L,MATCH('Retirement Calculator'!A708,'Lorri 401b'!N:N,0),0)</f>
        <v>1587290.4539319479</v>
      </c>
      <c r="S708" s="25">
        <f t="shared" ca="1" si="527"/>
        <v>5157526.1726398105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3577182.561897743</v>
      </c>
      <c r="R709" s="25">
        <f t="array" aca="1" ref="R709" ca="1">INDEX('Lorri 401b'!L:L,MATCH('Retirement Calculator'!A709,'Lorri 401b'!N:N,0),0)</f>
        <v>1573452.1055784831</v>
      </c>
      <c r="S709" s="25">
        <f t="shared" ca="1" si="527"/>
        <v>5150634.6674762256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3584158.3502675812</v>
      </c>
      <c r="R710" s="25">
        <f t="array" aca="1" ref="R710" ca="1">INDEX('Lorri 401b'!L:L,MATCH('Retirement Calculator'!A710,'Lorri 401b'!N:N,0),0)</f>
        <v>1559556.0974402123</v>
      </c>
      <c r="S710" s="25">
        <f t="shared" ca="1" si="527"/>
        <v>5143714.4477077937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3591163.2044222937</v>
      </c>
      <c r="R711" s="25">
        <f t="array" aca="1" ref="R711" ca="1">INDEX('Lorri 401b'!L:L,MATCH('Retirement Calculator'!A711,'Lorri 401b'!N:N,0),0)</f>
        <v>1545602.1892680319</v>
      </c>
      <c r="S711" s="25">
        <f t="shared" ca="1" si="527"/>
        <v>5136765.3936903253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3598197.2454693173</v>
      </c>
      <c r="R712" s="25">
        <f t="array" aca="1" ref="R712" ca="1">INDEX('Lorri 401b'!L:L,MATCH('Retirement Calculator'!A712,'Lorri 401b'!N:N,0),0)</f>
        <v>1531590.1398118008</v>
      </c>
      <c r="S712" s="25">
        <f t="shared" ca="1" si="527"/>
        <v>5129787.3852811176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3605260.5950207035</v>
      </c>
      <c r="R713" s="25">
        <f t="array" aca="1" ref="R713" ca="1">INDEX('Lorri 401b'!L:L,MATCH('Retirement Calculator'!A713,'Lorri 401b'!N:N,0),0)</f>
        <v>1517519.7068161687</v>
      </c>
      <c r="S713" s="25">
        <f t="shared" ca="1" si="527"/>
        <v>5122780.3018368725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3612353.3751952206</v>
      </c>
      <c r="R714" s="25">
        <f t="array" aca="1" ref="R714" ca="1">INDEX('Lorri 401b'!L:L,MATCH('Retirement Calculator'!A714,'Lorri 401b'!N:N,0),0)</f>
        <v>1503390.6470163881</v>
      </c>
      <c r="S714" s="25">
        <f t="shared" ca="1" si="527"/>
        <v>5115744.0222116085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3619475.7086204649</v>
      </c>
      <c r="R715" s="25">
        <f t="array" aca="1" ref="R715" ca="1">INDEX('Lorri 401b'!L:L,MATCH('Retirement Calculator'!A715,'Lorri 401b'!N:N,0),0)</f>
        <v>1489202.7161341086</v>
      </c>
      <c r="S715" s="25">
        <f t="shared" ca="1" si="527"/>
        <v>5108678.424754573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3626627.7184349811</v>
      </c>
      <c r="R716" s="25">
        <f t="array" aca="1" ref="R716" ca="1">INDEX('Lorri 401b'!L:L,MATCH('Retirement Calculator'!A716,'Lorri 401b'!N:N,0),0)</f>
        <v>1474955.6688731529</v>
      </c>
      <c r="S716" s="25">
        <f t="shared" ca="1" si="527"/>
        <v>5101583.3873081338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3633809.528290391</v>
      </c>
      <c r="R717" s="25">
        <f t="array" aca="1" ref="R717" ca="1">INDEX('Lorri 401b'!L:L,MATCH('Retirement Calculator'!A717,'Lorri 401b'!N:N,0),0)</f>
        <v>1460649.2589152765</v>
      </c>
      <c r="S717" s="25">
        <f t="shared" ca="1" si="527"/>
        <v>5094458.7872056672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3641021.2623535316</v>
      </c>
      <c r="R718" s="25">
        <f t="array" aca="1" ref="R718" ca="1">INDEX('Lorri 401b'!L:L,MATCH('Retirement Calculator'!A718,'Lorri 401b'!N:N,0),0)</f>
        <v>1446283.2389159088</v>
      </c>
      <c r="S718" s="25">
        <f t="shared" ca="1" si="527"/>
        <v>5087304.5012694402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3648263.045308602</v>
      </c>
      <c r="R719" s="25">
        <f t="array" aca="1" ref="R719" ca="1">INDEX('Lorri 401b'!L:L,MATCH('Retirement Calculator'!A719,'Lorri 401b'!N:N,0),0)</f>
        <v>1431857.3604998772</v>
      </c>
      <c r="S719" s="25">
        <f t="shared" ca="1" si="527"/>
        <v>5080120.4058084795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3655535.0023593185</v>
      </c>
      <c r="R720" s="25">
        <f t="array" aca="1" ref="R720" ca="1">INDEX('Lorri 401b'!L:L,MATCH('Retirement Calculator'!A720,'Lorri 401b'!N:N,0),0)</f>
        <v>1417371.3742571122</v>
      </c>
      <c r="S720" s="25">
        <f t="shared" ca="1" si="527"/>
        <v>5072906.3766164305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3662837.2592310798</v>
      </c>
      <c r="R721" s="25">
        <f t="array" aca="1" ref="R721" ca="1">INDEX('Lorri 401b'!L:L,MATCH('Retirement Calculator'!A721,'Lorri 401b'!N:N,0),0)</f>
        <v>1402825.0297383356</v>
      </c>
      <c r="S721" s="25">
        <f t="shared" ca="1" si="527"/>
        <v>5065662.2889694152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3670169.9421731401</v>
      </c>
      <c r="R722" s="25">
        <f t="array" aca="1" ref="R722" ca="1">INDEX('Lorri 401b'!L:L,MATCH('Retirement Calculator'!A722,'Lorri 401b'!N:N,0),0)</f>
        <v>1388218.0754507307</v>
      </c>
      <c r="S722" s="25">
        <f t="shared" ca="1" si="527"/>
        <v>5058388.0176238706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3677533.1779607921</v>
      </c>
      <c r="R723" s="25">
        <f t="array" aca="1" ref="R723" ca="1">INDEX('Lorri 401b'!L:L,MATCH('Retirement Calculator'!A723,'Lorri 401b'!N:N,0),0)</f>
        <v>1373550.2588535943</v>
      </c>
      <c r="S723" s="25">
        <f t="shared" ca="1" si="527"/>
        <v>5051083.4368143864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3684927.0938975597</v>
      </c>
      <c r="R724" s="25">
        <f t="array" aca="1" ref="R724" ca="1">INDEX('Lorri 401b'!L:L,MATCH('Retirement Calculator'!A724,'Lorri 401b'!N:N,0),0)</f>
        <v>1358821.3263539698</v>
      </c>
      <c r="S724" s="25">
        <f t="shared" ca="1" si="527"/>
        <v>5043748.4202515297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3692351.8178173969</v>
      </c>
      <c r="R725" s="25">
        <f t="array" aca="1" ref="R725" ca="1">INDEX('Lorri 401b'!L:L,MATCH('Retirement Calculator'!A725,'Lorri 401b'!N:N,0),0)</f>
        <v>1344031.0233022633</v>
      </c>
      <c r="S725" s="25">
        <f t="shared" ca="1" si="527"/>
        <v>5036382.8411196601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3699807.4780869</v>
      </c>
      <c r="R726" s="25">
        <f t="array" aca="1" ref="R726" ca="1">INDEX('Lorri 401b'!L:L,MATCH('Retirement Calculator'!A726,'Lorri 401b'!N:N,0),0)</f>
        <v>1329179.0939878416</v>
      </c>
      <c r="S726" s="25">
        <f t="shared" ca="1" si="527"/>
        <v>5028986.5720747411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3707294.2036075261</v>
      </c>
      <c r="R727" s="25">
        <f t="array" aca="1" ref="R727" ca="1">INDEX('Lorri 401b'!L:L,MATCH('Retirement Calculator'!A727,'Lorri 401b'!N:N,0),0)</f>
        <v>1314265.2816346097</v>
      </c>
      <c r="S727" s="25">
        <f t="shared" ca="1" si="527"/>
        <v>5021559.4852421358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3714812.1238178215</v>
      </c>
      <c r="R728" s="25">
        <f t="array" aca="1" ref="R728" ca="1">INDEX('Lorri 401b'!L:L,MATCH('Retirement Calculator'!A728,'Lorri 401b'!N:N,0),0)</f>
        <v>1299289.3283965727</v>
      </c>
      <c r="S728" s="25">
        <f t="shared" ca="1" si="527"/>
        <v>5014101.4522143938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3722361.36869566</v>
      </c>
      <c r="R729" s="25">
        <f t="array" aca="1" ref="R729" ca="1">INDEX('Lorri 401b'!L:L,MATCH('Retirement Calculator'!A729,'Lorri 401b'!N:N,0),0)</f>
        <v>1284250.9753533772</v>
      </c>
      <c r="S729" s="25">
        <f t="shared" ca="1" si="527"/>
        <v>5006612.3440490374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3729942.0687604896</v>
      </c>
      <c r="R730" s="25">
        <f t="array" aca="1" ref="R730" ca="1">INDEX('Lorri 401b'!L:L,MATCH('Retirement Calculator'!A730,'Lorri 401b'!N:N,0),0)</f>
        <v>1269149.9625058351</v>
      </c>
      <c r="S730" s="25">
        <f t="shared" ca="1" si="527"/>
        <v>4999092.0312663242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3737554.3550755889</v>
      </c>
      <c r="R731" s="25">
        <f t="array" aca="1" ref="R731" ca="1">INDEX('Lorri 401b'!L:L,MATCH('Retirement Calculator'!A731,'Lorri 401b'!N:N,0),0)</f>
        <v>1253986.0287714282</v>
      </c>
      <c r="S731" s="25">
        <f t="shared" ca="1" si="527"/>
        <v>4991540.3838470168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3745198.3592503346</v>
      </c>
      <c r="R732" s="25">
        <f t="array" aca="1" ref="R732" ca="1">INDEX('Lorri 401b'!L:L,MATCH('Retirement Calculator'!A732,'Lorri 401b'!N:N,0),0)</f>
        <v>1238758.9119797945</v>
      </c>
      <c r="S732" s="25">
        <f t="shared" ca="1" si="527"/>
        <v>4983957.2712301295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3752874.2134424751</v>
      </c>
      <c r="R733" s="25">
        <f t="array" aca="1" ref="R733" ca="1">INDEX('Lorri 401b'!L:L,MATCH('Retirement Calculator'!A733,'Lorri 401b'!N:N,0),0)</f>
        <v>1223468.3488681957</v>
      </c>
      <c r="S733" s="25">
        <f t="shared" ca="1" si="527"/>
        <v>4976342.5623106705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3760582.0503604161</v>
      </c>
      <c r="R734" s="25">
        <f t="array" aca="1" ref="R734" ca="1">INDEX('Lorri 401b'!L:L,MATCH('Retirement Calculator'!A734,'Lorri 401b'!N:N,0),0)</f>
        <v>1208114.0750769654</v>
      </c>
      <c r="S734" s="25">
        <f t="shared" ca="1" si="527"/>
        <v>4968696.1254373817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3768322.0032655154</v>
      </c>
      <c r="R735" s="25">
        <f t="array" aca="1" ref="R735" ca="1">INDEX('Lorri 401b'!L:L,MATCH('Retirement Calculator'!A735,'Lorri 401b'!N:N,0),0)</f>
        <v>1192695.8251449382</v>
      </c>
      <c r="S735" s="25">
        <f t="shared" ca="1" si="527"/>
        <v>4961017.8284104541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3776094.2059743856</v>
      </c>
      <c r="R736" s="25">
        <f t="array" aca="1" ref="R736" ca="1">INDEX('Lorri 401b'!L:L,MATCH('Retirement Calculator'!A736,'Lorri 401b'!N:N,0),0)</f>
        <v>1177213.3325048608</v>
      </c>
      <c r="S736" s="25">
        <f t="shared" ca="1" si="527"/>
        <v>4953307.5384792462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3783898.7928612097</v>
      </c>
      <c r="R737" s="25">
        <f t="array" aca="1" ref="R737" ca="1">INDEX('Lorri 401b'!L:L,MATCH('Retirement Calculator'!A737,'Lorri 401b'!N:N,0),0)</f>
        <v>1161666.3294787833</v>
      </c>
      <c r="S737" s="25">
        <f t="shared" ca="1" si="527"/>
        <v>4945565.1223399928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3791735.898860062</v>
      </c>
      <c r="R738" s="25">
        <f t="array" aca="1" ref="R738" ca="1">INDEX('Lorri 401b'!L:L,MATCH('Retirement Calculator'!A738,'Lorri 401b'!N:N,0),0)</f>
        <v>1146054.5472734303</v>
      </c>
      <c r="S738" s="25">
        <f t="shared" ca="1" si="527"/>
        <v>4937790.4461334925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3799605.6594672431</v>
      </c>
      <c r="R739" s="25">
        <f t="array" aca="1" ref="R739" ca="1">INDEX('Lorri 401b'!L:L,MATCH('Retirement Calculator'!A739,'Lorri 401b'!N:N,0),0)</f>
        <v>1130377.7159755551</v>
      </c>
      <c r="S739" s="25">
        <f t="shared" ca="1" si="527"/>
        <v>4929983.3754427982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3807508.2107436205</v>
      </c>
      <c r="R740" s="25">
        <f t="array" aca="1" ref="R740" ca="1">INDEX('Lorri 401b'!L:L,MATCH('Retirement Calculator'!A740,'Lorri 401b'!N:N,0),0)</f>
        <v>1114635.5645472722</v>
      </c>
      <c r="S740" s="25">
        <f t="shared" ca="1" si="527"/>
        <v>4922143.7752908925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3815443.6893169829</v>
      </c>
      <c r="R741" s="25">
        <f t="array" aca="1" ref="R741" ca="1">INDEX('Lorri 401b'!L:L,MATCH('Retirement Calculator'!A741,'Lorri 401b'!N:N,0),0)</f>
        <v>1098827.8208213712</v>
      </c>
      <c r="S741" s="25">
        <f t="shared" ca="1" si="527"/>
        <v>4914271.5101383543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3823412.2323844009</v>
      </c>
      <c r="R742" s="25">
        <f t="array" aca="1" ref="R742" ca="1">INDEX('Lorri 401b'!L:L,MATCH('Retirement Calculator'!A742,'Lorri 401b'!N:N,0),0)</f>
        <v>1082954.2114966123</v>
      </c>
      <c r="S742" s="25">
        <f t="shared" ca="1" si="527"/>
        <v>4906366.4438810134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3831413.9777146</v>
      </c>
      <c r="R743" s="25">
        <f t="array" aca="1" ref="R743" ca="1">INDEX('Lorri 401b'!L:L,MATCH('Retirement Calculator'!A743,'Lorri 401b'!N:N,0),0)</f>
        <v>1067014.4621330004</v>
      </c>
      <c r="S743" s="25">
        <f t="shared" ca="1" si="527"/>
        <v>4898428.4398476006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3839449.0636503417</v>
      </c>
      <c r="R744" s="25">
        <f t="array" aca="1" ref="R744" ca="1">INDEX('Lorri 401b'!L:L,MATCH('Retirement Calculator'!A744,'Lorri 401b'!N:N,0),0)</f>
        <v>1051008.29714704</v>
      </c>
      <c r="S744" s="25">
        <f t="shared" ca="1" si="527"/>
        <v>4890457.360797382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3847517.6291108155</v>
      </c>
      <c r="R745" s="25">
        <f t="array" aca="1" ref="R745" ca="1">INDEX('Lorri 401b'!L:L,MATCH('Retirement Calculator'!A745,'Lorri 401b'!N:N,0),0)</f>
        <v>1034935.4398069715</v>
      </c>
      <c r="S745" s="25">
        <f t="shared" ca="1" si="527"/>
        <v>4882453.0689177867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3855619.8135940414</v>
      </c>
      <c r="R746" s="25">
        <f t="array" aca="1" ref="R746" ca="1">INDEX('Lorri 401b'!L:L,MATCH('Retirement Calculator'!A746,'Lorri 401b'!N:N,0),0)</f>
        <v>1018795.612227986</v>
      </c>
      <c r="S746" s="25">
        <f t="shared" ca="1" si="527"/>
        <v>4874415.425822027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3863755.7571792807</v>
      </c>
      <c r="R747" s="25">
        <f t="array" aca="1" ref="R747" ca="1">INDEX('Lorri 401b'!L:L,MATCH('Retirement Calculator'!A747,'Lorri 401b'!N:N,0),0)</f>
        <v>1002588.5353674213</v>
      </c>
      <c r="S747" s="25">
        <f t="shared" ca="1" si="527"/>
        <v>4866344.2925467025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3871925.6005294584</v>
      </c>
      <c r="R748" s="25">
        <f t="array" aca="1" ref="R748" ca="1">INDEX('Lorri 401b'!L:L,MATCH('Retirement Calculator'!A748,'Lorri 401b'!N:N,0),0)</f>
        <v>986313.92901993776</v>
      </c>
      <c r="S748" s="25">
        <f t="shared" ca="1" si="527"/>
        <v>4858239.5295493957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3880129.4848935953</v>
      </c>
      <c r="R749" s="25">
        <f t="array" aca="1" ref="R749" ca="1">INDEX('Lorri 401b'!L:L,MATCH('Retirement Calculator'!A749,'Lorri 401b'!N:N,0),0)</f>
        <v>969971.51181267295</v>
      </c>
      <c r="S749" s="25">
        <f t="shared" ca="1" si="527"/>
        <v>4850100.9967062678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3888367.5521092494</v>
      </c>
      <c r="R750" s="25">
        <f t="array" aca="1" ref="R750" ca="1">INDEX('Lorri 401b'!L:L,MATCH('Retirement Calculator'!A750,'Lorri 401b'!N:N,0),0)</f>
        <v>953561.00120037782</v>
      </c>
      <c r="S750" s="25">
        <f t="shared" ca="1" si="527"/>
        <v>4841928.5533096269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3896639.9446049687</v>
      </c>
      <c r="R751" s="25">
        <f t="array" aca="1" ref="R751" ca="1">INDEX('Lorri 401b'!L:L,MATCH('Retirement Calculator'!A751,'Lorri 401b'!N:N,0),0)</f>
        <v>937082.11346053157</v>
      </c>
      <c r="S751" s="25">
        <f t="shared" ca="1" si="527"/>
        <v>4833722.0580655001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3904946.8054027534</v>
      </c>
      <c r="R752" s="25">
        <f t="array" aca="1" ref="R752" ca="1">INDEX('Lorri 401b'!L:L,MATCH('Retirement Calculator'!A752,'Lorri 401b'!N:N,0),0)</f>
        <v>920534.56368843594</v>
      </c>
      <c r="S752" s="25">
        <f t="shared" ca="1" si="527"/>
        <v>4825481.3690911895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3913288.2781205289</v>
      </c>
      <c r="R753" s="25">
        <f t="array" aca="1" ref="R753" ca="1">INDEX('Lorri 401b'!L:L,MATCH('Retirement Calculator'!A753,'Lorri 401b'!N:N,0),0)</f>
        <v>903918.06579228991</v>
      </c>
      <c r="S753" s="25">
        <f t="shared" ca="1" si="527"/>
        <v>4817206.3439128185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3921664.5069746287</v>
      </c>
      <c r="R754" s="25">
        <f t="array" aca="1" ref="R754" ca="1">INDEX('Lorri 401b'!L:L,MATCH('Retirement Calculator'!A754,'Lorri 401b'!N:N,0),0)</f>
        <v>887232.33248824324</v>
      </c>
      <c r="S754" s="25">
        <f t="shared" ca="1" si="527"/>
        <v>4808896.8394628717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3930075.6367822872</v>
      </c>
      <c r="R755" s="25">
        <f t="array" aca="1" ref="R755" ca="1">INDEX('Lorri 401b'!L:L,MATCH('Retirement Calculator'!A755,'Lorri 401b'!N:N,0),0)</f>
        <v>870477.07529542968</v>
      </c>
      <c r="S755" s="25">
        <f t="shared" ca="1" si="527"/>
        <v>4800552.7120777164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3938521.8129641442</v>
      </c>
      <c r="R756" s="25">
        <f t="array" aca="1" ref="R756" ca="1">INDEX('Lorri 401b'!L:L,MATCH('Retirement Calculator'!A756,'Lorri 401b'!N:N,0),0)</f>
        <v>853652.00453097944</v>
      </c>
      <c r="S756" s="25">
        <f t="shared" ca="1" si="527"/>
        <v>4792173.8174951235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3947003.1815467589</v>
      </c>
      <c r="R757" s="25">
        <f t="array" aca="1" ref="R757" ca="1">INDEX('Lorri 401b'!L:L,MATCH('Retirement Calculator'!A757,'Lorri 401b'!N:N,0),0)</f>
        <v>836756.82930501061</v>
      </c>
      <c r="S757" s="25">
        <f t="shared" ca="1" si="527"/>
        <v>4783760.0108517697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3955519.8891651346</v>
      </c>
      <c r="R758" s="25">
        <f t="array" aca="1" ref="R758" ca="1">INDEX('Lorri 401b'!L:L,MATCH('Retirement Calculator'!A758,'Lorri 401b'!N:N,0),0)</f>
        <v>819791.2575156003</v>
      </c>
      <c r="S758" s="25">
        <f t="shared" ca="1" si="527"/>
        <v>4775311.1466807351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3964072.0830652532</v>
      </c>
      <c r="R759" s="25">
        <f t="array" aca="1" ref="R759" ca="1">INDEX('Lorri 401b'!L:L,MATCH('Retirement Calculator'!A759,'Lorri 401b'!N:N,0),0)</f>
        <v>802754.99584373413</v>
      </c>
      <c r="S759" s="25">
        <f t="shared" ca="1" si="527"/>
        <v>4766827.0789089873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3972659.9111066223</v>
      </c>
      <c r="R760" s="25">
        <f t="array" aca="1" ref="R760" ca="1">INDEX('Lorri 401b'!L:L,MATCH('Retirement Calculator'!A760,'Lorri 401b'!N:N,0),0)</f>
        <v>785647.7497482351</v>
      </c>
      <c r="S760" s="25">
        <f t="shared" ca="1" si="527"/>
        <v>4758307.6608548574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3981283.5217648307</v>
      </c>
      <c r="R761" s="25">
        <f t="array" aca="1" ref="R761" ca="1">INDEX('Lorri 401b'!L:L,MATCH('Retirement Calculator'!A761,'Lorri 401b'!N:N,0),0)</f>
        <v>768469.22346067149</v>
      </c>
      <c r="S761" s="25">
        <f t="shared" ca="1" si="527"/>
        <v>4749752.7452255022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3989943.0641341149</v>
      </c>
      <c r="R762" s="25">
        <f t="array" aca="1" ref="R762" ca="1">INDEX('Lorri 401b'!L:L,MATCH('Retirement Calculator'!A762,'Lorri 401b'!N:N,0),0)</f>
        <v>751219.11998024303</v>
      </c>
      <c r="S762" s="25">
        <f t="shared" ca="1" si="527"/>
        <v>4741162.1841143575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3998638.6879299376</v>
      </c>
      <c r="R763" s="25">
        <f t="array" aca="1" ref="R763" ca="1">INDEX('Lorri 401b'!L:L,MATCH('Retirement Calculator'!A763,'Lorri 401b'!N:N,0),0)</f>
        <v>733897.14106864622</v>
      </c>
      <c r="S763" s="25">
        <f t="shared" ca="1" si="527"/>
        <v>4732535.8289985843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4007370.5434915763</v>
      </c>
      <c r="R764" s="25">
        <f t="array" aca="1" ref="R764" ca="1">INDEX('Lorri 401b'!L:L,MATCH('Retirement Calculator'!A764,'Lorri 401b'!N:N,0),0)</f>
        <v>716502.98724491766</v>
      </c>
      <c r="S764" s="25">
        <f t="shared" ca="1" si="527"/>
        <v>4723873.5307364939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4016138.7817847221</v>
      </c>
      <c r="R765" s="25">
        <f t="array" aca="1" ref="R765" ca="1">INDEX('Lorri 401b'!L:L,MATCH('Retirement Calculator'!A765,'Lorri 401b'!N:N,0),0)</f>
        <v>699036.35778025689</v>
      </c>
      <c r="S765" s="25">
        <f t="shared" ca="1" si="527"/>
        <v>4715175.1395649789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4024943.5544040892</v>
      </c>
      <c r="R766" s="25">
        <f t="array" aca="1" ref="R766" ca="1">INDEX('Lorri 401b'!L:L,MATCH('Retirement Calculator'!A766,'Lorri 401b'!N:N,0),0)</f>
        <v>681496.95069282677</v>
      </c>
      <c r="S766" s="25">
        <f t="shared" ca="1" si="527"/>
        <v>4706440.5050969161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4033785.0135760373</v>
      </c>
      <c r="R767" s="25">
        <f t="array" aca="1" ref="R767" ca="1">INDEX('Lorri 401b'!L:L,MATCH('Retirement Calculator'!A767,'Lorri 401b'!N:N,0),0)</f>
        <v>663884.46274253237</v>
      </c>
      <c r="S767" s="25">
        <f t="shared" ca="1" si="527"/>
        <v>4697669.4763185699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4042663.3121612016</v>
      </c>
      <c r="R768" s="25">
        <f t="array" aca="1" ref="R768" ca="1">INDEX('Lorri 401b'!L:L,MATCH('Retirement Calculator'!A768,'Lorri 401b'!N:N,0),0)</f>
        <v>646198.58942577837</v>
      </c>
      <c r="S768" s="25">
        <f t="shared" ca="1" si="527"/>
        <v>4688861.9015869796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4051578.6036571376</v>
      </c>
      <c r="R769" s="25">
        <f t="array" aca="1" ref="R769" ca="1">INDEX('Lorri 401b'!L:L,MATCH('Retirement Calculator'!A769,'Lorri 401b'!N:N,0),0)</f>
        <v>628439.02497020457</v>
      </c>
      <c r="S769" s="25">
        <f t="shared" ca="1" si="527"/>
        <v>4680017.6286273422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4060531.0422009733</v>
      </c>
      <c r="R770" s="25">
        <f t="array" aca="1" ref="R770" ca="1">INDEX('Lorri 401b'!L:L,MATCH('Retirement Calculator'!A770,'Lorri 401b'!N:N,0),0)</f>
        <v>610605.46232939919</v>
      </c>
      <c r="S770" s="25">
        <f t="shared" ca="1" si="527"/>
        <v>4671136.5045303721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4069520.7825720748</v>
      </c>
      <c r="R771" s="25">
        <f t="array" aca="1" ref="R771" ca="1">INDEX('Lorri 401b'!L:L,MATCH('Retirement Calculator'!A771,'Lorri 401b'!N:N,0),0)</f>
        <v>592697.59317759052</v>
      </c>
      <c r="S771" s="25">
        <f t="shared" ca="1" si="527"/>
        <v>4662218.3757496653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4078547.9801947223</v>
      </c>
      <c r="R772" s="25">
        <f t="array" aca="1" ref="R772" ca="1">INDEX('Lorri 401b'!L:L,MATCH('Retirement Calculator'!A772,'Lorri 401b'!N:N,0),0)</f>
        <v>574715.10790431593</v>
      </c>
      <c r="S772" s="25">
        <f t="shared" ca="1" si="527"/>
        <v>4653263.0880990382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4087612.7911407975</v>
      </c>
      <c r="R773" s="25">
        <f t="array" aca="1" ref="R773" ca="1">INDEX('Lorri 401b'!L:L,MATCH('Retirement Calculator'!A773,'Lorri 401b'!N:N,0),0)</f>
        <v>556657.69560906931</v>
      </c>
      <c r="S773" s="25">
        <f t="shared" ca="1" si="527"/>
        <v>4644270.486749867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4096715.3721324815</v>
      </c>
      <c r="R774" s="25">
        <f t="array" aca="1" ref="R774" ca="1">INDEX('Lorri 401b'!L:L,MATCH('Retirement Calculator'!A774,'Lorri 401b'!N:N,0),0)</f>
        <v>538525.04409592587</v>
      </c>
      <c r="S774" s="25">
        <f t="shared" ca="1" si="527"/>
        <v>4635240.4162284071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4105855.8805449642</v>
      </c>
      <c r="R775" s="25">
        <f t="array" aca="1" ref="R775" ca="1">INDEX('Lorri 401b'!L:L,MATCH('Retirement Calculator'!A775,'Lorri 401b'!N:N,0),0)</f>
        <v>520316.83986814437</v>
      </c>
      <c r="S775" s="25">
        <f t="shared" ca="1" si="527"/>
        <v>4626172.7204131084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4115034.4744091658</v>
      </c>
      <c r="R776" s="25">
        <f t="array" aca="1" ref="R776" ca="1">INDEX('Lorri 401b'!L:L,MATCH('Retirement Calculator'!A776,'Lorri 401b'!N:N,0),0)</f>
        <v>502032.76812274707</v>
      </c>
      <c r="S776" s="25">
        <f t="shared" ref="S776:S1030" ca="1" si="787">SUM(Q776:R776)</f>
        <v>4617067.2425319124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4124251.3124144683</v>
      </c>
      <c r="R777" s="25">
        <f t="array" aca="1" ref="R777" ca="1">INDEX('Lorri 401b'!L:L,MATCH('Retirement Calculator'!A777,'Lorri 401b'!N:N,0),0)</f>
        <v>483672.51274507731</v>
      </c>
      <c r="S777" s="25">
        <f t="shared" ca="1" si="787"/>
        <v>4607923.825159546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4133506.5539114592</v>
      </c>
      <c r="R778" s="25">
        <f t="array" aca="1" ref="R778" ca="1">INDEX('Lorri 401b'!L:L,MATCH('Retirement Calculator'!A778,'Lorri 401b'!N:N,0),0)</f>
        <v>465235.75630333391</v>
      </c>
      <c r="S778" s="25">
        <f t="shared" ca="1" si="787"/>
        <v>4598742.3102147933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4142800.3589146878</v>
      </c>
      <c r="R779" s="25">
        <f t="array" aca="1" ref="R779" ca="1">INDEX('Lorri 401b'!L:L,MATCH('Retirement Calculator'!A779,'Lorri 401b'!N:N,0),0)</f>
        <v>446722.18004308327</v>
      </c>
      <c r="S779" s="25">
        <f t="shared" ca="1" si="787"/>
        <v>4589522.5389577709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4152132.8881054297</v>
      </c>
      <c r="R780" s="25">
        <f t="array" aca="1" ref="R780" ca="1">INDEX('Lorri 401b'!L:L,MATCH('Retirement Calculator'!A780,'Lorri 401b'!N:N,0),0)</f>
        <v>428131.46388174826</v>
      </c>
      <c r="S780" s="25">
        <f t="shared" ca="1" si="787"/>
        <v>4580264.3519871775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4161504.3028344666</v>
      </c>
      <c r="R781" s="25">
        <f t="array" aca="1" ref="R781" ca="1">INDEX('Lorri 401b'!L:L,MATCH('Retirement Calculator'!A781,'Lorri 401b'!N:N,0),0)</f>
        <v>409463.28640307434</v>
      </c>
      <c r="S781" s="25">
        <f t="shared" ca="1" si="787"/>
        <v>4570967.589237541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4170914.7651248742</v>
      </c>
      <c r="R782" s="25">
        <f t="array" aca="1" ref="R782" ca="1">INDEX('Lorri 401b'!L:L,MATCH('Retirement Calculator'!A782,'Lorri 401b'!N:N,0),0)</f>
        <v>390717.32485157263</v>
      </c>
      <c r="S782" s="25">
        <f t="shared" ca="1" si="787"/>
        <v>4561632.0899764467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4180364.4376748251</v>
      </c>
      <c r="R783" s="25">
        <f t="array" aca="1" ref="R783" ca="1">INDEX('Lorri 401b'!L:L,MATCH('Retirement Calculator'!A783,'Lorri 401b'!N:N,0),0)</f>
        <v>371893.25512693962</v>
      </c>
      <c r="S783" s="25">
        <f t="shared" ca="1" si="787"/>
        <v>4552257.6928017642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4189853.483860401</v>
      </c>
      <c r="R784" s="25">
        <f t="array" aca="1" ref="R784" ca="1">INDEX('Lorri 401b'!L:L,MATCH('Retirement Calculator'!A784,'Lorri 401b'!N:N,0),0)</f>
        <v>352990.751778454</v>
      </c>
      <c r="S784" s="25">
        <f t="shared" ca="1" si="787"/>
        <v>4542844.235638855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4199382.0677384166</v>
      </c>
      <c r="R785" s="25">
        <f t="array" aca="1" ref="R785" ca="1">INDEX('Lorri 401b'!L:L,MATCH('Retirement Calculator'!A785,'Lorri 401b'!N:N,0),0)</f>
        <v>334009.48799934966</v>
      </c>
      <c r="S785" s="25">
        <f t="shared" ca="1" si="787"/>
        <v>4533391.5557377664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4208950.354049257</v>
      </c>
      <c r="R786" s="25">
        <f t="array" aca="1" ref="R786" ca="1">INDEX('Lorri 401b'!L:L,MATCH('Retirement Calculator'!A786,'Lorri 401b'!N:N,0),0)</f>
        <v>314949.13562116574</v>
      </c>
      <c r="S786" s="25">
        <f t="shared" ca="1" si="787"/>
        <v>4523899.4896704229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4218558.5082197264</v>
      </c>
      <c r="R787" s="25">
        <f t="array" aca="1" ref="R787" ca="1">INDEX('Lorri 401b'!L:L,MATCH('Retirement Calculator'!A787,'Lorri 401b'!N:N,0),0)</f>
        <v>295809.3651080727</v>
      </c>
      <c r="S787" s="25">
        <f t="shared" ca="1" si="787"/>
        <v>4514367.8733277991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4228206.6963659059</v>
      </c>
      <c r="R788" s="25">
        <f t="array" aca="1" ref="R788" ca="1">INDEX('Lorri 401b'!L:L,MATCH('Retirement Calculator'!A788,'Lorri 401b'!N:N,0),0)</f>
        <v>276589.84555117512</v>
      </c>
      <c r="S788" s="25">
        <f t="shared" ca="1" si="787"/>
        <v>4504796.541917081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4237895.0852960283</v>
      </c>
      <c r="R789" s="25">
        <f t="array" aca="1" ref="R789" ca="1">INDEX('Lorri 401b'!L:L,MATCH('Retirement Calculator'!A789,'Lorri 401b'!N:N,0),0)</f>
        <v>257290.24466279047</v>
      </c>
      <c r="S789" s="25">
        <f t="shared" ca="1" si="787"/>
        <v>4495185.3299588189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4247623.8425133592</v>
      </c>
      <c r="R790" s="25">
        <f t="array" aca="1" ref="R790" ca="1">INDEX('Lorri 401b'!L:L,MATCH('Retirement Calculator'!A790,'Lorri 401b'!N:N,0),0)</f>
        <v>237910.22877070421</v>
      </c>
      <c r="S790" s="25">
        <f t="shared" ca="1" si="787"/>
        <v>4485534.0712840632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4257393.1362190954</v>
      </c>
      <c r="R791" s="25">
        <f t="array" aca="1" ref="R791" ca="1">INDEX('Lorri 401b'!L:L,MATCH('Retirement Calculator'!A791,'Lorri 401b'!N:N,0),0)</f>
        <v>218449.46281240095</v>
      </c>
      <c r="S791" s="25">
        <f t="shared" ca="1" si="787"/>
        <v>4475842.5990314968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4267203.135315272</v>
      </c>
      <c r="R792" s="25">
        <f t="array" aca="1" ref="R792" ca="1">INDEX('Lorri 401b'!L:L,MATCH('Retirement Calculator'!A792,'Lorri 401b'!N:N,0),0)</f>
        <v>198907.61032927141</v>
      </c>
      <c r="S792" s="25">
        <f t="shared" ca="1" si="787"/>
        <v>4466110.7456445433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4277054.0094076833</v>
      </c>
      <c r="R793" s="25">
        <f t="array" aca="1" ref="R793" ca="1">INDEX('Lorri 401b'!L:L,MATCH('Retirement Calculator'!A793,'Lorri 401b'!N:N,0),0)</f>
        <v>179284.33346079549</v>
      </c>
      <c r="S793" s="25">
        <f t="shared" ca="1" si="787"/>
        <v>4456338.342868479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4286945.928808813</v>
      </c>
      <c r="R794" s="25">
        <f t="array" aca="1" ref="R794" ca="1">INDEX('Lorri 401b'!L:L,MATCH('Retirement Calculator'!A794,'Lorri 401b'!N:N,0),0)</f>
        <v>159579.29293870094</v>
      </c>
      <c r="S794" s="25">
        <f t="shared" ca="1" si="787"/>
        <v>4446525.2217475139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4296879.0645407801</v>
      </c>
      <c r="R795" s="25">
        <f t="array" aca="1" ref="R795" ca="1">INDEX('Lorri 401b'!L:L,MATCH('Retirement Calculator'!A795,'Lorri 401b'!N:N,0),0)</f>
        <v>139792.14808109764</v>
      </c>
      <c r="S795" s="25">
        <f t="shared" ca="1" si="787"/>
        <v>4436671.2126218779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4306853.5883382978</v>
      </c>
      <c r="R796" s="25">
        <f t="array" aca="1" ref="R796" ca="1">INDEX('Lorri 401b'!L:L,MATCH('Retirement Calculator'!A796,'Lorri 401b'!N:N,0),0)</f>
        <v>119922.55678658768</v>
      </c>
      <c r="S796" s="25">
        <f t="shared" ca="1" si="787"/>
        <v>4426776.1451248853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4316869.6726516383</v>
      </c>
      <c r="R797" s="25">
        <f t="array" aca="1" ref="R797" ca="1">INDEX('Lorri 401b'!L:L,MATCH('Retirement Calculator'!A797,'Lorri 401b'!N:N,0),0)</f>
        <v>99970.175528350606</v>
      </c>
      <c r="S797" s="25">
        <f t="shared" ca="1" si="787"/>
        <v>4416839.8481799886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4326927.4906496173</v>
      </c>
      <c r="R798" s="25">
        <f t="array" aca="1" ref="R798" ca="1">INDEX('Lorri 401b'!L:L,MATCH('Retirement Calculator'!A798,'Lorri 401b'!N:N,0),0)</f>
        <v>79934.659348204208</v>
      </c>
      <c r="S798" s="25">
        <f t="shared" ca="1" si="787"/>
        <v>4406862.1499978211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4337027.216222588</v>
      </c>
      <c r="R799" s="25">
        <f t="array" aca="1" ref="R799" ca="1">INDEX('Lorri 401b'!L:L,MATCH('Retirement Calculator'!A799,'Lorri 401b'!N:N,0),0)</f>
        <v>59815.661850640528</v>
      </c>
      <c r="S799" s="25">
        <f t="shared" ca="1" si="787"/>
        <v>4396842.8780732285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4347169.0239854464</v>
      </c>
      <c r="R800" s="25">
        <f t="array" aca="1" ref="R800" ca="1">INDEX('Lorri 401b'!L:L,MATCH('Retirement Calculator'!A800,'Lorri 401b'!N:N,0),0)</f>
        <v>39612.835196836997</v>
      </c>
      <c r="S800" s="25">
        <f t="shared" ca="1" si="787"/>
        <v>4386781.8591822833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4357353.08928065</v>
      </c>
      <c r="R801" s="25">
        <f t="array" aca="1" ref="R801" ca="1">INDEX('Lorri 401b'!L:L,MATCH('Retirement Calculator'!A801,'Lorri 401b'!N:N,0),0)</f>
        <v>19325.830098642622</v>
      </c>
      <c r="S801" s="25">
        <f t="shared" ca="1" si="787"/>
        <v>4376678.919379293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4367579.5881812498</v>
      </c>
      <c r="R802" s="25">
        <f t="array" aca="1" ref="R802" ca="1">INDEX('Lorri 401b'!L:L,MATCH('Retirement Calculator'!A802,'Lorri 401b'!N:N,0),0)</f>
        <v>-1045.7041874608981</v>
      </c>
      <c r="S802" s="25">
        <f t="shared" ca="1" si="787"/>
        <v>4366533.8839937886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4377848.6974939359</v>
      </c>
      <c r="R803" s="25">
        <f t="array" aca="1" ref="R803" ca="1">INDEX('Lorri 401b'!L:L,MATCH('Retirement Calculator'!A803,'Lorri 401b'!N:N,0),0)</f>
        <v>-21502.119866423182</v>
      </c>
      <c r="S803" s="25">
        <f t="shared" ca="1" si="787"/>
        <v>4356346.5776275126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4388160.5947620915</v>
      </c>
      <c r="R804" s="25">
        <f t="array" aca="1" ref="R804" ca="1">INDEX('Lorri 401b'!L:L,MATCH('Retirement Calculator'!A804,'Lorri 401b'!N:N,0),0)</f>
        <v>-42043.770610714477</v>
      </c>
      <c r="S804" s="25">
        <f t="shared" ca="1" si="787"/>
        <v>4346116.8241513772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4398515.4582688641</v>
      </c>
      <c r="R805" s="25">
        <f t="array" aca="1" ref="R805" ca="1">INDEX('Lorri 401b'!L:L,MATCH('Retirement Calculator'!A805,'Lorri 401b'!N:N,0),0)</f>
        <v>-62671.011566440313</v>
      </c>
      <c r="S805" s="25">
        <f t="shared" ca="1" si="787"/>
        <v>4335844.4467024235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4408913.4670402482</v>
      </c>
      <c r="R806" s="25">
        <f t="array" aca="1" ref="R806" ca="1">INDEX('Lorri 401b'!L:L,MATCH('Retirement Calculator'!A806,'Lorri 401b'!N:N,0),0)</f>
        <v>-83384.199359481674</v>
      </c>
      <c r="S806" s="25">
        <f t="shared" ca="1" si="787"/>
        <v>4325529.267680767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4419354.8008481804</v>
      </c>
      <c r="R807" s="25">
        <f t="array" aca="1" ref="R807" ca="1">INDEX('Lorri 401b'!L:L,MATCH('Retirement Calculator'!A807,'Lorri 401b'!N:N,0),0)</f>
        <v>-104183.69210166071</v>
      </c>
      <c r="S807" s="25">
        <f t="shared" ca="1" si="787"/>
        <v>4315171.1087465193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4429839.6402136451</v>
      </c>
      <c r="R808" s="25">
        <f t="array" aca="1" ref="R808" ca="1">INDEX('Lorri 401b'!L:L,MATCH('Retirement Calculator'!A808,'Lorri 401b'!N:N,0),0)</f>
        <v>-125069.84939693216</v>
      </c>
      <c r="S808" s="25">
        <f t="shared" ca="1" si="787"/>
        <v>4304769.7908167131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4440368.1664097989</v>
      </c>
      <c r="R809" s="25">
        <f t="array" aca="1" ref="R809" ca="1">INDEX('Lorri 401b'!L:L,MATCH('Retirement Calculator'!A809,'Lorri 401b'!N:N,0),0)</f>
        <v>-146043.03234760056</v>
      </c>
      <c r="S809" s="25">
        <f t="shared" ca="1" si="787"/>
        <v>4294325.134062198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4450940.5614651041</v>
      </c>
      <c r="R810" s="25">
        <f t="array" aca="1" ref="R810" ca="1">INDEX('Lorri 401b'!L:L,MATCH('Retirement Calculator'!A810,'Lorri 401b'!N:N,0),0)</f>
        <v>-167103.60356056344</v>
      </c>
      <c r="S810" s="25">
        <f t="shared" ca="1" si="787"/>
        <v>4283836.9579045409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4461557.0081664724</v>
      </c>
      <c r="R811" s="25">
        <f t="array" aca="1" ref="R811" ca="1">INDEX('Lorri 401b'!L:L,MATCH('Retirement Calculator'!A811,'Lorri 401b'!N:N,0),0)</f>
        <v>-188251.92715358033</v>
      </c>
      <c r="S811" s="25">
        <f t="shared" ca="1" si="787"/>
        <v>4273305.0810128925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4472217.6900624298</v>
      </c>
      <c r="R812" s="25">
        <f t="array" aca="1" ref="R812" ca="1">INDEX('Lorri 401b'!L:L,MATCH('Retirement Calculator'!A812,'Lorri 401b'!N:N,0),0)</f>
        <v>-209488.36876156813</v>
      </c>
      <c r="S812" s="25">
        <f t="shared" ca="1" si="787"/>
        <v>4262729.3213008614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4482922.7914662873</v>
      </c>
      <c r="R813" s="25">
        <f t="array" aca="1" ref="R813" ca="1">INDEX('Lorri 401b'!L:L,MATCH('Retirement Calculator'!A813,'Lorri 401b'!N:N,0),0)</f>
        <v>-230813.29554292254</v>
      </c>
      <c r="S813" s="25">
        <f t="shared" ca="1" si="787"/>
        <v>4252109.4959233645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4493672.4974593278</v>
      </c>
      <c r="R814" s="25">
        <f t="array" aca="1" ref="R814" ca="1">INDEX('Lorri 401b'!L:L,MATCH('Retirement Calculator'!A814,'Lorri 401b'!N:N,0),0)</f>
        <v>-252227.07618586594</v>
      </c>
      <c r="S814" s="25">
        <f t="shared" ca="1" si="787"/>
        <v>4241445.4212734615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4504466.9938940061</v>
      </c>
      <c r="R815" s="25">
        <f t="array" aca="1" ref="R815" ca="1">INDEX('Lorri 401b'!L:L,MATCH('Retirement Calculator'!A815,'Lorri 401b'!N:N,0),0)</f>
        <v>-273730.08091482153</v>
      </c>
      <c r="S815" s="25">
        <f t="shared" ca="1" si="787"/>
        <v>4230736.9129791846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4515306.4673971618</v>
      </c>
      <c r="R816" s="25">
        <f t="array" aca="1" ref="R816" ca="1">INDEX('Lorri 401b'!L:L,MATCH('Retirement Calculator'!A816,'Lorri 401b'!N:N,0),0)</f>
        <v>-295322.68149681448</v>
      </c>
      <c r="S816" s="25">
        <f t="shared" ca="1" si="787"/>
        <v>4219983.7859003469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4526191.1053732475</v>
      </c>
      <c r="R817" s="25">
        <f t="array" aca="1" ref="R817" ca="1">INDEX('Lorri 401b'!L:L,MATCH('Retirement Calculator'!A817,'Lorri 401b'!N:N,0),0)</f>
        <v>-317005.25124789908</v>
      </c>
      <c r="S817" s="25">
        <f t="shared" ca="1" si="787"/>
        <v>4209185.8541253489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4537121.0960075669</v>
      </c>
      <c r="R818" s="25">
        <f t="array" aca="1" ref="R818" ca="1">INDEX('Lorri 401b'!L:L,MATCH('Retirement Calculator'!A818,'Lorri 401b'!N:N,0),0)</f>
        <v>-338778.1650396132</v>
      </c>
      <c r="S818" s="25">
        <f t="shared" ca="1" si="787"/>
        <v>4198342.930967954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4548096.628269529</v>
      </c>
      <c r="R819" s="25">
        <f t="array" aca="1" ref="R819" ca="1">INDEX('Lorri 401b'!L:L,MATCH('Retirement Calculator'!A819,'Lorri 401b'!N:N,0),0)</f>
        <v>-360641.79930545948</v>
      </c>
      <c r="S819" s="25">
        <f t="shared" ca="1" si="787"/>
        <v>4187454.8289640695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4559117.8919159165</v>
      </c>
      <c r="R820" s="25">
        <f t="array" aca="1" ref="R820" ca="1">INDEX('Lorri 401b'!L:L,MATCH('Retirement Calculator'!A820,'Lorri 401b'!N:N,0),0)</f>
        <v>-382596.53204741346</v>
      </c>
      <c r="S820" s="25">
        <f t="shared" ca="1" si="787"/>
        <v>4176521.3598685032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4570185.077494164</v>
      </c>
      <c r="R821" s="25">
        <f t="array" aca="1" ref="R821" ca="1">INDEX('Lorri 401b'!L:L,MATCH('Retirement Calculator'!A821,'Lorri 401b'!N:N,0),0)</f>
        <v>-404642.74284245889</v>
      </c>
      <c r="S821" s="25">
        <f t="shared" ca="1" si="787"/>
        <v>4165542.3346517049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4581298.376345654</v>
      </c>
      <c r="R822" s="25">
        <f t="array" aca="1" ref="R822" ca="1">INDEX('Lorri 401b'!L:L,MATCH('Retirement Calculator'!A822,'Lorri 401b'!N:N,0),0)</f>
        <v>-426780.81284915033</v>
      </c>
      <c r="S822" s="25">
        <f t="shared" ca="1" si="787"/>
        <v>4154517.5634965035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4592457.9806090249</v>
      </c>
      <c r="R823" s="25">
        <f t="array" aca="1" ref="R823" ca="1">INDEX('Lorri 401b'!L:L,MATCH('Retirement Calculator'!A823,'Lorri 401b'!N:N,0),0)</f>
        <v>-449011.12481420301</v>
      </c>
      <c r="S823" s="25">
        <f t="shared" ca="1" si="787"/>
        <v>4143446.8557948219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4603664.0832234928</v>
      </c>
      <c r="R824" s="25">
        <f t="array" aca="1" ref="R824" ca="1">INDEX('Lorri 401b'!L:L,MATCH('Retirement Calculator'!A824,'Lorri 401b'!N:N,0),0)</f>
        <v>-471334.06307911006</v>
      </c>
      <c r="S824" s="25">
        <f t="shared" ca="1" si="787"/>
        <v>4132330.020144383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4614916.8779321881</v>
      </c>
      <c r="R825" s="25">
        <f t="array" aca="1" ref="R825" ca="1">INDEX('Lorri 401b'!L:L,MATCH('Retirement Calculator'!A825,'Lorri 401b'!N:N,0),0)</f>
        <v>-493750.01358678757</v>
      </c>
      <c r="S825" s="25">
        <f t="shared" ca="1" si="787"/>
        <v>4121166.8643454006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4626216.5592855029</v>
      </c>
      <c r="R826" s="25">
        <f t="array" aca="1" ref="R826" ca="1">INDEX('Lorri 401b'!L:L,MATCH('Retirement Calculator'!A826,'Lorri 401b'!N:N,0),0)</f>
        <v>-516259.36388824706</v>
      </c>
      <c r="S826" s="25">
        <f t="shared" ca="1" si="787"/>
        <v>4109957.1953972559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4637563.3226444563</v>
      </c>
      <c r="R827" s="25">
        <f t="array" aca="1" ref="R827" ca="1">INDEX('Lorri 401b'!L:L,MATCH('Retirement Calculator'!A827,'Lorri 401b'!N:N,0),0)</f>
        <v>-538862.50314929592</v>
      </c>
      <c r="S827" s="25">
        <f t="shared" ca="1" si="787"/>
        <v>4098700.8194951601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4648957.3641840722</v>
      </c>
      <c r="R828" s="25">
        <f t="array" aca="1" ref="R828" ca="1">INDEX('Lorri 401b'!L:L,MATCH('Retirement Calculator'!A828,'Lorri 401b'!N:N,0),0)</f>
        <v>-561559.82215726585</v>
      </c>
      <c r="S828" s="25">
        <f t="shared" ca="1" si="787"/>
        <v>4087397.5420268066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4660398.8808967704</v>
      </c>
      <c r="R829" s="25">
        <f t="array" aca="1" ref="R829" ca="1">INDEX('Lorri 401b'!L:L,MATCH('Retirement Calculator'!A829,'Lorri 401b'!N:N,0),0)</f>
        <v>-584351.71332776896</v>
      </c>
      <c r="S829" s="25">
        <f t="shared" ca="1" si="787"/>
        <v>4076047.1675690012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4671888.0705957711</v>
      </c>
      <c r="R830" s="25">
        <f t="array" aca="1" ref="R830" ca="1">INDEX('Lorri 401b'!L:L,MATCH('Retirement Calculator'!A830,'Lorri 401b'!N:N,0),0)</f>
        <v>-607238.57071148255</v>
      </c>
      <c r="S830" s="25">
        <f t="shared" ca="1" si="787"/>
        <v>4064649.4998842888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4683425.1319185179</v>
      </c>
      <c r="R831" s="25">
        <f t="array" aca="1" ref="R831" ca="1">INDEX('Lorri 401b'!L:L,MATCH('Retirement Calculator'!A831,'Lorri 401b'!N:N,0),0)</f>
        <v>-630220.79000096163</v>
      </c>
      <c r="S831" s="25">
        <f t="shared" ca="1" si="787"/>
        <v>4053204.3419175562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4695010.2643301096</v>
      </c>
      <c r="R832" s="25">
        <f t="array" aca="1" ref="R832" ca="1">INDEX('Lorri 401b'!L:L,MATCH('Retirement Calculator'!A832,'Lorri 401b'!N:N,0),0)</f>
        <v>-653298.76853748015</v>
      </c>
      <c r="S832" s="25">
        <f t="shared" ca="1" si="787"/>
        <v>4041711.4957926292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4706643.6681267489</v>
      </c>
      <c r="R833" s="25">
        <f t="array" aca="1" ref="R833" ca="1">INDEX('Lorri 401b'!L:L,MATCH('Retirement Calculator'!A833,'Lorri 401b'!N:N,0),0)</f>
        <v>-676472.90531790082</v>
      </c>
      <c r="S833" s="25">
        <f t="shared" ca="1" si="787"/>
        <v>4030170.7628088482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4718325.5444392078</v>
      </c>
      <c r="R834" s="25">
        <f t="array" aca="1" ref="R834" ca="1">INDEX('Lorri 401b'!L:L,MATCH('Retirement Calculator'!A834,'Lorri 401b'!N:N,0),0)</f>
        <v>-699743.60100157326</v>
      </c>
      <c r="S834" s="25">
        <f t="shared" ca="1" si="787"/>
        <v>4018581.9434376345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4730056.0952363014</v>
      </c>
      <c r="R835" s="25">
        <f t="array" aca="1" ref="R835" ca="1">INDEX('Lorri 401b'!L:L,MATCH('Retirement Calculator'!A835,'Lorri 401b'!N:N,0),0)</f>
        <v>-723111.25791726098</v>
      </c>
      <c r="S835" s="25">
        <f t="shared" ca="1" si="787"/>
        <v>4006944.8373190407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4741835.5233283835</v>
      </c>
      <c r="R836" s="25">
        <f t="array" aca="1" ref="R836" ca="1">INDEX('Lorri 401b'!L:L,MATCH('Retirement Calculator'!A836,'Lorri 401b'!N:N,0),0)</f>
        <v>-746576.28007009742</v>
      </c>
      <c r="S836" s="25">
        <f t="shared" ca="1" si="787"/>
        <v>3995259.2432582863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4753664.0323708495</v>
      </c>
      <c r="R837" s="25">
        <f t="array" aca="1" ref="R837" ca="1">INDEX('Lorri 401b'!L:L,MATCH('Retirement Calculator'!A837,'Lorri 401b'!N:N,0),0)</f>
        <v>-770139.07314857072</v>
      </c>
      <c r="S837" s="25">
        <f t="shared" ca="1" si="787"/>
        <v>3983524.9592222786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4765541.8268676586</v>
      </c>
      <c r="R838" s="25">
        <f t="array" aca="1" ref="R838" ca="1">INDEX('Lorri 401b'!L:L,MATCH('Retirement Calculator'!A838,'Lorri 401b'!N:N,0),0)</f>
        <v>-793800.04453153769</v>
      </c>
      <c r="S838" s="25">
        <f t="shared" ca="1" si="787"/>
        <v>3971741.782336121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4777469.1121748714</v>
      </c>
      <c r="R839" s="25">
        <f t="array" aca="1" ref="R839" ca="1">INDEX('Lorri 401b'!L:L,MATCH('Retirement Calculator'!A839,'Lorri 401b'!N:N,0),0)</f>
        <v>-817559.60329526698</v>
      </c>
      <c r="S839" s="25">
        <f t="shared" ca="1" si="787"/>
        <v>3959909.5088796043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4789446.0945041971</v>
      </c>
      <c r="R840" s="25">
        <f t="array" aca="1" ref="R840" ca="1">INDEX('Lorri 401b'!L:L,MATCH('Retirement Calculator'!A840,'Lorri 401b'!N:N,0),0)</f>
        <v>-841418.16022051184</v>
      </c>
      <c r="S840" s="25">
        <f t="shared" ca="1" si="787"/>
        <v>3948027.9342836854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4801472.9809265621</v>
      </c>
      <c r="R841" s="25">
        <f t="array" aca="1" ref="R841" ca="1">INDEX('Lorri 401b'!L:L,MATCH('Retirement Calculator'!A841,'Lorri 401b'!N:N,0),0)</f>
        <v>-865376.12779961189</v>
      </c>
      <c r="S841" s="25">
        <f t="shared" ca="1" si="787"/>
        <v>3936096.8531269501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4813549.9793756865</v>
      </c>
      <c r="R842" s="25">
        <f t="array" aca="1" ref="R842" ca="1">INDEX('Lorri 401b'!L:L,MATCH('Retirement Calculator'!A842,'Lorri 401b'!N:N,0),0)</f>
        <v>-889433.92024362483</v>
      </c>
      <c r="S842" s="25">
        <f t="shared" ca="1" si="787"/>
        <v>3924116.0591320619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4825677.2986516822</v>
      </c>
      <c r="R843" s="25">
        <f t="array" aca="1" ref="R843" ca="1">INDEX('Lorri 401b'!L:L,MATCH('Retirement Calculator'!A843,'Lorri 401b'!N:N,0),0)</f>
        <v>-913591.95348948776</v>
      </c>
      <c r="S843" s="25">
        <f t="shared" ca="1" si="787"/>
        <v>3912085.3451621942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4837855.1484246617</v>
      </c>
      <c r="R844" s="25">
        <f t="array" aca="1" ref="R844" ca="1">INDEX('Lorri 401b'!L:L,MATCH('Retirement Calculator'!A844,'Lorri 401b'!N:N,0),0)</f>
        <v>-937850.64520720846</v>
      </c>
      <c r="S844" s="25">
        <f t="shared" ca="1" si="787"/>
        <v>3900004.5032174531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4850083.7392383618</v>
      </c>
      <c r="R845" s="25">
        <f t="array" aca="1" ref="R845" ca="1">INDEX('Lorri 401b'!L:L,MATCH('Retirement Calculator'!A845,'Lorri 401b'!N:N,0),0)</f>
        <v>-962210.41480708634</v>
      </c>
      <c r="S845" s="25">
        <f t="shared" ca="1" si="787"/>
        <v>3887873.3244312755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4862363.2825137861</v>
      </c>
      <c r="R846" s="25">
        <f t="array" aca="1" ref="R846" ca="1">INDEX('Lorri 401b'!L:L,MATCH('Retirement Calculator'!A846,'Lorri 401b'!N:N,0),0)</f>
        <v>-986671.68344696378</v>
      </c>
      <c r="S846" s="25">
        <f t="shared" ca="1" si="787"/>
        <v>3875691.5990668223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4874693.9905528575</v>
      </c>
      <c r="R847" s="25">
        <f t="array" aca="1" ref="R847" ca="1">INDEX('Lorri 401b'!L:L,MATCH('Retirement Calculator'!A847,'Lorri 401b'!N:N,0),0)</f>
        <v>-1011234.8740395074</v>
      </c>
      <c r="S847" s="25">
        <f t="shared" ca="1" si="787"/>
        <v>3863459.11651335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4887076.0765420916</v>
      </c>
      <c r="R848" s="25">
        <f t="array" aca="1" ref="R848" ca="1">INDEX('Lorri 401b'!L:L,MATCH('Retirement Calculator'!A848,'Lorri 401b'!N:N,0),0)</f>
        <v>-1035900.4112595199</v>
      </c>
      <c r="S848" s="25">
        <f t="shared" ca="1" si="787"/>
        <v>3851175.6652825717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4899509.7545562806</v>
      </c>
      <c r="R849" s="25">
        <f t="array" aca="1" ref="R849" ca="1">INDEX('Lorri 401b'!L:L,MATCH('Retirement Calculator'!A849,'Lorri 401b'!N:N,0),0)</f>
        <v>-1060668.7215512823</v>
      </c>
      <c r="S849" s="25">
        <f t="shared" ca="1" si="787"/>
        <v>3838841.0330049982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4911995.2395621957</v>
      </c>
      <c r="R850" s="25">
        <f t="array" aca="1" ref="R850" ca="1">INDEX('Lorri 401b'!L:L,MATCH('Retirement Calculator'!A850,'Lorri 401b'!N:N,0),0)</f>
        <v>-1085540.2331359272</v>
      </c>
      <c r="S850" s="25">
        <f t="shared" ca="1" si="787"/>
        <v>3826455.0064262683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4924532.7474223021</v>
      </c>
      <c r="R851" s="25">
        <f t="array" aca="1" ref="R851" ca="1">INDEX('Lorri 401b'!L:L,MATCH('Retirement Calculator'!A851,'Lorri 401b'!N:N,0),0)</f>
        <v>-1110515.3760188415</v>
      </c>
      <c r="S851" s="25">
        <f t="shared" ca="1" si="787"/>
        <v>3814017.3714034604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4937122.4948984925</v>
      </c>
      <c r="R852" s="25">
        <f t="array" aca="1" ref="R852" ca="1">INDEX('Lorri 401b'!L:L,MATCH('Retirement Calculator'!A852,'Lorri 401b'!N:N,0),0)</f>
        <v>-1135594.5819971012</v>
      </c>
      <c r="S852" s="25">
        <f t="shared" ca="1" si="787"/>
        <v>3801527.9129013913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4949764.6996558337</v>
      </c>
      <c r="R853" s="25">
        <f t="array" aca="1" ref="R853" ca="1">INDEX('Lorri 401b'!L:L,MATCH('Retirement Calculator'!A853,'Lorri 401b'!N:N,0),0)</f>
        <v>-1160778.2846669371</v>
      </c>
      <c r="S853" s="25">
        <f t="shared" ca="1" si="787"/>
        <v>3788986.4149888968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4962459.5802663304</v>
      </c>
      <c r="R854" s="25">
        <f t="array" aca="1" ref="R854" ca="1">INDEX('Lorri 401b'!L:L,MATCH('Retirement Calculator'!A854,'Lorri 401b'!N:N,0),0)</f>
        <v>-1186066.9194312305</v>
      </c>
      <c r="S854" s="25">
        <f t="shared" ca="1" si="787"/>
        <v>3776392.6608350999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4975207.3562127044</v>
      </c>
      <c r="R855" s="25">
        <f t="array" aca="1" ref="R855" ca="1">INDEX('Lorri 401b'!L:L,MATCH('Retirement Calculator'!A855,'Lorri 401b'!N:N,0),0)</f>
        <v>-1211460.9235070418</v>
      </c>
      <c r="S855" s="25">
        <f t="shared" ca="1" si="787"/>
        <v>3763746.4327056627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4988008.2478921879</v>
      </c>
      <c r="R856" s="25">
        <f t="array" aca="1" ref="R856" ca="1">INDEX('Lorri 401b'!L:L,MATCH('Retirement Calculator'!A856,'Lorri 401b'!N:N,0),0)</f>
        <v>-1236960.735933169</v>
      </c>
      <c r="S856" s="25">
        <f t="shared" ca="1" si="787"/>
        <v>3751047.5119590191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5000862.4766203361</v>
      </c>
      <c r="R857" s="25">
        <f t="array" aca="1" ref="R857" ca="1">INDEX('Lorri 401b'!L:L,MATCH('Retirement Calculator'!A857,'Lorri 401b'!N:N,0),0)</f>
        <v>-1262566.7975777385</v>
      </c>
      <c r="S857" s="25">
        <f t="shared" ca="1" si="787"/>
        <v>3738295.6790425973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5013770.2646348514</v>
      </c>
      <c r="R858" s="25">
        <f t="array" aca="1" ref="R858" ca="1">INDEX('Lorri 401b'!L:L,MATCH('Retirement Calculator'!A858,'Lorri 401b'!N:N,0),0)</f>
        <v>-1288279.5511458269</v>
      </c>
      <c r="S858" s="25">
        <f t="shared" ca="1" si="787"/>
        <v>3725490.7134890244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5026731.835099427</v>
      </c>
      <c r="R859" s="25">
        <f t="array" aca="1" ref="R859" ca="1">INDEX('Lorri 401b'!L:L,MATCH('Retirement Calculator'!A859,'Lorri 401b'!N:N,0),0)</f>
        <v>-1314099.4411871159</v>
      </c>
      <c r="S859" s="25">
        <f t="shared" ca="1" si="787"/>
        <v>3712632.3939123112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5039747.4121076055</v>
      </c>
      <c r="R860" s="25">
        <f t="array" aca="1" ref="R860" ca="1">INDEX('Lorri 401b'!L:L,MATCH('Retirement Calculator'!A860,'Lorri 401b'!N:N,0),0)</f>
        <v>-1340026.9141035767</v>
      </c>
      <c r="S860" s="25">
        <f t="shared" ca="1" si="787"/>
        <v>3699720.4980040286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5052817.2206866508</v>
      </c>
      <c r="R861" s="25">
        <f t="array" aca="1" ref="R861" ca="1">INDEX('Lorri 401b'!L:L,MATCH('Retirement Calculator'!A861,'Lorri 401b'!N:N,0),0)</f>
        <v>-1366062.4181571894</v>
      </c>
      <c r="S861" s="25">
        <f t="shared" ca="1" si="787"/>
        <v>3686754.8025294617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5065941.4868014427</v>
      </c>
      <c r="R862" s="25">
        <f t="array" aca="1" ref="R862" ca="1">INDEX('Lorri 401b'!L:L,MATCH('Retirement Calculator'!A862,'Lorri 401b'!N:N,0),0)</f>
        <v>-1392206.4034776923</v>
      </c>
      <c r="S862" s="25">
        <f t="shared" ca="1" si="787"/>
        <v>3673735.0833237506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5079120.4373583794</v>
      </c>
      <c r="R863" s="25">
        <f t="array" aca="1" ref="R863" ca="1">INDEX('Lorri 401b'!L:L,MATCH('Retirement Calculator'!A863,'Lorri 401b'!N:N,0),0)</f>
        <v>-1418459.3220703639</v>
      </c>
      <c r="S863" s="25">
        <f t="shared" ca="1" si="787"/>
        <v>3660661.1152880155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5092354.3002093034</v>
      </c>
      <c r="R864" s="25">
        <f t="array" aca="1" ref="R864" ca="1">INDEX('Lorri 401b'!L:L,MATCH('Retirement Calculator'!A864,'Lorri 401b'!N:N,0),0)</f>
        <v>-1444821.6278238383</v>
      </c>
      <c r="S864" s="25">
        <f t="shared" ca="1" si="787"/>
        <v>3647532.6723854654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5105643.3041554391</v>
      </c>
      <c r="R865" s="25">
        <f t="array" aca="1" ref="R865" ca="1">INDEX('Lorri 401b'!L:L,MATCH('Retirement Calculator'!A865,'Lorri 401b'!N:N,0),0)</f>
        <v>-1471293.7765179521</v>
      </c>
      <c r="S865" s="25">
        <f t="shared" ca="1" si="787"/>
        <v>3634349.5276374873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5118987.678951351</v>
      </c>
      <c r="R866" s="25">
        <f t="array" aca="1" ref="R866" ca="1">INDEX('Lorri 401b'!L:L,MATCH('Retirement Calculator'!A866,'Lorri 401b'!N:N,0),0)</f>
        <v>-1497876.2258316248</v>
      </c>
      <c r="S866" s="25">
        <f t="shared" ca="1" si="787"/>
        <v>3621111.4531197259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5132387.6553089125</v>
      </c>
      <c r="R867" s="25">
        <f t="array" aca="1" ref="R867" ca="1">INDEX('Lorri 401b'!L:L,MATCH('Retirement Calculator'!A867,'Lorri 401b'!N:N,0),0)</f>
        <v>-1524569.4353507711</v>
      </c>
      <c r="S867" s="25">
        <f t="shared" ca="1" si="787"/>
        <v>3607818.2199581414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5145843.4649012974</v>
      </c>
      <c r="R868" s="25">
        <f t="array" aca="1" ref="R868" ca="1">INDEX('Lorri 401b'!L:L,MATCH('Retirement Calculator'!A868,'Lorri 401b'!N:N,0),0)</f>
        <v>-1551373.8665762472</v>
      </c>
      <c r="S868" s="25">
        <f t="shared" ca="1" si="787"/>
        <v>3594469.5983250504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5159355.3403669838</v>
      </c>
      <c r="R869" s="25">
        <f t="array" aca="1" ref="R869" ca="1">INDEX('Lorri 401b'!L:L,MATCH('Retirement Calculator'!A869,'Lorri 401b'!N:N,0),0)</f>
        <v>-1578289.9829318293</v>
      </c>
      <c r="S869" s="25">
        <f t="shared" ca="1" si="787"/>
        <v>3581065.3574351547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5172923.5153137771</v>
      </c>
      <c r="R870" s="25">
        <f t="array" aca="1" ref="R870" ca="1">INDEX('Lorri 401b'!L:L,MATCH('Retirement Calculator'!A870,'Lorri 401b'!N:N,0),0)</f>
        <v>-1605318.2497722264</v>
      </c>
      <c r="S870" s="25">
        <f t="shared" ca="1" si="787"/>
        <v>3567605.2655415507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5186548.224322849</v>
      </c>
      <c r="R871" s="25">
        <f t="array" aca="1" ref="R871" ca="1">INDEX('Lorri 401b'!L:L,MATCH('Retirement Calculator'!A871,'Lorri 401b'!N:N,0),0)</f>
        <v>-1632459.1343911253</v>
      </c>
      <c r="S871" s="25">
        <f t="shared" ca="1" si="787"/>
        <v>3554089.0899317237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5200229.7029527919</v>
      </c>
      <c r="R872" s="25">
        <f t="array" aca="1" ref="R872" ca="1">INDEX('Lorri 401b'!L:L,MATCH('Retirement Calculator'!A872,'Lorri 401b'!N:N,0),0)</f>
        <v>-1659713.1060292695</v>
      </c>
      <c r="S872" s="25">
        <f t="shared" ca="1" si="787"/>
        <v>3540516.5969235227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5213968.1877436927</v>
      </c>
      <c r="R873" s="25">
        <f t="array" aca="1" ref="R873" ca="1">INDEX('Lorri 401b'!L:L,MATCH('Retirement Calculator'!A873,'Lorri 401b'!N:N,0),0)</f>
        <v>-1687080.6358825727</v>
      </c>
      <c r="S873" s="25">
        <f t="shared" ca="1" si="787"/>
        <v>3526887.5518611199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5227763.9162212219</v>
      </c>
      <c r="R874" s="25">
        <f t="array" aca="1" ref="R874" ca="1">INDEX('Lorri 401b'!L:L,MATCH('Retirement Calculator'!A874,'Lorri 401b'!N:N,0),0)</f>
        <v>-1714562.1971102646</v>
      </c>
      <c r="S874" s="25">
        <f t="shared" ca="1" si="787"/>
        <v>3513201.7191109573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5241617.1269007409</v>
      </c>
      <c r="R875" s="25">
        <f t="array" aca="1" ref="R875" ca="1">INDEX('Lorri 401b'!L:L,MATCH('Retirement Calculator'!A875,'Lorri 401b'!N:N,0),0)</f>
        <v>-1742158.2648430718</v>
      </c>
      <c r="S875" s="25">
        <f t="shared" ca="1" si="787"/>
        <v>3499458.8620576691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5255528.0592914252</v>
      </c>
      <c r="R876" s="25">
        <f t="array" aca="1" ref="R876" ca="1">INDEX('Lorri 401b'!L:L,MATCH('Retirement Calculator'!A876,'Lorri 401b'!N:N,0),0)</f>
        <v>-1769869.3161914325</v>
      </c>
      <c r="S876" s="25">
        <f t="shared" ca="1" si="787"/>
        <v>3485658.7430999926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5269496.9539004033</v>
      </c>
      <c r="R877" s="25">
        <f t="array" aca="1" ref="R877" ca="1">INDEX('Lorri 401b'!L:L,MATCH('Retirement Calculator'!A877,'Lorri 401b'!N:N,0),0)</f>
        <v>-1797695.8302537447</v>
      </c>
      <c r="S877" s="25">
        <f t="shared" ca="1" si="787"/>
        <v>3471801.1236466588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5283524.0522369193</v>
      </c>
      <c r="R878" s="25">
        <f t="array" aca="1" ref="R878" ca="1">INDEX('Lorri 401b'!L:L,MATCH('Retirement Calculator'!A878,'Lorri 401b'!N:N,0),0)</f>
        <v>-1825638.2881246498</v>
      </c>
      <c r="S878" s="25">
        <f t="shared" ca="1" si="787"/>
        <v>3457885.7641122695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5297609.5968165034</v>
      </c>
      <c r="R879" s="25">
        <f t="array" aca="1" ref="R879" ca="1">INDEX('Lorri 401b'!L:L,MATCH('Retirement Calculator'!A879,'Lorri 401b'!N:N,0),0)</f>
        <v>-1853697.1729033503</v>
      </c>
      <c r="S879" s="25">
        <f t="shared" ca="1" si="787"/>
        <v>3443912.4239131529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5311753.8311651694</v>
      </c>
      <c r="R880" s="25">
        <f t="array" aca="1" ref="R880" ca="1">INDEX('Lorri 401b'!L:L,MATCH('Retirement Calculator'!A880,'Lorri 401b'!N:N,0),0)</f>
        <v>-1881872.9697019621</v>
      </c>
      <c r="S880" s="25">
        <f t="shared" ca="1" si="787"/>
        <v>3429880.8614632073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5325956.9998236215</v>
      </c>
      <c r="R881" s="25">
        <f t="array" aca="1" ref="R881" ca="1">INDEX('Lorri 401b'!L:L,MATCH('Retirement Calculator'!A881,'Lorri 401b'!N:N,0),0)</f>
        <v>-1910166.1656539014</v>
      </c>
      <c r="S881" s="25">
        <f t="shared" ca="1" si="787"/>
        <v>3415790.8341697203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5340219.3483514842</v>
      </c>
      <c r="R882" s="25">
        <f t="array" aca="1" ref="R882" ca="1">INDEX('Lorri 401b'!L:L,MATCH('Retirement Calculator'!A882,'Lorri 401b'!N:N,0),0)</f>
        <v>-1938577.2499223072</v>
      </c>
      <c r="S882" s="25">
        <f t="shared" ca="1" si="787"/>
        <v>3401642.098429177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5354541.1233315459</v>
      </c>
      <c r="R883" s="25">
        <f t="array" aca="1" ref="R883" ca="1">INDEX('Lorri 401b'!L:L,MATCH('Retirement Calculator'!A883,'Lorri 401b'!N:N,0),0)</f>
        <v>-1967106.713708498</v>
      </c>
      <c r="S883" s="25">
        <f t="shared" ca="1" si="787"/>
        <v>3387434.4096230478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5368922.5723740244</v>
      </c>
      <c r="R884" s="25">
        <f t="array" aca="1" ref="R884" ca="1">INDEX('Lorri 401b'!L:L,MATCH('Retirement Calculator'!A884,'Lorri 401b'!N:N,0),0)</f>
        <v>-1995755.0502604647</v>
      </c>
      <c r="S884" s="25">
        <f t="shared" ca="1" si="787"/>
        <v>3373167.5221135598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5383363.9441208467</v>
      </c>
      <c r="R885" s="25">
        <f t="array" aca="1" ref="R885" ca="1">INDEX('Lorri 401b'!L:L,MATCH('Retirement Calculator'!A885,'Lorri 401b'!N:N,0),0)</f>
        <v>-2024522.7548813978</v>
      </c>
      <c r="S885" s="25">
        <f t="shared" ca="1" si="787"/>
        <v>3358841.1892394489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5397865.4882499473</v>
      </c>
      <c r="R886" s="25">
        <f t="array" aca="1" ref="R886" ca="1">INDEX('Lorri 401b'!L:L,MATCH('Retirement Calculator'!A886,'Lorri 401b'!N:N,0),0)</f>
        <v>-2053410.3249382516</v>
      </c>
      <c r="S886" s="25">
        <f t="shared" ca="1" si="787"/>
        <v>3344455.1633116957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5412427.4554795865</v>
      </c>
      <c r="R887" s="25">
        <f t="array" aca="1" ref="R887" ca="1">INDEX('Lorri 401b'!L:L,MATCH('Retirement Calculator'!A887,'Lorri 401b'!N:N,0),0)</f>
        <v>-2082418.2598703422</v>
      </c>
      <c r="S887" s="25">
        <f t="shared" ca="1" si="787"/>
        <v>3330009.1956092445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5427050.0975726824</v>
      </c>
      <c r="R888" s="25">
        <f t="array" aca="1" ref="R888" ca="1">INDEX('Lorri 401b'!L:L,MATCH('Retirement Calculator'!A888,'Lorri 401b'!N:N,0),0)</f>
        <v>-2111547.0611979831</v>
      </c>
      <c r="S888" s="25">
        <f t="shared" ca="1" si="787"/>
        <v>3315503.0363746993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5441733.6673411662</v>
      </c>
      <c r="R889" s="25">
        <f t="array" aca="1" ref="R889" ca="1">INDEX('Lorri 401b'!L:L,MATCH('Retirement Calculator'!A889,'Lorri 401b'!N:N,0),0)</f>
        <v>-2140797.2325311559</v>
      </c>
      <c r="S889" s="25">
        <f t="shared" ca="1" si="787"/>
        <v>3300936.4348100103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5456478.4186503515</v>
      </c>
      <c r="R890" s="25">
        <f t="array" aca="1" ref="R890" ca="1">INDEX('Lorri 401b'!L:L,MATCH('Retirement Calculator'!A890,'Lorri 401b'!N:N,0),0)</f>
        <v>-2170169.2795782168</v>
      </c>
      <c r="S890" s="25">
        <f t="shared" ca="1" si="787"/>
        <v>3286309.1390721346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5471284.6064233249</v>
      </c>
      <c r="R891" s="25">
        <f t="array" aca="1" ref="R891" ca="1">INDEX('Lorri 401b'!L:L,MATCH('Retirement Calculator'!A891,'Lorri 401b'!N:N,0),0)</f>
        <v>-2199663.7101546405</v>
      </c>
      <c r="S891" s="25">
        <f t="shared" ca="1" si="787"/>
        <v>3271620.8962686844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5486152.486645353</v>
      </c>
      <c r="R892" s="25">
        <f t="array" aca="1" ref="R892" ca="1">INDEX('Lorri 401b'!L:L,MATCH('Retirement Calculator'!A892,'Lorri 401b'!N:N,0),0)</f>
        <v>-2229281.0341917994</v>
      </c>
      <c r="S892" s="25">
        <f t="shared" ca="1" si="787"/>
        <v>3256871.4524535537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5501082.3163683061</v>
      </c>
      <c r="R893" s="25">
        <f t="array" aca="1" ref="R893" ca="1">INDEX('Lorri 401b'!L:L,MATCH('Retirement Calculator'!A893,'Lorri 401b'!N:N,0),0)</f>
        <v>-2259021.7637457796</v>
      </c>
      <c r="S893" s="25">
        <f t="shared" ca="1" si="787"/>
        <v>3242060.5526225264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5516074.353715105</v>
      </c>
      <c r="R894" s="25">
        <f t="array" aca="1" ref="R894" ca="1">INDEX('Lorri 401b'!L:L,MATCH('Retirement Calculator'!A894,'Lorri 401b'!N:N,0),0)</f>
        <v>-2288886.4130062349</v>
      </c>
      <c r="S894" s="25">
        <f t="shared" ca="1" si="787"/>
        <v>3227187.9407088701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5531128.8578841817</v>
      </c>
      <c r="R895" s="25">
        <f t="array" aca="1" ref="R895" ca="1">INDEX('Lorri 401b'!L:L,MATCH('Retirement Calculator'!A895,'Lorri 401b'!N:N,0),0)</f>
        <v>-2318875.4983052756</v>
      </c>
      <c r="S895" s="25">
        <f t="shared" ca="1" si="787"/>
        <v>3212253.3595789061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5546246.0891539631</v>
      </c>
      <c r="R896" s="25">
        <f t="array" aca="1" ref="R896" ca="1">INDEX('Lorri 401b'!L:L,MATCH('Retirement Calculator'!A896,'Lorri 401b'!N:N,0),0)</f>
        <v>-2348989.5381263955</v>
      </c>
      <c r="S896" s="25">
        <f t="shared" ca="1" si="787"/>
        <v>3197256.5510275676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5561426.308887369</v>
      </c>
      <c r="R897" s="25">
        <f t="array" aca="1" ref="R897" ca="1">INDEX('Lorri 401b'!L:L,MATCH('Retirement Calculator'!A897,'Lorri 401b'!N:N,0),0)</f>
        <v>-2379229.0531134368</v>
      </c>
      <c r="S897" s="25">
        <f t="shared" ca="1" si="787"/>
        <v>3182197.2557739322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5576669.7795363301</v>
      </c>
      <c r="R898" s="25">
        <f t="array" aca="1" ref="R898" ca="1">INDEX('Lorri 401b'!L:L,MATCH('Retirement Calculator'!A898,'Lorri 401b'!N:N,0),0)</f>
        <v>-2409594.5660795905</v>
      </c>
      <c r="S898" s="25">
        <f t="shared" ca="1" si="787"/>
        <v>3167075.2134567397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5591976.764646329</v>
      </c>
      <c r="R899" s="25">
        <f t="array" aca="1" ref="R899" ca="1">INDEX('Lorri 401b'!L:L,MATCH('Retirement Calculator'!A899,'Lorri 401b'!N:N,0),0)</f>
        <v>-2440086.6020164369</v>
      </c>
      <c r="S899" s="25">
        <f t="shared" ca="1" si="787"/>
        <v>3151890.1626298921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5607347.5288609527</v>
      </c>
      <c r="R900" s="25">
        <f t="array" aca="1" ref="R900" ca="1">INDEX('Lorri 401b'!L:L,MATCH('Retirement Calculator'!A900,'Lorri 401b'!N:N,0),0)</f>
        <v>-2470705.6881030197</v>
      </c>
      <c r="S900" s="25">
        <f t="shared" ca="1" si="787"/>
        <v>3136641.840757933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5622782.3379264707</v>
      </c>
      <c r="R901" s="25">
        <f t="array" aca="1" ref="R901" ca="1">INDEX('Lorri 401b'!L:L,MATCH('Retirement Calculator'!A901,'Lorri 401b'!N:N,0),0)</f>
        <v>-2501452.3537149634</v>
      </c>
      <c r="S901" s="25">
        <f t="shared" ca="1" si="787"/>
        <v>3121329.9842115073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5638281.4586964287</v>
      </c>
      <c r="R902" s="25">
        <f t="array" aca="1" ref="R902" ca="1">INDEX('Lorri 401b'!L:L,MATCH('Retirement Calculator'!A902,'Lorri 401b'!N:N,0),0)</f>
        <v>-2532327.1304336237</v>
      </c>
      <c r="S902" s="25">
        <f t="shared" ca="1" si="787"/>
        <v>3105954.328262805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5653845.1591362609</v>
      </c>
      <c r="R903" s="25">
        <f t="array" aca="1" ref="R903" ca="1">INDEX('Lorri 401b'!L:L,MATCH('Retirement Calculator'!A903,'Lorri 401b'!N:N,0),0)</f>
        <v>-2563330.5520552783</v>
      </c>
      <c r="S903" s="25">
        <f t="shared" ca="1" si="787"/>
        <v>3090514.6070809825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5669473.7083279258</v>
      </c>
      <c r="R904" s="25">
        <f t="array" aca="1" ref="R904" ca="1">INDEX('Lorri 401b'!L:L,MATCH('Retirement Calculator'!A904,'Lorri 401b'!N:N,0),0)</f>
        <v>-2594463.1546003567</v>
      </c>
      <c r="S904" s="25">
        <f t="shared" ca="1" si="787"/>
        <v>3075010.5537275691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5685167.3764745565</v>
      </c>
      <c r="R905" s="25">
        <f t="array" aca="1" ref="R905" ca="1">INDEX('Lorri 401b'!L:L,MATCH('Retirement Calculator'!A905,'Lorri 401b'!N:N,0),0)</f>
        <v>-2625725.4763227059</v>
      </c>
      <c r="S905" s="25">
        <f t="shared" ca="1" si="787"/>
        <v>3059441.9001518507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5700926.4349051313</v>
      </c>
      <c r="R906" s="25">
        <f t="array" aca="1" ref="R906" ca="1">INDEX('Lorri 401b'!L:L,MATCH('Retirement Calculator'!A906,'Lorri 401b'!N:N,0),0)</f>
        <v>-2657118.0577188982</v>
      </c>
      <c r="S906" s="25">
        <f t="shared" ca="1" si="787"/>
        <v>3043808.3771862332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5716751.1560791666</v>
      </c>
      <c r="R907" s="25">
        <f t="array" aca="1" ref="R907" ca="1">INDEX('Lorri 401b'!L:L,MATCH('Retirement Calculator'!A907,'Lorri 401b'!N:N,0),0)</f>
        <v>-2688641.4415375749</v>
      </c>
      <c r="S907" s="25">
        <f t="shared" ca="1" si="787"/>
        <v>3028109.7145415917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5732641.8135914272</v>
      </c>
      <c r="R908" s="25">
        <f t="array" aca="1" ref="R908" ca="1">INDEX('Lorri 401b'!L:L,MATCH('Retirement Calculator'!A908,'Lorri 401b'!N:N,0),0)</f>
        <v>-2720296.1727888291</v>
      </c>
      <c r="S908" s="25">
        <f t="shared" ca="1" si="787"/>
        <v>3012345.6408025981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5748598.6821766552</v>
      </c>
      <c r="R909" s="25">
        <f t="array" aca="1" ref="R909" ca="1">INDEX('Lorri 401b'!L:L,MATCH('Retirement Calculator'!A909,'Lorri 401b'!N:N,0),0)</f>
        <v>-2752082.7987536304</v>
      </c>
      <c r="S909" s="25">
        <f t="shared" ca="1" si="787"/>
        <v>2996515.8834230248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5764622.0377143221</v>
      </c>
      <c r="R910" s="25">
        <f t="array" aca="1" ref="R910" ca="1">INDEX('Lorri 401b'!L:L,MATCH('Retirement Calculator'!A910,'Lorri 401b'!N:N,0),0)</f>
        <v>-2784001.8689932851</v>
      </c>
      <c r="S910" s="25">
        <f t="shared" ca="1" si="787"/>
        <v>2980620.168721037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5780712.1572333956</v>
      </c>
      <c r="R911" s="25">
        <f t="array" aca="1" ref="R911" ca="1">INDEX('Lorri 401b'!L:L,MATCH('Retirement Calculator'!A911,'Lorri 401b'!N:N,0),0)</f>
        <v>-2816053.9353589383</v>
      </c>
      <c r="S911" s="25">
        <f t="shared" ca="1" si="787"/>
        <v>2964658.2218744573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5796869.318917132</v>
      </c>
      <c r="R912" s="25">
        <f t="array" aca="1" ref="R912" ca="1">INDEX('Lorri 401b'!L:L,MATCH('Retirement Calculator'!A912,'Lorri 401b'!N:N,0),0)</f>
        <v>-2848239.5520011149</v>
      </c>
      <c r="S912" s="25">
        <f t="shared" ca="1" si="787"/>
        <v>2948629.766916017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5813093.8021078845</v>
      </c>
      <c r="R913" s="25">
        <f t="array" aca="1" ref="R913" ca="1">INDEX('Lorri 401b'!L:L,MATCH('Retirement Calculator'!A913,'Lorri 401b'!N:N,0),0)</f>
        <v>-2880559.2753793006</v>
      </c>
      <c r="S913" s="25">
        <f t="shared" ca="1" si="787"/>
        <v>2932534.526728584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5829385.8873119317</v>
      </c>
      <c r="R914" s="25">
        <f t="array" aca="1" ref="R914" ca="1">INDEX('Lorri 401b'!L:L,MATCH('Retirement Calculator'!A914,'Lorri 401b'!N:N,0),0)</f>
        <v>-2913013.6642715624</v>
      </c>
      <c r="S914" s="25">
        <f t="shared" ca="1" si="787"/>
        <v>2916372.2230403693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5845745.8562043291</v>
      </c>
      <c r="R915" s="25">
        <f t="array" aca="1" ref="R915" ca="1">INDEX('Lorri 401b'!L:L,MATCH('Retirement Calculator'!A915,'Lorri 401b'!N:N,0),0)</f>
        <v>-2945603.2797842086</v>
      </c>
      <c r="S915" s="25">
        <f t="shared" ca="1" si="787"/>
        <v>2900142.5764201204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5862173.9916337775</v>
      </c>
      <c r="R916" s="25">
        <f t="array" aca="1" ref="R916" ca="1">INDEX('Lorri 401b'!L:L,MATCH('Retirement Calculator'!A916,'Lorri 401b'!N:N,0),0)</f>
        <v>-2978328.6853614906</v>
      </c>
      <c r="S916" s="25">
        <f t="shared" ca="1" si="787"/>
        <v>2883845.3062722869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5878670.5776275154</v>
      </c>
      <c r="R917" s="25">
        <f t="array" aca="1" ref="R917" ca="1">INDEX('Lorri 401b'!L:L,MATCH('Retirement Calculator'!A917,'Lorri 401b'!N:N,0),0)</f>
        <v>-3011190.4467953448</v>
      </c>
      <c r="S917" s="25">
        <f t="shared" ca="1" si="787"/>
        <v>2867480.1308321706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5895235.8993962277</v>
      </c>
      <c r="R918" s="25">
        <f t="array" aca="1" ref="R918" ca="1">INDEX('Lorri 401b'!L:L,MATCH('Retirement Calculator'!A918,'Lorri 401b'!N:N,0),0)</f>
        <v>-3044189.1322351731</v>
      </c>
      <c r="S918" s="25">
        <f t="shared" ca="1" si="787"/>
        <v>2851046.7671610545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5911870.2433389761</v>
      </c>
      <c r="R919" s="25">
        <f t="array" aca="1" ref="R919" ca="1">INDEX('Lorri 401b'!L:L,MATCH('Retirement Calculator'!A919,'Lorri 401b'!N:N,0),0)</f>
        <v>-3077325.3121976675</v>
      </c>
      <c r="S919" s="25">
        <f t="shared" ca="1" si="787"/>
        <v>2834544.9311413085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5928573.897048153</v>
      </c>
      <c r="R920" s="25">
        <f t="array" aca="1" ref="R920" ca="1">INDEX('Lorri 401b'!L:L,MATCH('Retirement Calculator'!A920,'Lorri 401b'!N:N,0),0)</f>
        <v>-3110599.5595766725</v>
      </c>
      <c r="S920" s="25">
        <f t="shared" ca="1" si="787"/>
        <v>2817974.3374714805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5945347.149314451</v>
      </c>
      <c r="R921" s="25">
        <f t="array" aca="1" ref="R921" ca="1">INDEX('Lorri 401b'!L:L,MATCH('Retirement Calculator'!A921,'Lorri 401b'!N:N,0),0)</f>
        <v>-3144012.44965309</v>
      </c>
      <c r="S921" s="25">
        <f t="shared" ca="1" si="787"/>
        <v>2801334.6996613611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5962190.2901318586</v>
      </c>
      <c r="R922" s="25">
        <f t="array" aca="1" ref="R922" ca="1">INDEX('Lorri 401b'!L:L,MATCH('Retirement Calculator'!A922,'Lorri 401b'!N:N,0),0)</f>
        <v>-3177564.5601048255</v>
      </c>
      <c r="S922" s="25">
        <f t="shared" ca="1" si="787"/>
        <v>2784625.730027033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5979103.610702672</v>
      </c>
      <c r="R923" s="25">
        <f t="array" aca="1" ref="R923" ca="1">INDEX('Lorri 401b'!L:L,MATCH('Retirement Calculator'!A923,'Lorri 401b'!N:N,0),0)</f>
        <v>-3211256.4710167767</v>
      </c>
      <c r="S923" s="25">
        <f t="shared" ca="1" si="787"/>
        <v>2767847.1396858953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5996087.4034425309</v>
      </c>
      <c r="R924" s="25">
        <f t="array" aca="1" ref="R924" ca="1">INDEX('Lorri 401b'!L:L,MATCH('Retirement Calculator'!A924,'Lorri 401b'!N:N,0),0)</f>
        <v>-3245088.7648908612</v>
      </c>
      <c r="S924" s="25">
        <f t="shared" ca="1" si="787"/>
        <v>2750998.6385516697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6013141.9619854726</v>
      </c>
      <c r="R925" s="25">
        <f t="array" aca="1" ref="R925" ca="1">INDEX('Lorri 401b'!L:L,MATCH('Retirement Calculator'!A925,'Lorri 401b'!N:N,0),0)</f>
        <v>-3279062.0266560875</v>
      </c>
      <c r="S925" s="25">
        <f t="shared" ca="1" si="787"/>
        <v>2734079.9353293851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6030267.5811890094</v>
      </c>
      <c r="R926" s="25">
        <f t="array" aca="1" ref="R926" ca="1">INDEX('Lorri 401b'!L:L,MATCH('Retirement Calculator'!A926,'Lorri 401b'!N:N,0),0)</f>
        <v>-3313176.8436786691</v>
      </c>
      <c r="S926" s="25">
        <f t="shared" ca="1" si="787"/>
        <v>2717090.7375103403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6047464.5571392281</v>
      </c>
      <c r="R927" s="25">
        <f t="array" aca="1" ref="R927" ca="1">INDEX('Lorri 401b'!L:L,MATCH('Retirement Calculator'!A927,'Lorri 401b'!N:N,0),0)</f>
        <v>-3347433.8057721779</v>
      </c>
      <c r="S927" s="25">
        <f t="shared" ca="1" si="787"/>
        <v>2700030.7513670502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6064733.1871559052</v>
      </c>
      <c r="R928" s="25">
        <f t="array" aca="1" ref="R928" ca="1">INDEX('Lorri 401b'!L:L,MATCH('Retirement Calculator'!A928,'Lorri 401b'!N:N,0),0)</f>
        <v>-3381833.505207743</v>
      </c>
      <c r="S928" s="25">
        <f t="shared" ca="1" si="787"/>
        <v>2682899.6819481621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6082073.769797652</v>
      </c>
      <c r="R929" s="25">
        <f t="array" aca="1" ref="R929" ca="1">INDEX('Lorri 401b'!L:L,MATCH('Retirement Calculator'!A929,'Lorri 401b'!N:N,0),0)</f>
        <v>-3416376.5367242899</v>
      </c>
      <c r="S929" s="25">
        <f t="shared" ca="1" si="787"/>
        <v>2665697.2330733621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6099486.6048670728</v>
      </c>
      <c r="R930" s="25">
        <f t="array" aca="1" ref="R930" ca="1">INDEX('Lorri 401b'!L:L,MATCH('Retirement Calculator'!A930,'Lorri 401b'!N:N,0),0)</f>
        <v>-3451063.4975388222</v>
      </c>
      <c r="S930" s="25">
        <f t="shared" ca="1" si="787"/>
        <v>2648423.1073282505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6116971.9934159499</v>
      </c>
      <c r="R931" s="25">
        <f t="array" aca="1" ref="R931" ca="1">INDEX('Lorri 401b'!L:L,MATCH('Retirement Calculator'!A931,'Lorri 401b'!N:N,0),0)</f>
        <v>-3485894.9873567484</v>
      </c>
      <c r="S931" s="25">
        <f t="shared" ca="1" si="787"/>
        <v>2631077.0060592014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6134530.2377504474</v>
      </c>
      <c r="R932" s="25">
        <f t="array" aca="1" ref="R932" ca="1">INDEX('Lorri 401b'!L:L,MATCH('Retirement Calculator'!A932,'Lorri 401b'!N:N,0),0)</f>
        <v>-3520871.6083822493</v>
      </c>
      <c r="S932" s="25">
        <f t="shared" ca="1" si="787"/>
        <v>2613658.6293681981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6152161.6414363384</v>
      </c>
      <c r="R933" s="25">
        <f t="array" aca="1" ref="R933" ca="1">INDEX('Lorri 401b'!L:L,MATCH('Retirement Calculator'!A933,'Lorri 401b'!N:N,0),0)</f>
        <v>-3555993.9653286897</v>
      </c>
      <c r="S933" s="25">
        <f t="shared" ca="1" si="787"/>
        <v>2596167.6761076488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6169866.5093042543</v>
      </c>
      <c r="R934" s="25">
        <f t="array" aca="1" ref="R934" ca="1">INDEX('Lorri 401b'!L:L,MATCH('Retirement Calculator'!A934,'Lorri 401b'!N:N,0),0)</f>
        <v>-3591262.6654290739</v>
      </c>
      <c r="S934" s="25">
        <f t="shared" ca="1" si="787"/>
        <v>2578603.8438751805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6187645.1474549528</v>
      </c>
      <c r="R935" s="25">
        <f t="array" aca="1" ref="R935" ca="1">INDEX('Lorri 401b'!L:L,MATCH('Retirement Calculator'!A935,'Lorri 401b'!N:N,0),0)</f>
        <v>-3626678.3184465431</v>
      </c>
      <c r="S935" s="25">
        <f t="shared" ca="1" si="787"/>
        <v>2560966.8290084098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6205497.8632646129</v>
      </c>
      <c r="R936" s="25">
        <f t="array" aca="1" ref="R936" ca="1">INDEX('Lorri 401b'!L:L,MATCH('Retirement Calculator'!A936,'Lorri 401b'!N:N,0),0)</f>
        <v>-3662241.5366849182</v>
      </c>
      <c r="S936" s="25">
        <f t="shared" ca="1" si="787"/>
        <v>2543256.3265796946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6223424.9653901458</v>
      </c>
      <c r="R937" s="25">
        <f t="array" aca="1" ref="R937" ca="1">INDEX('Lorri 401b'!L:L,MATCH('Retirement Calculator'!A937,'Lorri 401b'!N:N,0),0)</f>
        <v>-3697952.9349992867</v>
      </c>
      <c r="S937" s="25">
        <f t="shared" ca="1" si="787"/>
        <v>2525472.0303908591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6241426.7637745356</v>
      </c>
      <c r="R938" s="25">
        <f t="array" aca="1" ref="R938" ca="1">INDEX('Lorri 401b'!L:L,MATCH('Retirement Calculator'!A938,'Lorri 401b'!N:N,0),0)</f>
        <v>-3733813.1308066314</v>
      </c>
      <c r="S938" s="25">
        <f t="shared" ca="1" si="787"/>
        <v>2507613.6329679042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6259503.5696521932</v>
      </c>
      <c r="R939" s="25">
        <f t="array" aca="1" ref="R939" ca="1">INDEX('Lorri 401b'!L:L,MATCH('Retirement Calculator'!A939,'Lorri 401b'!N:N,0),0)</f>
        <v>-3769822.7440965069</v>
      </c>
      <c r="S939" s="25">
        <f t="shared" ca="1" si="787"/>
        <v>2489680.8255556864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6277655.6955543412</v>
      </c>
      <c r="R940" s="25">
        <f t="array" aca="1" ref="R940" ca="1">INDEX('Lorri 401b'!L:L,MATCH('Retirement Calculator'!A940,'Lorri 401b'!N:N,0),0)</f>
        <v>-3805982.3974417569</v>
      </c>
      <c r="S940" s="25">
        <f t="shared" ca="1" si="787"/>
        <v>2471673.2981125843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6295883.4553144146</v>
      </c>
      <c r="R941" s="25">
        <f t="array" aca="1" ref="R941" ca="1">INDEX('Lorri 401b'!L:L,MATCH('Retirement Calculator'!A941,'Lorri 401b'!N:N,0),0)</f>
        <v>-3842292.7160092788</v>
      </c>
      <c r="S941" s="25">
        <f t="shared" ca="1" si="787"/>
        <v>2453590.7393051358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6314187.1640734887</v>
      </c>
      <c r="R942" s="25">
        <f t="array" aca="1" ref="R942" ca="1">INDEX('Lorri 401b'!L:L,MATCH('Retirement Calculator'!A942,'Lorri 401b'!N:N,0),0)</f>
        <v>-3878754.3275708319</v>
      </c>
      <c r="S942" s="25">
        <f t="shared" ca="1" si="787"/>
        <v>2435432.8365026568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6332567.1382857254</v>
      </c>
      <c r="R943" s="25">
        <f t="array" aca="1" ref="R943" ca="1">INDEX('Lorri 401b'!L:L,MATCH('Retirement Calculator'!A943,'Lorri 401b'!N:N,0),0)</f>
        <v>-3915367.8625138914</v>
      </c>
      <c r="S943" s="25">
        <f t="shared" ca="1" si="787"/>
        <v>2417199.275771834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6351023.6957238466</v>
      </c>
      <c r="R944" s="25">
        <f t="array" aca="1" ref="R944" ca="1">INDEX('Lorri 401b'!L:L,MATCH('Retirement Calculator'!A944,'Lorri 401b'!N:N,0),0)</f>
        <v>-3952133.9538525473</v>
      </c>
      <c r="S944" s="25">
        <f t="shared" ca="1" si="787"/>
        <v>2398889.7418712992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6369557.155484627</v>
      </c>
      <c r="R945" s="25">
        <f t="array" aca="1" ref="R945" ca="1">INDEX('Lorri 401b'!L:L,MATCH('Retirement Calculator'!A945,'Lorri 401b'!N:N,0),0)</f>
        <v>-3989053.2372384476</v>
      </c>
      <c r="S945" s="25">
        <f t="shared" ca="1" si="787"/>
        <v>2380503.9182461794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6388167.8379944107</v>
      </c>
      <c r="R946" s="25">
        <f t="array" aca="1" ref="R946" ca="1">INDEX('Lorri 401b'!L:L,MATCH('Retirement Calculator'!A946,'Lorri 401b'!N:N,0),0)</f>
        <v>-4026126.3509717891</v>
      </c>
      <c r="S946" s="25">
        <f t="shared" ca="1" si="787"/>
        <v>2362041.4870226216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6406856.065014651</v>
      </c>
      <c r="R947" s="25">
        <f t="array" aca="1" ref="R947" ca="1">INDEX('Lorri 401b'!L:L,MATCH('Retirement Calculator'!A947,'Lorri 401b'!N:N,0),0)</f>
        <v>-4063353.9360123528</v>
      </c>
      <c r="S947" s="25">
        <f t="shared" ca="1" si="787"/>
        <v>2343502.1290022982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6425622.1596474759</v>
      </c>
      <c r="R948" s="25">
        <f t="array" aca="1" ref="R948" ca="1">INDEX('Lorri 401b'!L:L,MATCH('Retirement Calculator'!A948,'Lorri 401b'!N:N,0),0)</f>
        <v>-4100736.6359905857</v>
      </c>
      <c r="S948" s="25">
        <f t="shared" ca="1" si="787"/>
        <v>2324885.5236568903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6444466.4463412715</v>
      </c>
      <c r="R949" s="25">
        <f t="array" aca="1" ref="R949" ca="1">INDEX('Lorri 401b'!L:L,MATCH('Retirement Calculator'!A949,'Lorri 401b'!N:N,0),0)</f>
        <v>-4138275.0972187277</v>
      </c>
      <c r="S949" s="25">
        <f t="shared" ca="1" si="787"/>
        <v>2306191.3491225438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6463389.2508962909</v>
      </c>
      <c r="R950" s="25">
        <f t="array" aca="1" ref="R950" ca="1">INDEX('Lorri 401b'!L:L,MATCH('Retirement Calculator'!A950,'Lorri 401b'!N:N,0),0)</f>
        <v>-4175969.9687019871</v>
      </c>
      <c r="S950" s="25">
        <f t="shared" ca="1" si="787"/>
        <v>2287419.2821943038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6482390.9004702894</v>
      </c>
      <c r="R951" s="25">
        <f t="array" aca="1" ref="R951" ca="1">INDEX('Lorri 401b'!L:L,MATCH('Retirement Calculator'!A951,'Lorri 401b'!N:N,0),0)</f>
        <v>-4213821.9021497592</v>
      </c>
      <c r="S951" s="25">
        <f t="shared" ca="1" si="787"/>
        <v>2268568.9983205302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6501471.7235841798</v>
      </c>
      <c r="R952" s="25">
        <f t="array" aca="1" ref="R952" ca="1">INDEX('Lorri 401b'!L:L,MATCH('Retirement Calculator'!A952,'Lorri 401b'!N:N,0),0)</f>
        <v>-4251831.5519868974</v>
      </c>
      <c r="S952" s="25">
        <f t="shared" ca="1" si="787"/>
        <v>2249640.1715972824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6520632.0501277111</v>
      </c>
      <c r="R953" s="25">
        <f t="array" aca="1" ref="R953" ca="1">INDEX('Lorri 401b'!L:L,MATCH('Retirement Calculator'!A953,'Lorri 401b'!N:N,0),0)</f>
        <v>-4289999.5753650237</v>
      </c>
      <c r="S953" s="25">
        <f t="shared" ca="1" si="787"/>
        <v>2230632.4747626875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6539872.2113651736</v>
      </c>
      <c r="R954" s="25">
        <f t="array" aca="1" ref="R954" ca="1">INDEX('Lorri 401b'!L:L,MATCH('Retirement Calculator'!A954,'Lorri 401b'!N:N,0),0)</f>
        <v>-4328326.6321738921</v>
      </c>
      <c r="S954" s="25">
        <f t="shared" ca="1" si="787"/>
        <v>2211545.5791912815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6559192.5399411255</v>
      </c>
      <c r="R955" s="25">
        <f t="array" aca="1" ref="R955" ca="1">INDEX('Lorri 401b'!L:L,MATCH('Retirement Calculator'!A955,'Lorri 401b'!N:N,0),0)</f>
        <v>-4366813.3850527983</v>
      </c>
      <c r="S955" s="25">
        <f t="shared" ca="1" si="787"/>
        <v>2192379.1548883272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6578593.3698861441</v>
      </c>
      <c r="R956" s="25">
        <f t="array" aca="1" ref="R956" ca="1">INDEX('Lorri 401b'!L:L,MATCH('Retirement Calculator'!A956,'Lorri 401b'!N:N,0),0)</f>
        <v>-4405460.4994020332</v>
      </c>
      <c r="S956" s="25">
        <f t="shared" ca="1" si="787"/>
        <v>2173132.8704841109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6598075.0366226006</v>
      </c>
      <c r="R957" s="25">
        <f t="array" aca="1" ref="R957" ca="1">INDEX('Lorri 401b'!L:L,MATCH('Retirement Calculator'!A957,'Lorri 401b'!N:N,0),0)</f>
        <v>-4444268.6433943892</v>
      </c>
      <c r="S957" s="25">
        <f t="shared" ca="1" si="787"/>
        <v>2153806.3932282114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6617637.8769704588</v>
      </c>
      <c r="R958" s="25">
        <f t="array" aca="1" ref="R958" ca="1">INDEX('Lorri 401b'!L:L,MATCH('Retirement Calculator'!A958,'Lorri 401b'!N:N,0),0)</f>
        <v>-4483238.4879867136</v>
      </c>
      <c r="S958" s="25">
        <f t="shared" ca="1" si="787"/>
        <v>2134399.3889837451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6637282.2291530995</v>
      </c>
      <c r="R959" s="25">
        <f t="array" aca="1" ref="R959" ca="1">INDEX('Lorri 401b'!L:L,MATCH('Retirement Calculator'!A959,'Lorri 401b'!N:N,0),0)</f>
        <v>-4522370.7069315063</v>
      </c>
      <c r="S959" s="25">
        <f t="shared" ca="1" si="787"/>
        <v>2114911.5222215932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6657008.432803168</v>
      </c>
      <c r="R960" s="25">
        <f t="array" aca="1" ref="R960" ca="1">INDEX('Lorri 401b'!L:L,MATCH('Retirement Calculator'!A960,'Lorri 401b'!N:N,0),0)</f>
        <v>-4561665.9767885683</v>
      </c>
      <c r="S960" s="25">
        <f t="shared" ca="1" si="787"/>
        <v>2095342.4560145997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6676816.8289684448</v>
      </c>
      <c r="R961" s="25">
        <f t="array" aca="1" ref="R961" ca="1">INDEX('Lorri 401b'!L:L,MATCH('Retirement Calculator'!A961,'Lorri 401b'!N:N,0),0)</f>
        <v>-4601124.9769367017</v>
      </c>
      <c r="S961" s="25">
        <f t="shared" ca="1" si="787"/>
        <v>2075691.8520317432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6696707.7601177441</v>
      </c>
      <c r="R962" s="25">
        <f t="array" aca="1" ref="R962" ca="1">INDEX('Lorri 401b'!L:L,MATCH('Retirement Calculator'!A962,'Lorri 401b'!N:N,0),0)</f>
        <v>-4640748.3895854522</v>
      </c>
      <c r="S962" s="25">
        <f t="shared" ca="1" si="787"/>
        <v>2055959.3705322919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6716681.5701468317</v>
      </c>
      <c r="R963" s="25">
        <f t="array" aca="1" ref="R963" ca="1">INDEX('Lorri 401b'!L:L,MATCH('Retirement Calculator'!A963,'Lorri 401b'!N:N,0),0)</f>
        <v>-4680536.8997869063</v>
      </c>
      <c r="S963" s="25">
        <f t="shared" ca="1" si="787"/>
        <v>2036144.6703599254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6736738.6043843739</v>
      </c>
      <c r="R964" s="25">
        <f t="array" aca="1" ref="R964" ca="1">INDEX('Lorri 401b'!L:L,MATCH('Retirement Calculator'!A964,'Lorri 401b'!N:N,0),0)</f>
        <v>-4720491.1954475334</v>
      </c>
      <c r="S964" s="25">
        <f t="shared" ca="1" si="787"/>
        <v>2016247.4089368405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6756879.2095979061</v>
      </c>
      <c r="R965" s="25">
        <f t="array" aca="1" ref="R965" ca="1">INDEX('Lorri 401b'!L:L,MATCH('Retirement Calculator'!A965,'Lorri 401b'!N:N,0),0)</f>
        <v>-4760611.9673400791</v>
      </c>
      <c r="S965" s="25">
        <f t="shared" ca="1" si="787"/>
        <v>1996267.242257827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6777103.7339998279</v>
      </c>
      <c r="R966" s="25">
        <f t="array" aca="1" ref="R966" ca="1">INDEX('Lorri 401b'!L:L,MATCH('Retirement Calculator'!A966,'Lorri 401b'!N:N,0),0)</f>
        <v>-4800899.909115511</v>
      </c>
      <c r="S966" s="25">
        <f t="shared" ca="1" si="787"/>
        <v>1976203.8248843169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6797412.5272534247</v>
      </c>
      <c r="R967" s="25">
        <f t="array" aca="1" ref="R967" ca="1">INDEX('Lorri 401b'!L:L,MATCH('Retirement Calculator'!A967,'Lorri 401b'!N:N,0),0)</f>
        <v>-4841355.717315007</v>
      </c>
      <c r="S967" s="25">
        <f t="shared" ca="1" si="787"/>
        <v>1956056.8099384177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6817805.9404789116</v>
      </c>
      <c r="R968" s="25">
        <f t="array" aca="1" ref="R968" ca="1">INDEX('Lorri 401b'!L:L,MATCH('Retirement Calculator'!A968,'Lorri 401b'!N:N,0),0)</f>
        <v>-4881980.0913820006</v>
      </c>
      <c r="S968" s="25">
        <f t="shared" ca="1" si="787"/>
        <v>1935825.849096911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6838284.3262595041</v>
      </c>
      <c r="R969" s="25">
        <f t="array" aca="1" ref="R969" ca="1">INDEX('Lorri 401b'!L:L,MATCH('Retirement Calculator'!A969,'Lorri 401b'!N:N,0),0)</f>
        <v>-4922773.7336742738</v>
      </c>
      <c r="S969" s="25">
        <f t="shared" ca="1" si="787"/>
        <v>1915510.5925852302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6858848.0386475157</v>
      </c>
      <c r="R970" s="25">
        <f t="array" aca="1" ref="R970" ca="1">INDEX('Lorri 401b'!L:L,MATCH('Retirement Calculator'!A970,'Lorri 401b'!N:N,0),0)</f>
        <v>-4963737.3494760981</v>
      </c>
      <c r="S970" s="25">
        <f t="shared" ca="1" si="787"/>
        <v>1895110.6891714176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6879497.4331704779</v>
      </c>
      <c r="R971" s="25">
        <f t="array" aca="1" ref="R971" ca="1">INDEX('Lorri 401b'!L:L,MATCH('Retirement Calculator'!A971,'Lorri 401b'!N:N,0),0)</f>
        <v>-5004871.6470104298</v>
      </c>
      <c r="S971" s="25">
        <f t="shared" ca="1" si="787"/>
        <v>1874625.7861600481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6900232.8668372855</v>
      </c>
      <c r="R972" s="25">
        <f t="array" aca="1" ref="R972" ca="1">INDEX('Lorri 401b'!L:L,MATCH('Retirement Calculator'!A972,'Lorri 401b'!N:N,0),0)</f>
        <v>-5046177.3374511544</v>
      </c>
      <c r="S972" s="25">
        <f t="shared" ca="1" si="787"/>
        <v>1854055.5293861311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6921054.6981443716</v>
      </c>
      <c r="R973" s="25">
        <f t="array" aca="1" ref="R973" ca="1">INDEX('Lorri 401b'!L:L,MATCH('Retirement Calculator'!A973,'Lorri 401b'!N:N,0),0)</f>
        <v>-5087655.1349353818</v>
      </c>
      <c r="S973" s="25">
        <f t="shared" ca="1" si="787"/>
        <v>1833399.5632089898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6941963.2870819038</v>
      </c>
      <c r="R974" s="25">
        <f t="array" aca="1" ref="R974" ca="1">INDEX('Lorri 401b'!L:L,MATCH('Retirement Calculator'!A974,'Lorri 401b'!N:N,0),0)</f>
        <v>-5129305.756575794</v>
      </c>
      <c r="S974" s="25">
        <f t="shared" ca="1" si="787"/>
        <v>1812657.5305061098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6962958.9951400096</v>
      </c>
      <c r="R975" s="25">
        <f t="array" aca="1" ref="R975" ca="1">INDEX('Lorri 401b'!L:L,MATCH('Retirement Calculator'!A975,'Lorri 401b'!N:N,0),0)</f>
        <v>-5171129.9224730413</v>
      </c>
      <c r="S975" s="25">
        <f t="shared" ca="1" si="787"/>
        <v>1791829.0726669682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6984042.1853150241</v>
      </c>
      <c r="R976" s="25">
        <f t="array" aca="1" ref="R976" ca="1">INDEX('Lorri 401b'!L:L,MATCH('Retirement Calculator'!A976,'Lorri 401b'!N:N,0),0)</f>
        <v>-5213128.3557281932</v>
      </c>
      <c r="S976" s="25">
        <f t="shared" ca="1" si="787"/>
        <v>1770913.8295868309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7005213.2221157672</v>
      </c>
      <c r="R977" s="25">
        <f t="array" aca="1" ref="R977" ca="1">INDEX('Lorri 401b'!L:L,MATCH('Retirement Calculator'!A977,'Lorri 401b'!N:N,0),0)</f>
        <v>-5255301.7824552422</v>
      </c>
      <c r="S977" s="25">
        <f t="shared" ca="1" si="787"/>
        <v>1749911.4396605249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7026472.4715698473</v>
      </c>
      <c r="R978" s="25">
        <f t="array" aca="1" ref="R978" ca="1">INDEX('Lorri 401b'!L:L,MATCH('Retirement Calculator'!A978,'Lorri 401b'!N:N,0),0)</f>
        <v>-5297650.9317936534</v>
      </c>
      <c r="S978" s="25">
        <f t="shared" ca="1" si="787"/>
        <v>1728821.5397761939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7047820.3012299854</v>
      </c>
      <c r="R979" s="25">
        <f t="array" aca="1" ref="R979" ca="1">INDEX('Lorri 401b'!L:L,MATCH('Retirement Calculator'!A979,'Lorri 401b'!N:N,0),0)</f>
        <v>-5340176.5359209748</v>
      </c>
      <c r="S979" s="25">
        <f t="shared" ca="1" si="787"/>
        <v>1707643.7653090106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7069257.0801803749</v>
      </c>
      <c r="R980" s="25">
        <f t="array" aca="1" ref="R980" ca="1">INDEX('Lorri 401b'!L:L,MATCH('Retirement Calculator'!A980,'Lorri 401b'!N:N,0),0)</f>
        <v>-5382879.3300654935</v>
      </c>
      <c r="S980" s="25">
        <f t="shared" ca="1" si="787"/>
        <v>1686377.7501148814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7090783.1790430574</v>
      </c>
      <c r="R981" s="25">
        <f t="array" aca="1" ref="R981" ca="1">INDEX('Lorri 401b'!L:L,MATCH('Retirement Calculator'!A981,'Lorri 401b'!N:N,0),0)</f>
        <v>-5425760.052518948</v>
      </c>
      <c r="S981" s="25">
        <f t="shared" ca="1" si="787"/>
        <v>1665023.1265241094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7112398.969984334</v>
      </c>
      <c r="R982" s="25">
        <f t="array" aca="1" ref="R982" ca="1">INDEX('Lorri 401b'!L:L,MATCH('Retirement Calculator'!A982,'Lorri 401b'!N:N,0),0)</f>
        <v>-5468819.4446492912</v>
      </c>
      <c r="S982" s="25">
        <f t="shared" ca="1" si="787"/>
        <v>1643579.5253350427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7134104.8267211998</v>
      </c>
      <c r="R983" s="25">
        <f t="array" aca="1" ref="R983" ca="1">INDEX('Lorri 401b'!L:L,MATCH('Retirement Calculator'!A983,'Lorri 401b'!N:N,0),0)</f>
        <v>-5512058.250913511</v>
      </c>
      <c r="S983" s="25">
        <f t="shared" ca="1" si="787"/>
        <v>1622046.5758076888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7155901.1245278018</v>
      </c>
      <c r="R984" s="25">
        <f t="array" aca="1" ref="R984" ca="1">INDEX('Lorri 401b'!L:L,MATCH('Retirement Calculator'!A984,'Lorri 401b'!N:N,0),0)</f>
        <v>-5555477.2188704982</v>
      </c>
      <c r="S984" s="25">
        <f t="shared" ca="1" si="787"/>
        <v>1600423.9056573035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7177788.2402419318</v>
      </c>
      <c r="R985" s="25">
        <f t="array" aca="1" ref="R985" ca="1">INDEX('Lorri 401b'!L:L,MATCH('Retirement Calculator'!A985,'Lorri 401b'!N:N,0),0)</f>
        <v>-5599077.0991939735</v>
      </c>
      <c r="S985" s="25">
        <f t="shared" ca="1" si="787"/>
        <v>1578711.1410479583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7199766.5522715375</v>
      </c>
      <c r="R986" s="25">
        <f t="array" aca="1" ref="R986" ca="1">INDEX('Lorri 401b'!L:L,MATCH('Retirement Calculator'!A986,'Lorri 401b'!N:N,0),0)</f>
        <v>-5642858.6456854632</v>
      </c>
      <c r="S986" s="25">
        <f t="shared" ca="1" si="787"/>
        <v>1556907.9065860743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7221836.440601266</v>
      </c>
      <c r="R987" s="25">
        <f t="array" aca="1" ref="R987" ca="1">INDEX('Lorri 401b'!L:L,MATCH('Retirement Calculator'!A987,'Lorri 401b'!N:N,0),0)</f>
        <v>-5686822.6152873337</v>
      </c>
      <c r="S987" s="25">
        <f t="shared" ca="1" si="787"/>
        <v>1535013.8253139323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7243998.286799035</v>
      </c>
      <c r="R988" s="25">
        <f t="array" aca="1" ref="R988" ca="1">INDEX('Lorri 401b'!L:L,MATCH('Retirement Calculator'!A988,'Lorri 401b'!N:N,0),0)</f>
        <v>-5730969.7680958789</v>
      </c>
      <c r="S988" s="25">
        <f t="shared" ca="1" si="787"/>
        <v>1513028.5187031562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7266252.4740226287</v>
      </c>
      <c r="R989" s="25">
        <f t="array" aca="1" ref="R989" ca="1">INDEX('Lorri 401b'!L:L,MATCH('Retirement Calculator'!A989,'Lorri 401b'!N:N,0),0)</f>
        <v>-5775300.8673744593</v>
      </c>
      <c r="S989" s="25">
        <f t="shared" ca="1" si="787"/>
        <v>1490951.6066481695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7288599.3870263202</v>
      </c>
      <c r="R990" s="25">
        <f t="array" aca="1" ref="R990" ca="1">INDEX('Lorri 401b'!L:L,MATCH('Retirement Calculator'!A990,'Lorri 401b'!N:N,0),0)</f>
        <v>-5819816.6795667009</v>
      </c>
      <c r="S990" s="25">
        <f t="shared" ca="1" si="787"/>
        <v>1468782.7074596193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7311039.4121675277</v>
      </c>
      <c r="R991" s="25">
        <f t="array" aca="1" ref="R991" ca="1">INDEX('Lorri 401b'!L:L,MATCH('Retirement Calculator'!A991,'Lorri 401b'!N:N,0),0)</f>
        <v>-5864517.9743097434</v>
      </c>
      <c r="S991" s="25">
        <f t="shared" ca="1" si="787"/>
        <v>1446521.4378577843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7333572.9374134894</v>
      </c>
      <c r="R992" s="25">
        <f t="array" aca="1" ref="R992" ca="1">INDEX('Lorri 401b'!L:L,MATCH('Retirement Calculator'!A992,'Lorri 401b'!N:N,0),0)</f>
        <v>-5909405.5244475482</v>
      </c>
      <c r="S992" s="25">
        <f t="shared" ca="1" si="787"/>
        <v>1424167.4129659412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7356200.3523479765</v>
      </c>
      <c r="R993" s="25">
        <f t="array" aca="1" ref="R993" ca="1">INDEX('Lorri 401b'!L:L,MATCH('Retirement Calculator'!A993,'Lorri 401b'!N:N,0),0)</f>
        <v>-5954480.1060442608</v>
      </c>
      <c r="S993" s="25">
        <f t="shared" ca="1" si="787"/>
        <v>1401720.2463037157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7378922.0481780237</v>
      </c>
      <c r="R994" s="25">
        <f t="array" aca="1" ref="R994" ca="1">INDEX('Lorri 401b'!L:L,MATCH('Retirement Calculator'!A994,'Lorri 401b'!N:N,0),0)</f>
        <v>-5999742.498397626</v>
      </c>
      <c r="S994" s="25">
        <f t="shared" ca="1" si="787"/>
        <v>1379179.5497803977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7401738.4177406961</v>
      </c>
      <c r="R995" s="25">
        <f t="array" aca="1" ref="R995" ca="1">INDEX('Lorri 401b'!L:L,MATCH('Retirement Calculator'!A995,'Lorri 401b'!N:N,0),0)</f>
        <v>-6045193.4840524644</v>
      </c>
      <c r="S995" s="25">
        <f t="shared" ca="1" si="787"/>
        <v>1356544.9336882317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7424649.85550988</v>
      </c>
      <c r="R996" s="25">
        <f t="array" aca="1" ref="R996" ca="1">INDEX('Lorri 401b'!L:L,MATCH('Retirement Calculator'!A996,'Lorri 401b'!N:N,0),0)</f>
        <v>-6090833.8488141978</v>
      </c>
      <c r="S996" s="25">
        <f t="shared" ca="1" si="787"/>
        <v>1333816.0066956822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7447656.7576031024</v>
      </c>
      <c r="R997" s="25">
        <f t="array" aca="1" ref="R997" ca="1">INDEX('Lorri 401b'!L:L,MATCH('Retirement Calculator'!A997,'Lorri 401b'!N:N,0),0)</f>
        <v>-6136664.3817624385</v>
      </c>
      <c r="S997" s="25">
        <f t="shared" ca="1" si="787"/>
        <v>1310992.3758406639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7470759.5217883792</v>
      </c>
      <c r="R998" s="25">
        <f t="array" aca="1" ref="R998" ca="1">INDEX('Lorri 401b'!L:L,MATCH('Retirement Calculator'!A998,'Lorri 401b'!N:N,0),0)</f>
        <v>-6182685.8752646297</v>
      </c>
      <c r="S998" s="25">
        <f t="shared" ca="1" si="787"/>
        <v>1288073.6465237495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7493958.547491095</v>
      </c>
      <c r="R999" s="25">
        <f t="array" aca="1" ref="R999" ca="1">INDEX('Lorri 401b'!L:L,MATCH('Retirement Calculator'!A999,'Lorri 401b'!N:N,0),0)</f>
        <v>-6228899.1249897471</v>
      </c>
      <c r="S999" s="25">
        <f t="shared" ca="1" si="787"/>
        <v>1265059.422501348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7517254.2358009052</v>
      </c>
      <c r="R1000" s="25">
        <f t="array" aca="1" ref="R1000" ca="1">INDEX('Lorri 401b'!L:L,MATCH('Retirement Calculator'!A1000,'Lorri 401b'!N:N,0),0)</f>
        <v>-6275304.9299220527</v>
      </c>
      <c r="S1000" s="25">
        <f t="shared" ca="1" si="787"/>
        <v>1241949.3058788525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7540646.9894786729</v>
      </c>
      <c r="R1001" s="25">
        <f t="array" aca="1" ref="R1001" ca="1">INDEX('Lorri 401b'!L:L,MATCH('Retirement Calculator'!A1001,'Lorri 401b'!N:N,0),0)</f>
        <v>-6321904.0923749087</v>
      </c>
      <c r="S1001" s="25">
        <f t="shared" ca="1" si="787"/>
        <v>1218742.8971037641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7564137.2129634311</v>
      </c>
      <c r="R1002" s="25">
        <f t="array" aca="1" ref="R1002" ca="1">INDEX('Lorri 401b'!L:L,MATCH('Retirement Calculator'!A1002,'Lorri 401b'!N:N,0),0)</f>
        <v>-6368697.4180046525</v>
      </c>
      <c r="S1002" s="25">
        <f t="shared" ca="1" si="787"/>
        <v>1195439.7949587787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7587725.312379376</v>
      </c>
      <c r="R1003" s="25">
        <f t="array" aca="1" ref="R1003" ca="1">INDEX('Lorri 401b'!L:L,MATCH('Retirement Calculator'!A1003,'Lorri 401b'!N:N,0),0)</f>
        <v>-6415685.7158245193</v>
      </c>
      <c r="S1003" s="25">
        <f t="shared" ca="1" si="787"/>
        <v>1172039.5965548567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7611411.6955428878</v>
      </c>
      <c r="R1004" s="25">
        <f t="array" aca="1" ref="R1004" ca="1">INDEX('Lorri 401b'!L:L,MATCH('Retirement Calculator'!A1004,'Lorri 401b'!N:N,0),0)</f>
        <v>-6462869.7982186358</v>
      </c>
      <c r="S1004" s="25">
        <f t="shared" ca="1" si="787"/>
        <v>1148541.8973242519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7635196.771969581</v>
      </c>
      <c r="R1005" s="25">
        <f t="array" aca="1" ref="R1005" ca="1">INDEX('Lorri 401b'!L:L,MATCH('Retirement Calculator'!A1005,'Lorri 401b'!N:N,0),0)</f>
        <v>-6510250.4809560617</v>
      </c>
      <c r="S1005" s="25">
        <f t="shared" ca="1" si="787"/>
        <v>1124946.2910135193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7659080.9528813846</v>
      </c>
      <c r="R1006" s="25">
        <f t="array" aca="1" ref="R1006" ca="1">INDEX('Lorri 401b'!L:L,MATCH('Retirement Calculator'!A1006,'Lorri 401b'!N:N,0),0)</f>
        <v>-6557828.5832048934</v>
      </c>
      <c r="S1006" s="25">
        <f t="shared" ca="1" si="787"/>
        <v>1101252.3696764912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7683064.6512136543</v>
      </c>
      <c r="R1007" s="25">
        <f t="array" aca="1" ref="R1007" ca="1">INDEX('Lorri 401b'!L:L,MATCH('Retirement Calculator'!A1007,'Lorri 401b'!N:N,0),0)</f>
        <v>-6605604.9275464285</v>
      </c>
      <c r="S1007" s="25">
        <f t="shared" ca="1" si="787"/>
        <v>1077459.7236672258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7707148.2816223083</v>
      </c>
      <c r="R1008" s="25">
        <f t="array" aca="1" ref="R1008" ca="1">INDEX('Lorri 401b'!L:L,MATCH('Retirement Calculator'!A1008,'Lorri 401b'!N:N,0),0)</f>
        <v>-6653580.3399893865</v>
      </c>
      <c r="S1008" s="25">
        <f t="shared" ca="1" si="787"/>
        <v>1053567.9416329218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7731332.2604909986</v>
      </c>
      <c r="R1009" s="25">
        <f t="array" aca="1" ref="R1009" ca="1">INDEX('Lorri 401b'!L:L,MATCH('Retirement Calculator'!A1009,'Lorri 401b'!N:N,0),0)</f>
        <v>-6701755.6499841902</v>
      </c>
      <c r="S1009" s="25">
        <f t="shared" ca="1" si="787"/>
        <v>1029576.6105068084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7755617.0059383083</v>
      </c>
      <c r="R1010" s="25">
        <f t="array" aca="1" ref="R1010" ca="1">INDEX('Lorri 401b'!L:L,MATCH('Retirement Calculator'!A1010,'Lorri 401b'!N:N,0),0)</f>
        <v>-6750131.6904373057</v>
      </c>
      <c r="S1010" s="25">
        <f t="shared" ca="1" si="787"/>
        <v>1005485.3155010026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7780002.9378249822</v>
      </c>
      <c r="R1011" s="25">
        <f t="array" aca="1" ref="R1011" ca="1">INDEX('Lorri 401b'!L:L,MATCH('Retirement Calculator'!A1011,'Lorri 401b'!N:N,0),0)</f>
        <v>-6798709.2977256421</v>
      </c>
      <c r="S1011" s="25">
        <f t="shared" ca="1" si="787"/>
        <v>981293.64009934012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7804490.4777611839</v>
      </c>
      <c r="R1012" s="25">
        <f t="array" aca="1" ref="R1012" ca="1">INDEX('Lorri 401b'!L:L,MATCH('Retirement Calculator'!A1012,'Lorri 401b'!N:N,0),0)</f>
        <v>-6847489.3117110133</v>
      </c>
      <c r="S1012" s="25">
        <f t="shared" ca="1" si="787"/>
        <v>957001.16605017055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7829080.0491137858</v>
      </c>
      <c r="R1013" s="25">
        <f t="array" aca="1" ref="R1013" ca="1">INDEX('Lorri 401b'!L:L,MATCH('Retirement Calculator'!A1013,'Lorri 401b'!N:N,0),0)</f>
        <v>-6896472.5757546574</v>
      </c>
      <c r="S1013" s="25">
        <f t="shared" ca="1" si="787"/>
        <v>932607.47335912846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7853772.077013691</v>
      </c>
      <c r="R1014" s="25">
        <f t="array" aca="1" ref="R1014" ca="1">INDEX('Lorri 401b'!L:L,MATCH('Retirement Calculator'!A1014,'Lorri 401b'!N:N,0),0)</f>
        <v>-6945659.9367318163</v>
      </c>
      <c r="S1014" s="25">
        <f t="shared" ca="1" si="787"/>
        <v>908112.14028187469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7878566.9883631784</v>
      </c>
      <c r="R1015" s="25">
        <f t="array" aca="1" ref="R1015" ca="1">INDEX('Lorri 401b'!L:L,MATCH('Retirement Calculator'!A1015,'Lorri 401b'!N:N,0),0)</f>
        <v>-6995052.24504638</v>
      </c>
      <c r="S1015" s="25">
        <f t="shared" ca="1" si="787"/>
        <v>883514.74331679847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7903465.2118432894</v>
      </c>
      <c r="R1016" s="25">
        <f t="array" aca="1" ref="R1016" ca="1">INDEX('Lorri 401b'!L:L,MATCH('Retirement Calculator'!A1016,'Lorri 401b'!N:N,0),0)</f>
        <v>-7044650.3546455875</v>
      </c>
      <c r="S1016" s="25">
        <f t="shared" ca="1" si="787"/>
        <v>858814.85719770193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7928467.1779212337</v>
      </c>
      <c r="R1017" s="25">
        <f t="array" aca="1" ref="R1017" ca="1">INDEX('Lorri 401b'!L:L,MATCH('Retirement Calculator'!A1017,'Lorri 401b'!N:N,0),0)</f>
        <v>-7094455.123034792</v>
      </c>
      <c r="S1017" s="25">
        <f t="shared" ca="1" si="787"/>
        <v>834012.05488644168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7953573.3188578365</v>
      </c>
      <c r="R1018" s="25">
        <f t="array" aca="1" ref="R1018" ca="1">INDEX('Lorri 401b'!L:L,MATCH('Retirement Calculator'!A1018,'Lorri 401b'!N:N,0),0)</f>
        <v>-7144467.4112922847</v>
      </c>
      <c r="S1018" s="25">
        <f t="shared" ca="1" si="787"/>
        <v>809105.90756555181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7978784.068715008</v>
      </c>
      <c r="R1019" s="25">
        <f t="array" aca="1" ref="R1019" ca="1">INDEX('Lorri 401b'!L:L,MATCH('Retirement Calculator'!A1019,'Lorri 401b'!N:N,0),0)</f>
        <v>-7194688.0840841839</v>
      </c>
      <c r="S1019" s="25">
        <f t="shared" ca="1" si="787"/>
        <v>784095.98463082407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8004099.8633632511</v>
      </c>
      <c r="R1020" s="25">
        <f t="array" aca="1" ref="R1020" ca="1">INDEX('Lorri 401b'!L:L,MATCH('Retirement Calculator'!A1020,'Lorri 401b'!N:N,0),0)</f>
        <v>-7245118.0096793827</v>
      </c>
      <c r="S1020" s="25">
        <f t="shared" ca="1" si="787"/>
        <v>758981.85368386842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8029521.1404891955</v>
      </c>
      <c r="R1021" s="25">
        <f t="array" aca="1" ref="R1021" ca="1">INDEX('Lorri 401b'!L:L,MATCH('Retirement Calculator'!A1021,'Lorri 401b'!N:N,0),0)</f>
        <v>-7295758.0599645609</v>
      </c>
      <c r="S1021" s="25">
        <f t="shared" ca="1" si="787"/>
        <v>733763.08052463457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8055048.3396031642</v>
      </c>
      <c r="R1022" s="25">
        <f t="array" aca="1" ref="R1022" ca="1">INDEX('Lorri 401b'!L:L,MATCH('Retirement Calculator'!A1022,'Lorri 401b'!N:N,0),0)</f>
        <v>-7346609.1104592616</v>
      </c>
      <c r="S1022" s="25">
        <f t="shared" ca="1" si="787"/>
        <v>708439.22914390266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8080681.9020467745</v>
      </c>
      <c r="R1023" s="25">
        <f t="array" aca="1" ref="R1023" ca="1">INDEX('Lorri 401b'!L:L,MATCH('Retirement Calculator'!A1023,'Lorri 401b'!N:N,0),0)</f>
        <v>-7397672.0403310228</v>
      </c>
      <c r="S1023" s="25">
        <f t="shared" ca="1" si="787"/>
        <v>683009.8617157517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8106422.2710005669</v>
      </c>
      <c r="R1024" s="25">
        <f t="array" aca="1" ref="R1024" ca="1">INDEX('Lorri 401b'!L:L,MATCH('Retirement Calculator'!A1024,'Lorri 401b'!N:N,0),0)</f>
        <v>-7448947.7324105836</v>
      </c>
      <c r="S1024" s="25">
        <f t="shared" ca="1" si="787"/>
        <v>657474.53858998325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8132269.8914916664</v>
      </c>
      <c r="R1025" s="25">
        <f t="array" aca="1" ref="R1025" ca="1">INDEX('Lorri 401b'!L:L,MATCH('Retirement Calculator'!A1025,'Lorri 401b'!N:N,0),0)</f>
        <v>-7500437.0732071418</v>
      </c>
      <c r="S1025" s="25">
        <f t="shared" ca="1" si="787"/>
        <v>631832.8182845246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8158225.2104014792</v>
      </c>
      <c r="R1026" s="25">
        <f t="array" aca="1" ref="R1026" ca="1">INDEX('Lorri 401b'!L:L,MATCH('Retirement Calculator'!A1026,'Lorri 401b'!N:N,0),0)</f>
        <v>-7552140.9529236862</v>
      </c>
      <c r="S1026" s="25">
        <f t="shared" ca="1" si="787"/>
        <v>606084.25747779291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8184288.6764734164</v>
      </c>
      <c r="R1027" s="25">
        <f t="array" aca="1" ref="R1027" ca="1">INDEX('Lorri 401b'!L:L,MATCH('Retirement Calculator'!A1027,'Lorri 401b'!N:N,0),0)</f>
        <v>-7604060.2654723832</v>
      </c>
      <c r="S1027" s="25">
        <f t="shared" ca="1" si="787"/>
        <v>580228.41100103315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8210460.7403206527</v>
      </c>
      <c r="R1028" s="25">
        <f t="array" aca="1" ref="R1028" ca="1">INDEX('Lorri 401b'!L:L,MATCH('Retirement Calculator'!A1028,'Lorri 401b'!N:N,0),0)</f>
        <v>-7656195.9084900329</v>
      </c>
      <c r="S1028" s="25">
        <f t="shared" ca="1" si="787"/>
        <v>554264.83183061983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8236741.8544339193</v>
      </c>
      <c r="R1029" s="25">
        <f t="array" aca="1" ref="R1029" ca="1">INDEX('Lorri 401b'!L:L,MATCH('Retirement Calculator'!A1029,'Lorri 401b'!N:N,0),0)</f>
        <v>-7708548.7833535895</v>
      </c>
      <c r="S1029" s="25">
        <f t="shared" ca="1" si="787"/>
        <v>528193.07108032983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8263132.4731893251</v>
      </c>
      <c r="R1030" s="25">
        <f t="array" aca="1" ref="R1030" ca="1">INDEX('Lorri 401b'!L:L,MATCH('Retirement Calculator'!A1030,'Lorri 401b'!N:N,0),0)</f>
        <v>-7761119.7951957444</v>
      </c>
      <c r="S1030" s="25">
        <f t="shared" ca="1" si="787"/>
        <v>502012.6779935807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8289633.0528562116</v>
      </c>
      <c r="R1031" s="25">
        <f t="array" aca="1" ref="R1031" ca="1">INDEX('Lorri 401b'!L:L,MATCH('Retirement Calculator'!A1031,'Lorri 401b'!N:N,0),0)</f>
        <v>-7813909.8529205741</v>
      </c>
      <c r="S1031" s="25">
        <f t="shared" ref="S1031:S1171" ca="1" si="1047">SUM(Q1031:R1031)</f>
        <v>475723.19993563741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8316244.051605043</v>
      </c>
      <c r="R1032" s="25">
        <f t="array" aca="1" ref="R1032" ca="1">INDEX('Lorri 401b'!L:L,MATCH('Retirement Calculator'!A1032,'Lorri 401b'!N:N,0),0)</f>
        <v>-7866919.8692192575</v>
      </c>
      <c r="S1032" s="25">
        <f t="shared" ca="1" si="1047"/>
        <v>449324.18238578551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8342965.9295153283</v>
      </c>
      <c r="R1033" s="25">
        <f t="array" aca="1" ref="R1033" ca="1">INDEX('Lorri 401b'!L:L,MATCH('Retirement Calculator'!A1033,'Lorri 401b'!N:N,0),0)</f>
        <v>-7920150.760585852</v>
      </c>
      <c r="S1033" s="25">
        <f t="shared" ca="1" si="1047"/>
        <v>422815.16892947629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8369799.1485835733</v>
      </c>
      <c r="R1034" s="25">
        <f t="array" aca="1" ref="R1034" ca="1">INDEX('Lorri 401b'!L:L,MATCH('Retirement Calculator'!A1034,'Lorri 401b'!N:N,0),0)</f>
        <v>-7973603.4473331412</v>
      </c>
      <c r="S1034" s="25">
        <f t="shared" ca="1" si="1047"/>
        <v>396195.70125043206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8396744.1727312692</v>
      </c>
      <c r="R1035" s="25">
        <f t="array" aca="1" ref="R1035" ca="1">INDEX('Lorri 401b'!L:L,MATCH('Retirement Calculator'!A1035,'Lorri 401b'!N:N,0),0)</f>
        <v>-8027278.853608544</v>
      </c>
      <c r="S1035" s="25">
        <f t="shared" ca="1" si="1047"/>
        <v>369465.31912272517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8423801.4678129144</v>
      </c>
      <c r="R1036" s="25">
        <f t="array" aca="1" ref="R1036" ca="1">INDEX('Lorri 401b'!L:L,MATCH('Retirement Calculator'!A1036,'Lorri 401b'!N:N,0),0)</f>
        <v>-8081177.9074100945</v>
      </c>
      <c r="S1036" s="25">
        <f t="shared" ca="1" si="1047"/>
        <v>342623.56040281989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8450971.5016240664</v>
      </c>
      <c r="R1037" s="25">
        <f t="array" aca="1" ref="R1037" ca="1">INDEX('Lorri 401b'!L:L,MATCH('Retirement Calculator'!A1037,'Lorri 401b'!N:N,0),0)</f>
        <v>-8135301.5406024847</v>
      </c>
      <c r="S1037" s="25">
        <f t="shared" ca="1" si="1047"/>
        <v>315669.96102158166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8478254.7439094316</v>
      </c>
      <c r="R1038" s="25">
        <f t="array" aca="1" ref="R1038" ca="1">INDEX('Lorri 401b'!L:L,MATCH('Retirement Calculator'!A1038,'Lorri 401b'!N:N,0),0)</f>
        <v>-8189650.688933176</v>
      </c>
      <c r="S1038" s="25">
        <f t="shared" ca="1" si="1047"/>
        <v>288604.05497625563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8505651.6663709842</v>
      </c>
      <c r="R1039" s="25">
        <f t="array" aca="1" ref="R1039" ca="1">INDEX('Lorri 401b'!L:L,MATCH('Retirement Calculator'!A1039,'Lorri 401b'!N:N,0),0)</f>
        <v>-8244226.2920485791</v>
      </c>
      <c r="S1039" s="25">
        <f t="shared" ca="1" si="1047"/>
        <v>261425.37432240508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8533162.7426761277</v>
      </c>
      <c r="R1040" s="25">
        <f t="array" aca="1" ref="R1040" ca="1">INDEX('Lorri 401b'!L:L,MATCH('Retirement Calculator'!A1040,'Lorri 401b'!N:N,0),0)</f>
        <v>-8299029.2935102964</v>
      </c>
      <c r="S1040" s="25">
        <f t="shared" ca="1" si="1047"/>
        <v>234133.44916583132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8560788.4484658763</v>
      </c>
      <c r="R1041" s="25">
        <f t="array" aca="1" ref="R1041" ca="1">INDEX('Lorri 401b'!L:L,MATCH('Retirement Calculator'!A1041,'Lorri 401b'!N:N,0),0)</f>
        <v>-8354060.6408114368</v>
      </c>
      <c r="S1041" s="25">
        <f t="shared" ca="1" si="1047"/>
        <v>206727.80765443947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8588529.2613630816</v>
      </c>
      <c r="R1042" s="25">
        <f t="array" aca="1" ref="R1042" ca="1">INDEX('Lorri 401b'!L:L,MATCH('Retirement Calculator'!A1042,'Lorri 401b'!N:N,0),0)</f>
        <v>-8409321.2853929996</v>
      </c>
      <c r="S1042" s="25">
        <f t="shared" ca="1" si="1047"/>
        <v>179207.97597008198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8616385.6609806921</v>
      </c>
      <c r="R1043" s="25">
        <f t="array" aca="1" ref="R1043" ca="1">INDEX('Lorri 401b'!L:L,MATCH('Retirement Calculator'!A1043,'Lorri 401b'!N:N,0),0)</f>
        <v>-8464812.182660317</v>
      </c>
      <c r="S1043" s="25">
        <f t="shared" ca="1" si="1047"/>
        <v>151573.47832037508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8644358.1289300416</v>
      </c>
      <c r="R1044" s="25">
        <f t="array" aca="1" ref="R1044" ca="1">INDEX('Lorri 401b'!L:L,MATCH('Retirement Calculator'!A1044,'Lorri 401b'!N:N,0),0)</f>
        <v>-8520534.2919995822</v>
      </c>
      <c r="S1044" s="25">
        <f t="shared" ca="1" si="1047"/>
        <v>123823.83693045937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8672447.1488291807</v>
      </c>
      <c r="R1045" s="25">
        <f t="array" aca="1" ref="R1045" ca="1">INDEX('Lorri 401b'!L:L,MATCH('Retirement Calculator'!A1045,'Lorri 401b'!N:N,0),0)</f>
        <v>-8576488.5767944269</v>
      </c>
      <c r="S1045" s="25">
        <f t="shared" ca="1" si="1047"/>
        <v>95958.572034753859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8700653.2063112333</v>
      </c>
      <c r="R1046" s="25">
        <f t="array" aca="1" ref="R1046" ca="1">INDEX('Lorri 401b'!L:L,MATCH('Retirement Calculator'!A1046,'Lorri 401b'!N:N,0),0)</f>
        <v>-8632676.0044425838</v>
      </c>
      <c r="S1046" s="25">
        <f t="shared" ca="1" si="1047"/>
        <v>67977.201868649572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8728976.7890327945</v>
      </c>
      <c r="R1047" s="25">
        <f t="array" aca="1" ref="R1047" ca="1">INDEX('Lorri 401b'!L:L,MATCH('Retirement Calculator'!A1047,'Lorri 401b'!N:N,0),0)</f>
        <v>-8689097.5463726074</v>
      </c>
      <c r="S1047" s="25">
        <f t="shared" ca="1" si="1047"/>
        <v>39879.242660187185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8757418.3866823614</v>
      </c>
      <c r="R1048" s="25">
        <f t="array" aca="1" ref="R1048" ca="1">INDEX('Lorri 401b'!L:L,MATCH('Retirement Calculator'!A1048,'Lorri 401b'!N:N,0),0)</f>
        <v>-8745754.1780606732</v>
      </c>
      <c r="S1048" s="25">
        <f t="shared" ca="1" si="1047"/>
        <v>11664.208621688187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8785978.4909888022</v>
      </c>
      <c r="R1049" s="25">
        <f t="array" aca="1" ref="R1049" ca="1">INDEX('Lorri 401b'!L:L,MATCH('Retirement Calculator'!A1049,'Lorri 401b'!N:N,0),0)</f>
        <v>-8802646.8790474404</v>
      </c>
      <c r="S1049" s="25">
        <f t="shared" ca="1" si="1047"/>
        <v>-16668.3880586382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8814657.5957298521</v>
      </c>
      <c r="R1050" s="25">
        <f t="array" aca="1" ref="R1050" ca="1">INDEX('Lorri 401b'!L:L,MATCH('Retirement Calculator'!A1050,'Lorri 401b'!N:N,0),0)</f>
        <v>-8859776.6329549849</v>
      </c>
      <c r="S1050" s="25">
        <f t="shared" ca="1" si="1047"/>
        <v>-45119.037225132808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8843456.1967406571</v>
      </c>
      <c r="R1051" s="25">
        <f t="array" aca="1" ref="R1051" ca="1">INDEX('Lorri 401b'!L:L,MATCH('Retirement Calculator'!A1051,'Lorri 401b'!N:N,0),0)</f>
        <v>-8917144.4275038112</v>
      </c>
      <c r="S1051" s="25">
        <f t="shared" ca="1" si="1047"/>
        <v>-73688.230763154104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8872374.7919223402</v>
      </c>
      <c r="R1052" s="25">
        <f t="array" aca="1" ref="R1052" ca="1">INDEX('Lorri 401b'!L:L,MATCH('Retirement Calculator'!A1052,'Lorri 401b'!N:N,0),0)</f>
        <v>-8974751.2545299232</v>
      </c>
      <c r="S1052" s="25">
        <f t="shared" ca="1" si="1047"/>
        <v>-102376.46260758303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8901413.8812506143</v>
      </c>
      <c r="R1053" s="25">
        <f t="array" aca="1" ref="R1053" ca="1">INDEX('Lorri 401b'!L:L,MATCH('Retirement Calculator'!A1053,'Lorri 401b'!N:N,0),0)</f>
        <v>-9032598.1100019775</v>
      </c>
      <c r="S1053" s="25">
        <f t="shared" ca="1" si="1047"/>
        <v>-131184.22875136323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8930573.9667844232</v>
      </c>
      <c r="R1054" s="25">
        <f t="array" aca="1" ref="R1054" ca="1">INDEX('Lorri 401b'!L:L,MATCH('Retirement Calculator'!A1054,'Lorri 401b'!N:N,0),0)</f>
        <v>-9090685.9940384999</v>
      </c>
      <c r="S1054" s="25">
        <f t="shared" ca="1" si="1047"/>
        <v>-160112.02725407667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8959855.5526746232</v>
      </c>
      <c r="R1055" s="25">
        <f t="array" aca="1" ref="R1055" ca="1">INDEX('Lorri 401b'!L:L,MATCH('Retirement Calculator'!A1055,'Lorri 401b'!N:N,0),0)</f>
        <v>-9149015.9109251741</v>
      </c>
      <c r="S1055" s="25">
        <f t="shared" ca="1" si="1047"/>
        <v>-189160.35825055093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8989259.1451726984</v>
      </c>
      <c r="R1056" s="25">
        <f t="array" aca="1" ref="R1056" ca="1">INDEX('Lorri 401b'!L:L,MATCH('Retirement Calculator'!A1056,'Lorri 401b'!N:N,0),0)</f>
        <v>-9207588.8691322096</v>
      </c>
      <c r="S1056" s="25">
        <f t="shared" ca="1" si="1047"/>
        <v>-218329.72395951115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9018785.2526395153</v>
      </c>
      <c r="R1057" s="25">
        <f t="array" aca="1" ref="R1057" ca="1">INDEX('Lorri 401b'!L:L,MATCH('Retirement Calculator'!A1057,'Lorri 401b'!N:N,0),0)</f>
        <v>-9266405.8813317735</v>
      </c>
      <c r="S1057" s="25">
        <f t="shared" ca="1" si="1047"/>
        <v>-247620.62869225815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9048434.3855541106</v>
      </c>
      <c r="R1058" s="25">
        <f t="array" aca="1" ref="R1058" ca="1">INDEX('Lorri 401b'!L:L,MATCH('Retirement Calculator'!A1058,'Lorri 401b'!N:N,0),0)</f>
        <v>-9325467.9644155037</v>
      </c>
      <c r="S1058" s="25">
        <f t="shared" ca="1" si="1047"/>
        <v>-277033.57886139303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9078207.0565225165</v>
      </c>
      <c r="R1059" s="25">
        <f t="array" aca="1" ref="R1059" ca="1">INDEX('Lorri 401b'!L:L,MATCH('Retirement Calculator'!A1059,'Lorri 401b'!N:N,0),0)</f>
        <v>-9384776.1395120826</v>
      </c>
      <c r="S1059" s="25">
        <f t="shared" ca="1" si="1047"/>
        <v>-306569.08298956603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9108103.780286625</v>
      </c>
      <c r="R1060" s="25">
        <f t="array" aca="1" ref="R1060" ca="1">INDEX('Lorri 401b'!L:L,MATCH('Retirement Calculator'!A1060,'Lorri 401b'!N:N,0),0)</f>
        <v>-9444331.4320048969</v>
      </c>
      <c r="S1060" s="25">
        <f t="shared" ca="1" si="1047"/>
        <v>-336227.6517182719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9138125.0737330839</v>
      </c>
      <c r="R1061" s="25">
        <f t="array" aca="1" ref="R1061" ca="1">INDEX('Lorri 401b'!L:L,MATCH('Retirement Calculator'!A1061,'Lorri 401b'!N:N,0),0)</f>
        <v>-9504134.8715497646</v>
      </c>
      <c r="S1061" s="25">
        <f t="shared" ca="1" si="1047"/>
        <v>-366009.79781668074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9168271.4559022356</v>
      </c>
      <c r="R1062" s="25">
        <f t="array" aca="1" ref="R1062" ca="1">INDEX('Lorri 401b'!L:L,MATCH('Retirement Calculator'!A1062,'Lorri 401b'!N:N,0),0)</f>
        <v>-9564187.4920927361</v>
      </c>
      <c r="S1062" s="25">
        <f t="shared" ca="1" si="1047"/>
        <v>-395916.03619050048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9198543.4479970932</v>
      </c>
      <c r="R1063" s="25">
        <f t="array" aca="1" ref="R1063" ca="1">INDEX('Lorri 401b'!L:L,MATCH('Retirement Calculator'!A1063,'Lorri 401b'!N:N,0),0)</f>
        <v>-9624490.3318879697</v>
      </c>
      <c r="S1063" s="25">
        <f t="shared" ca="1" si="1047"/>
        <v>-425946.88389087655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9228941.5733923446</v>
      </c>
      <c r="R1064" s="25">
        <f t="array" aca="1" ref="R1064" ca="1">INDEX('Lorri 401b'!L:L,MATCH('Retirement Calculator'!A1064,'Lorri 401b'!N:N,0),0)</f>
        <v>-9685044.4335156828</v>
      </c>
      <c r="S1064" s="25">
        <f t="shared" ca="1" si="1047"/>
        <v>-456102.86012333818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9259466.3576434106</v>
      </c>
      <c r="R1065" s="25">
        <f t="array" aca="1" ref="R1065" ca="1">INDEX('Lorri 401b'!L:L,MATCH('Retirement Calculator'!A1065,'Lorri 401b'!N:N,0),0)</f>
        <v>-9745850.8439001776</v>
      </c>
      <c r="S1065" s="25">
        <f t="shared" ca="1" si="1047"/>
        <v>-486384.48625676706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9290118.328495523</v>
      </c>
      <c r="R1066" s="25">
        <f t="array" aca="1" ref="R1066" ca="1">INDEX('Lorri 401b'!L:L,MATCH('Retirement Calculator'!A1066,'Lorri 401b'!N:N,0),0)</f>
        <v>-9806910.6143279411</v>
      </c>
      <c r="S1066" s="25">
        <f t="shared" ca="1" si="1047"/>
        <v>-516792.28583241813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9320898.0158928521</v>
      </c>
      <c r="R1067" s="25">
        <f t="array" aca="1" ref="R1067" ca="1">INDEX('Lorri 401b'!L:L,MATCH('Retirement Calculator'!A1067,'Lorri 401b'!N:N,0),0)</f>
        <v>-9868224.8004658204</v>
      </c>
      <c r="S1067" s="25">
        <f t="shared" ca="1" si="1047"/>
        <v>-547326.78457296826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9351805.9519876689</v>
      </c>
      <c r="R1068" s="25">
        <f t="array" aca="1" ref="R1068" ca="1">INDEX('Lorri 401b'!L:L,MATCH('Retirement Calculator'!A1068,'Lorri 401b'!N:N,0),0)</f>
        <v>-9929794.4623792749</v>
      </c>
      <c r="S1068" s="25">
        <f t="shared" ca="1" si="1047"/>
        <v>-577988.51039160602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9382842.6711495481</v>
      </c>
      <c r="R1069" s="25">
        <f t="array" aca="1" ref="R1069" ca="1">INDEX('Lorri 401b'!L:L,MATCH('Retirement Calculator'!A1069,'Lorri 401b'!N:N,0),0)</f>
        <v>-9991620.664550703</v>
      </c>
      <c r="S1069" s="25">
        <f t="shared" ca="1" si="1047"/>
        <v>-608777.99340115488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9414008.7099746019</v>
      </c>
      <c r="R1070" s="25">
        <f t="array" aca="1" ref="R1070" ca="1">INDEX('Lorri 401b'!L:L,MATCH('Retirement Calculator'!A1070,'Lorri 401b'!N:N,0),0)</f>
        <v>-10053704.475897845</v>
      </c>
      <c r="S1070" s="25">
        <f t="shared" ca="1" si="1047"/>
        <v>-639695.76592324302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9445304.6072947606</v>
      </c>
      <c r="R1071" s="25">
        <f t="array" aca="1" ref="R1071" ca="1">INDEX('Lorri 401b'!L:L,MATCH('Retirement Calculator'!A1071,'Lorri 401b'!N:N,0),0)</f>
        <v>-10116046.969792265</v>
      </c>
      <c r="S1071" s="25">
        <f t="shared" ca="1" si="1047"/>
        <v>-670742.3624975048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9476730.904187087</v>
      </c>
      <c r="R1072" s="25">
        <f t="array" aca="1" ref="R1072" ca="1">INDEX('Lorri 401b'!L:L,MATCH('Retirement Calculator'!A1072,'Lorri 401b'!N:N,0),0)</f>
        <v>-10178649.224077914</v>
      </c>
      <c r="S1072" s="25">
        <f t="shared" ca="1" si="1047"/>
        <v>-701918.31989082694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9508288.1439831313</v>
      </c>
      <c r="R1073" s="25">
        <f t="array" aca="1" ref="R1073" ca="1">INDEX('Lorri 401b'!L:L,MATCH('Retirement Calculator'!A1073,'Lorri 401b'!N:N,0),0)</f>
        <v>-10241512.321089752</v>
      </c>
      <c r="S1073" s="25">
        <f t="shared" ca="1" si="1047"/>
        <v>-733224.17710662074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9539976.8722783253</v>
      </c>
      <c r="R1074" s="25">
        <f t="array" aca="1" ref="R1074" ca="1">INDEX('Lorri 401b'!L:L,MATCH('Retirement Calculator'!A1074,'Lorri 401b'!N:N,0),0)</f>
        <v>-10304637.347672474</v>
      </c>
      <c r="S1074" s="25">
        <f t="shared" ca="1" si="1047"/>
        <v>-764660.47539414838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9571797.6369414162</v>
      </c>
      <c r="R1075" s="25">
        <f t="array" aca="1" ref="R1075" ca="1">INDEX('Lorri 401b'!L:L,MATCH('Retirement Calculator'!A1075,'Lorri 401b'!N:N,0),0)</f>
        <v>-10368025.39519929</v>
      </c>
      <c r="S1075" s="25">
        <f t="shared" ca="1" si="1047"/>
        <v>-796227.75825787336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9603750.9881239366</v>
      </c>
      <c r="R1076" s="25">
        <f t="array" aca="1" ref="R1076" ca="1">INDEX('Lorri 401b'!L:L,MATCH('Retirement Calculator'!A1076,'Lorri 401b'!N:N,0),0)</f>
        <v>-10431677.5595908</v>
      </c>
      <c r="S1076" s="25">
        <f t="shared" ca="1" si="1047"/>
        <v>-827926.57146686316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9635837.4782697167</v>
      </c>
      <c r="R1077" s="25">
        <f t="array" aca="1" ref="R1077" ca="1">INDEX('Lorri 401b'!L:L,MATCH('Retirement Calculator'!A1077,'Lorri 401b'!N:N,0),0)</f>
        <v>-10495594.941333942</v>
      </c>
      <c r="S1077" s="25">
        <f t="shared" ca="1" si="1047"/>
        <v>-859757.46306422539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9668057.6621244382</v>
      </c>
      <c r="R1078" s="25">
        <f t="array" aca="1" ref="R1078" ca="1">INDEX('Lorri 401b'!L:L,MATCH('Retirement Calculator'!A1078,'Lorri 401b'!N:N,0),0)</f>
        <v>-10559778.645501014</v>
      </c>
      <c r="S1078" s="25">
        <f t="shared" ca="1" si="1047"/>
        <v>-891720.98337657563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9700412.0967452209</v>
      </c>
      <c r="R1079" s="25">
        <f t="array" aca="1" ref="R1079" ca="1">INDEX('Lorri 401b'!L:L,MATCH('Retirement Calculator'!A1079,'Lorri 401b'!N:N,0),0)</f>
        <v>-10624229.781768782</v>
      </c>
      <c r="S1079" s="25">
        <f t="shared" ca="1" si="1047"/>
        <v>-923817.68502356112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9732901.3415102568</v>
      </c>
      <c r="R1080" s="25">
        <f t="array" aca="1" ref="R1080" ca="1">INDEX('Lorri 401b'!L:L,MATCH('Retirement Calculator'!A1080,'Lorri 401b'!N:N,0),0)</f>
        <v>-10688949.464437665</v>
      </c>
      <c r="S1080" s="25">
        <f t="shared" ca="1" si="1047"/>
        <v>-956048.12292740867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9765525.9581284802</v>
      </c>
      <c r="R1081" s="25">
        <f t="array" aca="1" ref="R1081" ca="1">INDEX('Lorri 401b'!L:L,MATCH('Retirement Calculator'!A1081,'Lorri 401b'!N:N,0),0)</f>
        <v>-10753938.812451003</v>
      </c>
      <c r="S1081" s="25">
        <f t="shared" ca="1" si="1047"/>
        <v>-988412.85432252288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9798286.5106492788</v>
      </c>
      <c r="R1082" s="25">
        <f t="array" aca="1" ref="R1082" ca="1">INDEX('Lorri 401b'!L:L,MATCH('Retirement Calculator'!A1082,'Lorri 401b'!N:N,0),0)</f>
        <v>-10819198.949414397</v>
      </c>
      <c r="S1082" s="25">
        <f t="shared" ca="1" si="1047"/>
        <v>-1020912.4387651179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9831183.5654722489</v>
      </c>
      <c r="R1083" s="25">
        <f t="array" aca="1" ref="R1083" ca="1">INDEX('Lorri 401b'!L:L,MATCH('Retirement Calculator'!A1083,'Lorri 401b'!N:N,0),0)</f>
        <v>-10884731.003615137</v>
      </c>
      <c r="S1083" s="25">
        <f t="shared" ca="1" si="1047"/>
        <v>-1053547.4381428882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9864217.6913569812</v>
      </c>
      <c r="R1084" s="25">
        <f t="array" aca="1" ref="R1084" ca="1">INDEX('Lorri 401b'!L:L,MATCH('Retirement Calculator'!A1084,'Lorri 401b'!N:N,0),0)</f>
        <v>-10950536.108041713</v>
      </c>
      <c r="S1084" s="25">
        <f t="shared" ca="1" si="1047"/>
        <v>-1086318.4166847318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9897389.4594329</v>
      </c>
      <c r="R1085" s="25">
        <f t="array" aca="1" ref="R1085" ca="1">INDEX('Lorri 401b'!L:L,MATCH('Retirement Calculator'!A1085,'Lorri 401b'!N:N,0),0)</f>
        <v>-11016615.400403401</v>
      </c>
      <c r="S1085" s="25">
        <f t="shared" ca="1" si="1047"/>
        <v>-1119225.9409705009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9930699.443209134</v>
      </c>
      <c r="R1086" s="25">
        <f t="array" aca="1" ref="R1086" ca="1">INDEX('Lorri 401b'!L:L,MATCH('Retirement Calculator'!A1086,'Lorri 401b'!N:N,0),0)</f>
        <v>-11082970.023149928</v>
      </c>
      <c r="S1086" s="25">
        <f t="shared" ca="1" si="1047"/>
        <v>-1152270.579940794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9964148.2185844369</v>
      </c>
      <c r="R1087" s="25">
        <f t="array" aca="1" ref="R1087" ca="1">INDEX('Lorri 401b'!L:L,MATCH('Retirement Calculator'!A1087,'Lorri 401b'!N:N,0),0)</f>
        <v>-11149601.123491233</v>
      </c>
      <c r="S1087" s="25">
        <f t="shared" ca="1" si="1047"/>
        <v>-1185452.9049067963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9997736.363857137</v>
      </c>
      <c r="R1088" s="25">
        <f t="array" aca="1" ref="R1088" ca="1">INDEX('Lorri 401b'!L:L,MATCH('Retirement Calculator'!A1088,'Lorri 401b'!N:N,0),0)</f>
        <v>-11216509.853417294</v>
      </c>
      <c r="S1088" s="25">
        <f t="shared" ca="1" si="1047"/>
        <v>-1218773.4895601571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10031464.459735138</v>
      </c>
      <c r="R1089" s="25">
        <f t="array" aca="1" ref="R1089" ca="1">INDEX('Lorri 401b'!L:L,MATCH('Retirement Calculator'!A1089,'Lorri 401b'!N:N,0),0)</f>
        <v>-11283697.369718047</v>
      </c>
      <c r="S1089" s="25">
        <f t="shared" ca="1" si="1047"/>
        <v>-1252232.9099829085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10065333.089345966</v>
      </c>
      <c r="R1090" s="25">
        <f t="array" aca="1" ref="R1090" ca="1">INDEX('Lorri 401b'!L:L,MATCH('Retirement Calculator'!A1090,'Lorri 401b'!N:N,0),0)</f>
        <v>-11351164.834003385</v>
      </c>
      <c r="S1090" s="25">
        <f t="shared" ca="1" si="1047"/>
        <v>-1285831.7446574196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10099342.838246837</v>
      </c>
      <c r="R1091" s="25">
        <f t="array" aca="1" ref="R1091" ca="1">INDEX('Lorri 401b'!L:L,MATCH('Retirement Calculator'!A1091,'Lorri 401b'!N:N,0),0)</f>
        <v>-11418913.412723247</v>
      </c>
      <c r="S1091" s="25">
        <f t="shared" ca="1" si="1047"/>
        <v>-1319570.5744764097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10133494.294434797</v>
      </c>
      <c r="R1092" s="25">
        <f t="array" aca="1" ref="R1092" ca="1">INDEX('Lorri 401b'!L:L,MATCH('Retirement Calculator'!A1092,'Lorri 401b'!N:N,0),0)</f>
        <v>-11486944.277187774</v>
      </c>
      <c r="S1092" s="25">
        <f t="shared" ca="1" si="1047"/>
        <v>-1353449.9827529769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10167788.048356872</v>
      </c>
      <c r="R1093" s="25">
        <f t="array" aca="1" ref="R1093" ca="1">INDEX('Lorri 401b'!L:L,MATCH('Retirement Calculator'!A1093,'Lorri 401b'!N:N,0),0)</f>
        <v>-11555258.60358757</v>
      </c>
      <c r="S1093" s="25">
        <f t="shared" ca="1" si="1047"/>
        <v>-1387470.5552306976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10202224.69292029</v>
      </c>
      <c r="R1094" s="25">
        <f t="array" aca="1" ref="R1094" ca="1">INDEX('Lorri 401b'!L:L,MATCH('Retirement Calculator'!A1094,'Lorri 401b'!N:N,0),0)</f>
        <v>-11623857.573014032</v>
      </c>
      <c r="S1094" s="25">
        <f t="shared" ca="1" si="1047"/>
        <v>-1421632.8800937422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10236804.823502721</v>
      </c>
      <c r="R1095" s="25">
        <f t="array" aca="1" ref="R1095" ca="1">INDEX('Lorri 401b'!L:L,MATCH('Retirement Calculator'!A1095,'Lorri 401b'!N:N,0),0)</f>
        <v>-11692742.37147977</v>
      </c>
      <c r="S1095" s="25">
        <f t="shared" ca="1" si="1047"/>
        <v>-1455937.5479770489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10271529.03796258</v>
      </c>
      <c r="R1096" s="25">
        <f t="array" aca="1" ref="R1096" ca="1">INDEX('Lorri 401b'!L:L,MATCH('Retirement Calculator'!A1096,'Lorri 401b'!N:N,0),0)</f>
        <v>-11761914.189939117</v>
      </c>
      <c r="S1096" s="25">
        <f t="shared" ca="1" si="1047"/>
        <v>-1490385.151976537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10306397.936649354</v>
      </c>
      <c r="R1097" s="25">
        <f t="array" aca="1" ref="R1097" ca="1">INDEX('Lorri 401b'!L:L,MATCH('Retirement Calculator'!A1097,'Lorri 401b'!N:N,0),0)</f>
        <v>-11831374.224308711</v>
      </c>
      <c r="S1097" s="25">
        <f t="shared" ca="1" si="1047"/>
        <v>-1524976.2876593564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10341412.122413991</v>
      </c>
      <c r="R1098" s="25">
        <f t="array" aca="1" ref="R1098" ca="1">INDEX('Lorri 401b'!L:L,MATCH('Retirement Calculator'!A1098,'Lorri 401b'!N:N,0),0)</f>
        <v>-11901123.675488178</v>
      </c>
      <c r="S1098" s="25">
        <f t="shared" ca="1" si="1047"/>
        <v>-1559711.5530741867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10376572.200619314</v>
      </c>
      <c r="R1099" s="25">
        <f t="array" aca="1" ref="R1099" ca="1">INDEX('Lorri 401b'!L:L,MATCH('Retirement Calculator'!A1099,'Lorri 401b'!N:N,0),0)</f>
        <v>-11971163.749380892</v>
      </c>
      <c r="S1099" s="25">
        <f t="shared" ca="1" si="1047"/>
        <v>-1594591.5487615783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10411878.779150492</v>
      </c>
      <c r="R1100" s="25">
        <f t="array" aca="1" ref="R1100" ca="1">INDEX('Lorri 401b'!L:L,MATCH('Retirement Calculator'!A1100,'Lorri 401b'!N:N,0),0)</f>
        <v>-12041495.656914826</v>
      </c>
      <c r="S1100" s="25">
        <f t="shared" ca="1" si="1047"/>
        <v>-1629616.8777643349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10447332.46842555</v>
      </c>
      <c r="R1101" s="25">
        <f t="array" aca="1" ref="R1101" ca="1">INDEX('Lorri 401b'!L:L,MATCH('Retirement Calculator'!A1101,'Lorri 401b'!N:N,0),0)</f>
        <v>-12112120.614063485</v>
      </c>
      <c r="S1101" s="25">
        <f t="shared" ca="1" si="1047"/>
        <v>-1664788.145637935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10482933.88140592</v>
      </c>
      <c r="R1102" s="25">
        <f t="array" aca="1" ref="R1102" ca="1">INDEX('Lorri 401b'!L:L,MATCH('Retirement Calculator'!A1102,'Lorri 401b'!N:N,0),0)</f>
        <v>-12183039.841866929</v>
      </c>
      <c r="S1102" s="25">
        <f t="shared" ca="1" si="1047"/>
        <v>-1700105.9604610093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10518683.633607041</v>
      </c>
      <c r="R1103" s="25">
        <f t="array" aca="1" ref="R1103" ca="1">INDEX('Lorri 401b'!L:L,MATCH('Retirement Calculator'!A1103,'Lorri 401b'!N:N,0),0)</f>
        <v>-12254254.566452889</v>
      </c>
      <c r="S1103" s="25">
        <f t="shared" ca="1" si="1047"/>
        <v>-1735570.9328458477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10554582.343109</v>
      </c>
      <c r="R1104" s="25">
        <f t="array" aca="1" ref="R1104" ca="1">INDEX('Lorri 401b'!L:L,MATCH('Retirement Calculator'!A1104,'Lorri 401b'!N:N,0),0)</f>
        <v>-12325766.019057956</v>
      </c>
      <c r="S1104" s="25">
        <f t="shared" ca="1" si="1047"/>
        <v>-1771183.6759489551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10590630.630567219</v>
      </c>
      <c r="R1105" s="25">
        <f t="array" aca="1" ref="R1105" ca="1">INDEX('Lorri 401b'!L:L,MATCH('Retirement Calculator'!A1105,'Lorri 401b'!N:N,0),0)</f>
        <v>-12397575.436048876</v>
      </c>
      <c r="S1105" s="25">
        <f t="shared" ca="1" si="1047"/>
        <v>-1806944.8054816574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10626829.119223179</v>
      </c>
      <c r="R1106" s="25">
        <f t="array" aca="1" ref="R1106" ca="1">INDEX('Lorri 401b'!L:L,MATCH('Retirement Calculator'!A1106,'Lorri 401b'!N:N,0),0)</f>
        <v>-12469684.058943927</v>
      </c>
      <c r="S1106" s="25">
        <f t="shared" ca="1" si="1047"/>
        <v>-1842854.939720748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10663178.434915207</v>
      </c>
      <c r="R1107" s="25">
        <f t="array" aca="1" ref="R1107" ca="1">INDEX('Lorri 401b'!L:L,MATCH('Retirement Calculator'!A1107,'Lorri 401b'!N:N,0),0)</f>
        <v>-12542093.134434374</v>
      </c>
      <c r="S1107" s="25">
        <f t="shared" ca="1" si="1047"/>
        <v>-1878914.6995191667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10699679.206089284</v>
      </c>
      <c r="R1108" s="25">
        <f t="array" aca="1" ref="R1108" ca="1">INDEX('Lorri 401b'!L:L,MATCH('Retirement Calculator'!A1108,'Lorri 401b'!N:N,0),0)</f>
        <v>-12614803.914406031</v>
      </c>
      <c r="S1108" s="25">
        <f t="shared" ca="1" si="1047"/>
        <v>-1915124.7083167471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10736332.06380992</v>
      </c>
      <c r="R1109" s="25">
        <f t="array" aca="1" ref="R1109" ca="1">INDEX('Lorri 401b'!L:L,MATCH('Retirement Calculator'!A1109,'Lorri 401b'!N:N,0),0)</f>
        <v>-12687817.655960903</v>
      </c>
      <c r="S1109" s="25">
        <f t="shared" ca="1" si="1047"/>
        <v>-1951485.5921509825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10773137.641771059</v>
      </c>
      <c r="R1110" s="25">
        <f t="array" aca="1" ref="R1110" ca="1">INDEX('Lorri 401b'!L:L,MATCH('Retirement Calculator'!A1110,'Lorri 401b'!N:N,0),0)</f>
        <v>-12761135.62143892</v>
      </c>
      <c r="S1110" s="25">
        <f t="shared" ca="1" si="1047"/>
        <v>-1987997.979667861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10810096.576307036</v>
      </c>
      <c r="R1111" s="25">
        <f t="array" aca="1" ref="R1111" ca="1">INDEX('Lorri 401b'!L:L,MATCH('Retirement Calculator'!A1111,'Lorri 401b'!N:N,0),0)</f>
        <v>-12834759.078439763</v>
      </c>
      <c r="S1111" s="25">
        <f t="shared" ca="1" si="1047"/>
        <v>-2024662.5021327268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10847209.50640358</v>
      </c>
      <c r="R1112" s="25">
        <f t="array" aca="1" ref="R1112" ca="1">INDEX('Lorri 401b'!L:L,MATCH('Retirement Calculator'!A1112,'Lorri 401b'!N:N,0),0)</f>
        <v>-12908689.299844775</v>
      </c>
      <c r="S1112" s="25">
        <f t="shared" ca="1" si="1047"/>
        <v>-2061479.793441195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10884477.07370886</v>
      </c>
      <c r="R1113" s="25">
        <f t="array" aca="1" ref="R1113" ca="1">INDEX('Lorri 401b'!L:L,MATCH('Retirement Calculator'!A1113,'Lorri 401b'!N:N,0),0)</f>
        <v>-12982927.563838976</v>
      </c>
      <c r="S1113" s="25">
        <f t="shared" ca="1" si="1047"/>
        <v>-2098450.4901301153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10921899.922544578</v>
      </c>
      <c r="R1114" s="25">
        <f t="array" aca="1" ref="R1114" ca="1">INDEX('Lorri 401b'!L:L,MATCH('Retirement Calculator'!A1114,'Lorri 401b'!N:N,0),0)</f>
        <v>-13057475.153933151</v>
      </c>
      <c r="S1114" s="25">
        <f t="shared" ca="1" si="1047"/>
        <v>-2135575.2313885726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10959478.699917112</v>
      </c>
      <c r="R1115" s="25">
        <f t="array" aca="1" ref="R1115" ca="1">INDEX('Lorri 401b'!L:L,MATCH('Retirement Calculator'!A1115,'Lorri 401b'!N:N,0),0)</f>
        <v>-13132333.358986052</v>
      </c>
      <c r="S1115" s="25">
        <f t="shared" ca="1" si="1047"/>
        <v>-2172854.6590689402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10997214.055528697</v>
      </c>
      <c r="R1116" s="25">
        <f t="array" aca="1" ref="R1116" ca="1">INDEX('Lorri 401b'!L:L,MATCH('Retirement Calculator'!A1116,'Lorri 401b'!N:N,0),0)</f>
        <v>-13207503.473226674</v>
      </c>
      <c r="S1116" s="25">
        <f t="shared" ca="1" si="1047"/>
        <v>-2210289.4176979773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11035106.641788663</v>
      </c>
      <c r="R1117" s="25">
        <f t="array" aca="1" ref="R1117" ca="1">INDEX('Lorri 401b'!L:L,MATCH('Retirement Calculator'!A1117,'Lorri 401b'!N:N,0),0)</f>
        <v>-13282986.796276633</v>
      </c>
      <c r="S1117" s="25">
        <f t="shared" ca="1" si="1047"/>
        <v>-2247880.1544879694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11073157.113824714</v>
      </c>
      <c r="R1118" s="25">
        <f t="array" aca="1" ref="R1118" ca="1">INDEX('Lorri 401b'!L:L,MATCH('Retirement Calculator'!A1118,'Lorri 401b'!N:N,0),0)</f>
        <v>-13358784.633172633</v>
      </c>
      <c r="S1118" s="25">
        <f t="shared" ca="1" si="1047"/>
        <v>-2285627.5193479192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11111366.129494248</v>
      </c>
      <c r="R1119" s="25">
        <f t="array" aca="1" ref="R1119" ca="1">INDEX('Lorri 401b'!L:L,MATCH('Retirement Calculator'!A1119,'Lorri 401b'!N:N,0),0)</f>
        <v>-13434898.294389032</v>
      </c>
      <c r="S1119" s="25">
        <f t="shared" ca="1" si="1047"/>
        <v>-2323532.1648947839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11149734.349395739</v>
      </c>
      <c r="R1120" s="25">
        <f t="array" aca="1" ref="R1120" ca="1">INDEX('Lorri 401b'!L:L,MATCH('Retirement Calculator'!A1120,'Lorri 401b'!N:N,0),0)</f>
        <v>-13511329.0958605</v>
      </c>
      <c r="S1120" s="25">
        <f t="shared" ca="1" si="1047"/>
        <v>-2361594.746464761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11188262.436880153</v>
      </c>
      <c r="R1121" s="25">
        <f t="array" aca="1" ref="R1121" ca="1">INDEX('Lorri 401b'!L:L,MATCH('Retirement Calculator'!A1121,'Lorri 401b'!N:N,0),0)</f>
        <v>-13588078.359004766</v>
      </c>
      <c r="S1121" s="25">
        <f t="shared" ca="1" si="1047"/>
        <v>-2399815.9221246131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11226951.058062417</v>
      </c>
      <c r="R1122" s="25">
        <f t="array" aca="1" ref="R1122" ca="1">INDEX('Lorri 401b'!L:L,MATCH('Retirement Calculator'!A1122,'Lorri 401b'!N:N,0),0)</f>
        <v>-13665147.410745466</v>
      </c>
      <c r="S1122" s="25">
        <f t="shared" ca="1" si="1047"/>
        <v>-2438196.3526830487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11265800.881832942</v>
      </c>
      <c r="R1123" s="25">
        <f t="array" aca="1" ref="R1123" ca="1">INDEX('Lorri 401b'!L:L,MATCH('Retirement Calculator'!A1123,'Lorri 401b'!N:N,0),0)</f>
        <v>-13742537.583535086</v>
      </c>
      <c r="S1123" s="25">
        <f t="shared" ca="1" si="1047"/>
        <v>-2476736.701702144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11304812.579869177</v>
      </c>
      <c r="R1124" s="25">
        <f t="array" aca="1" ref="R1124" ca="1">INDEX('Lorri 401b'!L:L,MATCH('Retirement Calculator'!A1124,'Lorri 401b'!N:N,0),0)</f>
        <v>-13820250.215377996</v>
      </c>
      <c r="S1124" s="25">
        <f t="shared" ca="1" si="1047"/>
        <v>-2515437.6355088186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11343986.826647229</v>
      </c>
      <c r="R1125" s="25">
        <f t="array" aca="1" ref="R1125" ca="1">INDEX('Lorri 401b'!L:L,MATCH('Retirement Calculator'!A1125,'Lorri 401b'!N:N,0),0)</f>
        <v>-13898286.649853583</v>
      </c>
      <c r="S1125" s="25">
        <f t="shared" ca="1" si="1047"/>
        <v>-2554299.8232063539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11383324.299453523</v>
      </c>
      <c r="R1126" s="25">
        <f t="array" aca="1" ref="R1126" ca="1">INDEX('Lorri 401b'!L:L,MATCH('Retirement Calculator'!A1126,'Lorri 401b'!N:N,0),0)</f>
        <v>-13976648.236139487</v>
      </c>
      <c r="S1126" s="25">
        <f t="shared" ca="1" si="1047"/>
        <v>-2593323.9366859645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11422825.67839651</v>
      </c>
      <c r="R1127" s="25">
        <f t="array" aca="1" ref="R1127" ca="1">INDEX('Lorri 401b'!L:L,MATCH('Retirement Calculator'!A1127,'Lorri 401b'!N:N,0),0)</f>
        <v>-14055336.329034915</v>
      </c>
      <c r="S1127" s="25">
        <f t="shared" ca="1" si="1047"/>
        <v>-2632510.6506384052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11462491.646418426</v>
      </c>
      <c r="R1128" s="25">
        <f t="array" aca="1" ref="R1128" ca="1">INDEX('Lorri 401b'!L:L,MATCH('Retirement Calculator'!A1128,'Lorri 401b'!N:N,0),0)</f>
        <v>-14134352.288984075</v>
      </c>
      <c r="S1128" s="25">
        <f t="shared" ca="1" si="1047"/>
        <v>-2671860.642565649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11502322.8893071</v>
      </c>
      <c r="R1129" s="25">
        <f t="array" aca="1" ref="R1129" ca="1">INDEX('Lorri 401b'!L:L,MATCH('Retirement Calculator'!A1129,'Lorri 401b'!N:N,0),0)</f>
        <v>-14213697.48209969</v>
      </c>
      <c r="S1129" s="25">
        <f t="shared" ca="1" si="1047"/>
        <v>-2711374.5927925892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11542320.095707811</v>
      </c>
      <c r="R1130" s="25">
        <f t="array" aca="1" ref="R1130" ca="1">INDEX('Lorri 401b'!L:L,MATCH('Retirement Calculator'!A1130,'Lorri 401b'!N:N,0),0)</f>
        <v>-14293373.280186618</v>
      </c>
      <c r="S1130" s="25">
        <f t="shared" ca="1" si="1047"/>
        <v>-2751053.1844788063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11582483.957135191</v>
      </c>
      <c r="R1131" s="25">
        <f t="array" aca="1" ref="R1131" ca="1">INDEX('Lorri 401b'!L:L,MATCH('Retirement Calculator'!A1131,'Lorri 401b'!N:N,0),0)</f>
        <v>-14373381.060765576</v>
      </c>
      <c r="S1131" s="25">
        <f t="shared" ca="1" si="1047"/>
        <v>-2790897.1036303844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11622815.167985186</v>
      </c>
      <c r="R1132" s="25">
        <f t="array" aca="1" ref="R1132" ca="1">INDEX('Lorri 401b'!L:L,MATCH('Retirement Calculator'!A1132,'Lorri 401b'!N:N,0),0)</f>
        <v>-14453722.207096945</v>
      </c>
      <c r="S1132" s="25">
        <f t="shared" ca="1" si="1047"/>
        <v>-2830907.0391117595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11663314.425547056</v>
      </c>
      <c r="R1133" s="25">
        <f t="array" aca="1" ref="R1133" ca="1">INDEX('Lorri 401b'!L:L,MATCH('Retirement Calculator'!A1133,'Lorri 401b'!N:N,0),0)</f>
        <v>-14534398.108204696</v>
      </c>
      <c r="S1133" s="25">
        <f t="shared" ca="1" si="1047"/>
        <v>-2871083.6826576404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11703982.430015434</v>
      </c>
      <c r="R1134" s="25">
        <f t="array" aca="1" ref="R1134" ca="1">INDEX('Lorri 401b'!L:L,MATCH('Retirement Calculator'!A1134,'Lorri 401b'!N:N,0),0)</f>
        <v>-14615410.158900397</v>
      </c>
      <c r="S1134" s="25">
        <f t="shared" ca="1" si="1047"/>
        <v>-2911427.7288849633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11744819.88450243</v>
      </c>
      <c r="R1135" s="25">
        <f t="array" aca="1" ref="R1135" ca="1">INDEX('Lorri 401b'!L:L,MATCH('Retirement Calculator'!A1135,'Lorri 401b'!N:N,0),0)</f>
        <v>-14696759.75980733</v>
      </c>
      <c r="S1135" s="25">
        <f t="shared" ca="1" si="1047"/>
        <v>-2951939.8753049001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11785827.495049788</v>
      </c>
      <c r="R1136" s="25">
        <f t="array" aca="1" ref="R1136" ca="1">INDEX('Lorri 401b'!L:L,MATCH('Retirement Calculator'!A1136,'Lorri 401b'!N:N,0),0)</f>
        <v>-14778448.317384707</v>
      </c>
      <c r="S1136" s="25">
        <f t="shared" ca="1" si="1047"/>
        <v>-2992620.8223349191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11827005.970641093</v>
      </c>
      <c r="R1137" s="25">
        <f t="array" aca="1" ref="R1137" ca="1">INDEX('Lorri 401b'!L:L,MATCH('Retirement Calculator'!A1137,'Lorri 401b'!N:N,0),0)</f>
        <v>-14860477.243951989</v>
      </c>
      <c r="S1137" s="25">
        <f t="shared" ca="1" si="1047"/>
        <v>-3033471.273310896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11868356.023214029</v>
      </c>
      <c r="R1138" s="25">
        <f t="array" aca="1" ref="R1138" ca="1">INDEX('Lorri 401b'!L:L,MATCH('Retirement Calculator'!A1138,'Lorri 401b'!N:N,0),0)</f>
        <v>-14942847.957713302</v>
      </c>
      <c r="S1138" s="25">
        <f t="shared" ca="1" si="1047"/>
        <v>-3074491.9344992731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11909878.367672686</v>
      </c>
      <c r="R1139" s="25">
        <f t="array" aca="1" ref="R1139" ca="1">INDEX('Lorri 401b'!L:L,MATCH('Retirement Calculator'!A1139,'Lorri 401b'!N:N,0),0)</f>
        <v>-15025561.882781954</v>
      </c>
      <c r="S1139" s="25">
        <f t="shared" ca="1" si="1047"/>
        <v>-3115683.5151092689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11951573.721899919</v>
      </c>
      <c r="R1140" s="25">
        <f t="array" aca="1" ref="R1140" ca="1">INDEX('Lorri 401b'!L:L,MATCH('Retirement Calculator'!A1140,'Lorri 401b'!N:N,0),0)</f>
        <v>-15108620.44920506</v>
      </c>
      <c r="S1140" s="25">
        <f t="shared" ca="1" si="1047"/>
        <v>-3157046.7273051403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11993442.806769766</v>
      </c>
      <c r="R1141" s="25">
        <f t="array" aca="1" ref="R1141" ca="1">INDEX('Lorri 401b'!L:L,MATCH('Retirement Calculator'!A1141,'Lorri 401b'!N:N,0),0)</f>
        <v>-15192025.09298826</v>
      </c>
      <c r="S1141" s="25">
        <f t="shared" ca="1" si="1047"/>
        <v>-3198582.2862184942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12035486.346159903</v>
      </c>
      <c r="R1142" s="25">
        <f t="array" aca="1" ref="R1142" ca="1">INDEX('Lorri 401b'!L:L,MATCH('Retirement Calculator'!A1142,'Lorri 401b'!N:N,0),0)</f>
        <v>-15275777.256120559</v>
      </c>
      <c r="S1142" s="25">
        <f t="shared" ca="1" si="1047"/>
        <v>-3240290.9099606555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12077705.066964166</v>
      </c>
      <c r="R1143" s="25">
        <f t="array" aca="1" ref="R1143" ca="1">INDEX('Lorri 401b'!L:L,MATCH('Retirement Calculator'!A1143,'Lorri 401b'!N:N,0),0)</f>
        <v>-15359878.386599241</v>
      </c>
      <c r="S1143" s="25">
        <f t="shared" ca="1" si="1047"/>
        <v>-3282173.3196350746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12120099.699105114</v>
      </c>
      <c r="R1144" s="25">
        <f t="array" aca="1" ref="R1144" ca="1">INDEX('Lorri 401b'!L:L,MATCH('Retirement Calculator'!A1144,'Lorri 401b'!N:N,0),0)</f>
        <v>-15444329.938454919</v>
      </c>
      <c r="S1144" s="25">
        <f t="shared" ca="1" si="1047"/>
        <v>-3324230.2393498048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12162670.975546649</v>
      </c>
      <c r="R1145" s="25">
        <f t="array" aca="1" ref="R1145" ca="1">INDEX('Lorri 401b'!L:L,MATCH('Retirement Calculator'!A1145,'Lorri 401b'!N:N,0),0)</f>
        <v>-15529133.371776661</v>
      </c>
      <c r="S1145" s="25">
        <f t="shared" ca="1" si="1047"/>
        <v>-3366462.3962300122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12205419.632306691</v>
      </c>
      <c r="R1146" s="25">
        <f t="array" aca="1" ref="R1146" ca="1">INDEX('Lorri 401b'!L:L,MATCH('Retirement Calculator'!A1146,'Lorri 401b'!N:N,0),0)</f>
        <v>-15614290.152737243</v>
      </c>
      <c r="S1146" s="25">
        <f t="shared" ca="1" si="1047"/>
        <v>-3408870.5204305518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12248346.4084699</v>
      </c>
      <c r="R1147" s="25">
        <f t="array" aca="1" ref="R1147" ca="1">INDEX('Lorri 401b'!L:L,MATCH('Retirement Calculator'!A1147,'Lorri 401b'!N:N,0),0)</f>
        <v>-15699801.753618496</v>
      </c>
      <c r="S1147" s="25">
        <f t="shared" ca="1" si="1047"/>
        <v>-3451455.345148595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12291452.046200456</v>
      </c>
      <c r="R1148" s="25">
        <f t="array" aca="1" ref="R1148" ca="1">INDEX('Lorri 401b'!L:L,MATCH('Retirement Calculator'!A1148,'Lorri 401b'!N:N,0),0)</f>
        <v>-15785669.652836753</v>
      </c>
      <c r="S1148" s="25">
        <f t="shared" ca="1" si="1047"/>
        <v>-3494217.606636297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12334737.290754888</v>
      </c>
      <c r="R1149" s="25">
        <f t="array" aca="1" ref="R1149" ca="1">INDEX('Lorri 401b'!L:L,MATCH('Retirement Calculator'!A1149,'Lorri 401b'!N:N,0),0)</f>
        <v>-15871895.33496842</v>
      </c>
      <c r="S1149" s="25">
        <f t="shared" ca="1" si="1047"/>
        <v>-3537158.0442135315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12378202.890494965</v>
      </c>
      <c r="R1150" s="25">
        <f t="array" aca="1" ref="R1150" ca="1">INDEX('Lorri 401b'!L:L,MATCH('Retirement Calculator'!A1150,'Lorri 401b'!N:N,0),0)</f>
        <v>-15958480.290775634</v>
      </c>
      <c r="S1150" s="25">
        <f t="shared" ca="1" si="1047"/>
        <v>-3580277.4002806693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12421849.596900625</v>
      </c>
      <c r="R1151" s="25">
        <f t="array" aca="1" ref="R1151" ca="1">INDEX('Lorri 401b'!L:L,MATCH('Retirement Calculator'!A1151,'Lorri 401b'!N:N,0),0)</f>
        <v>-16045426.017232046</v>
      </c>
      <c r="S1151" s="25">
        <f t="shared" ca="1" si="1047"/>
        <v>-3623576.4203314204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12465678.164582975</v>
      </c>
      <c r="R1152" s="25">
        <f t="array" aca="1" ref="R1152" ca="1">INDEX('Lorri 401b'!L:L,MATCH('Retirement Calculator'!A1152,'Lorri 401b'!N:N,0),0)</f>
        <v>-16132734.017548693</v>
      </c>
      <c r="S1152" s="25">
        <f t="shared" ca="1" si="1047"/>
        <v>-3667055.8529657181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12509689.351297336</v>
      </c>
      <c r="R1153" s="25">
        <f t="array" aca="1" ref="R1153" ca="1">INDEX('Lorri 401b'!L:L,MATCH('Retirement Calculator'!A1153,'Lorri 401b'!N:N,0),0)</f>
        <v>-16220405.801199993</v>
      </c>
      <c r="S1153" s="25">
        <f t="shared" ca="1" si="1047"/>
        <v>-3710716.4499026574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12553883.917956339</v>
      </c>
      <c r="R1154" s="25">
        <f t="array" aca="1" ref="R1154" ca="1">INDEX('Lorri 401b'!L:L,MATCH('Retirement Calculator'!A1154,'Lorri 401b'!N:N,0),0)</f>
        <v>-16308442.88394984</v>
      </c>
      <c r="S1154" s="25">
        <f t="shared" ca="1" si="1047"/>
        <v>-3754558.9659935012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12598262.628643088</v>
      </c>
      <c r="R1155" s="25">
        <f t="array" aca="1" ref="R1155" ca="1">INDEX('Lorri 401b'!L:L,MATCH('Retirement Calculator'!A1155,'Lorri 401b'!N:N,0),0)</f>
        <v>-16396846.787877811</v>
      </c>
      <c r="S1155" s="25">
        <f t="shared" ca="1" si="1047"/>
        <v>-3798584.1592347231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12642826.250624364</v>
      </c>
      <c r="R1156" s="25">
        <f t="array" aca="1" ref="R1156" ca="1">INDEX('Lorri 401b'!L:L,MATCH('Retirement Calculator'!A1156,'Lorri 401b'!N:N,0),0)</f>
        <v>-16485619.041405482</v>
      </c>
      <c r="S1156" s="25">
        <f t="shared" ca="1" si="1047"/>
        <v>-3842792.790781118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12687575.554363897</v>
      </c>
      <c r="R1157" s="25">
        <f t="array" aca="1" ref="R1157" ca="1">INDEX('Lorri 401b'!L:L,MATCH('Retirement Calculator'!A1157,'Lorri 401b'!N:N,0),0)</f>
        <v>-16574761.179322852</v>
      </c>
      <c r="S1157" s="25">
        <f t="shared" ca="1" si="1047"/>
        <v>-3887185.6249589548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12732511.313535677</v>
      </c>
      <c r="R1158" s="25">
        <f t="array" aca="1" ref="R1158" ca="1">INDEX('Lorri 401b'!L:L,MATCH('Retirement Calculator'!A1158,'Lorri 401b'!N:N,0),0)</f>
        <v>-16664274.742814878</v>
      </c>
      <c r="S1158" s="25">
        <f t="shared" ca="1" si="1047"/>
        <v>-3931763.4292792007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12777634.30503734</v>
      </c>
      <c r="R1159" s="25">
        <f t="array" aca="1" ref="R1159" ca="1">INDEX('Lorri 401b'!L:L,MATCH('Retirement Calculator'!A1159,'Lorri 401b'!N:N,0),0)</f>
        <v>-16754161.27948812</v>
      </c>
      <c r="S1159" s="25">
        <f t="shared" ca="1" si="1047"/>
        <v>-3976526.9744507801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12822945.309003593</v>
      </c>
      <c r="R1160" s="25">
        <f t="array" aca="1" ref="R1160" ca="1">INDEX('Lorri 401b'!L:L,MATCH('Retirement Calculator'!A1160,'Lorri 401b'!N:N,0),0)</f>
        <v>-16844422.343397502</v>
      </c>
      <c r="S1160" s="25">
        <f t="shared" ca="1" si="1047"/>
        <v>-4021477.0343939085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12868445.108819706</v>
      </c>
      <c r="R1161" s="25">
        <f t="array" aca="1" ref="R1161" ca="1">INDEX('Lorri 401b'!L:L,MATCH('Retirement Calculator'!A1161,'Lorri 401b'!N:N,0),0)</f>
        <v>-16935059.495073173</v>
      </c>
      <c r="S1161" s="25">
        <f t="shared" ca="1" si="1047"/>
        <v>-4066614.3862534668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12914134.491135053</v>
      </c>
      <c r="R1162" s="25">
        <f t="array" aca="1" ref="R1162" ca="1">INDEX('Lorri 401b'!L:L,MATCH('Retirement Calculator'!A1162,'Lorri 401b'!N:N,0),0)</f>
        <v>-17026074.30154749</v>
      </c>
      <c r="S1162" s="25">
        <f t="shared" ca="1" si="1047"/>
        <v>-4111939.8104124367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12960014.245876713</v>
      </c>
      <c r="R1163" s="25">
        <f t="array" aca="1" ref="R1163" ca="1">INDEX('Lorri 401b'!L:L,MATCH('Retirement Calculator'!A1163,'Lorri 401b'!N:N,0),0)</f>
        <v>-17117468.336382117</v>
      </c>
      <c r="S1163" s="25">
        <f t="shared" ca="1" si="1047"/>
        <v>-4157454.0905054044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13006085.16626313</v>
      </c>
      <c r="R1164" s="25">
        <f t="array" aca="1" ref="R1164" ca="1">INDEX('Lorri 401b'!L:L,MATCH('Retirement Calculator'!A1164,'Lorri 401b'!N:N,0),0)</f>
        <v>-17209243.179695223</v>
      </c>
      <c r="S1164" s="25">
        <f t="shared" ca="1" si="1047"/>
        <v>-4203158.013432093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13052348.048817823</v>
      </c>
      <c r="R1165" s="25">
        <f t="array" aca="1" ref="R1165" ca="1">INDEX('Lorri 401b'!L:L,MATCH('Retirement Calculator'!A1165,'Lorri 401b'!N:N,0),0)</f>
        <v>-17301400.418188799</v>
      </c>
      <c r="S1165" s="25">
        <f t="shared" ca="1" si="1047"/>
        <v>-4249052.3693709765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13098803.693383161</v>
      </c>
      <c r="R1166" s="25">
        <f t="array" aca="1" ref="R1166" ca="1">INDEX('Lorri 401b'!L:L,MATCH('Retirement Calculator'!A1166,'Lorri 401b'!N:N,0),0)</f>
        <v>-17393941.645176098</v>
      </c>
      <c r="S1166" s="25">
        <f t="shared" ca="1" si="1047"/>
        <v>-4295137.9517929368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13145452.903134188</v>
      </c>
      <c r="R1167" s="25">
        <f t="array" aca="1" ref="R1167" ca="1">INDEX('Lorri 401b'!L:L,MATCH('Retirement Calculator'!A1167,'Lorri 401b'!N:N,0),0)</f>
        <v>-17486868.460609179</v>
      </c>
      <c r="S1167" s="25">
        <f t="shared" ca="1" si="1047"/>
        <v>-4341415.5574749913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13192296.48459251</v>
      </c>
      <c r="R1168" s="25">
        <f t="array" aca="1" ref="R1168" ca="1">INDEX('Lorri 401b'!L:L,MATCH('Retirement Calculator'!A1168,'Lorri 401b'!N:N,0),0)</f>
        <v>-17580182.471106563</v>
      </c>
      <c r="S1168" s="25">
        <f t="shared" ca="1" si="1047"/>
        <v>-4387885.9865140524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13239335.247640243</v>
      </c>
      <c r="R1169" s="25">
        <f t="array" aca="1" ref="R1169" ca="1">INDEX('Lorri 401b'!L:L,MATCH('Retirement Calculator'!A1169,'Lorri 401b'!N:N,0),0)</f>
        <v>-17673885.289981019</v>
      </c>
      <c r="S1169" s="25">
        <f t="shared" ca="1" si="1047"/>
        <v>-4434550.042340776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13286570.005534008</v>
      </c>
      <c r="R1170" s="25">
        <f t="array" aca="1" ref="R1170" ca="1">INDEX('Lorri 401b'!L:L,MATCH('Retirement Calculator'!A1170,'Lorri 401b'!N:N,0),0)</f>
        <v>-17767978.537267454</v>
      </c>
      <c r="S1170" s="25">
        <f t="shared" ca="1" si="1047"/>
        <v>-4481408.5317334458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13334001.574918997</v>
      </c>
      <c r="R1171" s="25">
        <f t="array" aca="1" ref="R1171" ca="1">INDEX('Lorri 401b'!L:L,MATCH('Retirement Calculator'!A1171,'Lorri 401b'!N:N,0),0)</f>
        <v>-17862463.839750916</v>
      </c>
      <c r="S1171" s="25">
        <f t="shared" ca="1" si="1047"/>
        <v>-4528462.2648319192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5" activePane="bottomLeft" state="frozen"/>
      <selection pane="bottomLeft" activeCell="E91" sqref="E9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15.926027397260274</v>
      </c>
      <c r="R1" s="400"/>
      <c r="S1" s="400"/>
      <c r="T1" s="400"/>
      <c r="U1" s="400"/>
      <c r="V1" s="401">
        <f ca="1">(TODAY()-B16)/365</f>
        <v>16.421917808219177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18.676712328767124</v>
      </c>
      <c r="B2" s="338">
        <v>39356</v>
      </c>
      <c r="C2" s="338">
        <f ca="1">TODAY()</f>
        <v>46173</v>
      </c>
      <c r="D2" s="399">
        <f>-(SUM(D7:D80))</f>
        <v>-435224.27000000008</v>
      </c>
      <c r="E2" s="399">
        <f>(H82+L82+Q82+V82)*-1</f>
        <v>1113680.52</v>
      </c>
      <c r="F2" s="285">
        <f ca="1">D4</f>
        <v>0.1159949243068695</v>
      </c>
      <c r="G2" s="402">
        <f ca="1">(72/(F2*100))</f>
        <v>6.2071681524202678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0.1159949243068695</v>
      </c>
      <c r="E4" s="400"/>
      <c r="F4" s="296"/>
      <c r="G4" s="296"/>
      <c r="H4" s="296"/>
      <c r="I4" s="400"/>
      <c r="J4" s="296">
        <f ca="1">XIRR(H8:H82,B8:B82)</f>
        <v>0.11752220988273621</v>
      </c>
      <c r="K4" s="296"/>
      <c r="L4" s="296"/>
      <c r="M4" s="296"/>
      <c r="N4" s="400"/>
      <c r="O4" s="296">
        <f ca="1">XIRR(L7:L82,B7:B82)</f>
        <v>0.11369056105613709</v>
      </c>
      <c r="P4" s="296"/>
      <c r="Q4" s="296"/>
      <c r="R4" s="400"/>
      <c r="S4" s="400"/>
      <c r="T4" s="296">
        <f ca="1">XIRR(Q18:Q82,B18:B82)</f>
        <v>0.11519650816917418</v>
      </c>
      <c r="U4" s="296"/>
      <c r="V4" s="296"/>
      <c r="W4" s="296"/>
      <c r="X4" s="400"/>
      <c r="Y4" s="296">
        <f ca="1">XIRR(V16:V82,B16:B82)</f>
        <v>0.11594641804695133</v>
      </c>
      <c r="Z4" s="296"/>
    </row>
    <row r="5" spans="1:26" ht="11.25" customHeight="1" x14ac:dyDescent="0.3">
      <c r="A5" s="404"/>
      <c r="B5" s="295"/>
      <c r="C5" s="295"/>
      <c r="D5" s="561" t="s">
        <v>598</v>
      </c>
      <c r="E5" s="554"/>
      <c r="F5" s="554"/>
      <c r="G5" s="553"/>
      <c r="H5" s="562" t="s">
        <v>599</v>
      </c>
      <c r="I5" s="554"/>
      <c r="J5" s="554"/>
      <c r="K5" s="553"/>
      <c r="L5" s="563" t="s">
        <v>600</v>
      </c>
      <c r="M5" s="554"/>
      <c r="N5" s="554"/>
      <c r="O5" s="554"/>
      <c r="P5" s="553"/>
      <c r="Q5" s="562" t="s">
        <v>601</v>
      </c>
      <c r="R5" s="554"/>
      <c r="S5" s="554"/>
      <c r="T5" s="554"/>
      <c r="U5" s="553"/>
      <c r="V5" s="563" t="s">
        <v>602</v>
      </c>
      <c r="W5" s="554"/>
      <c r="X5" s="554"/>
      <c r="Y5" s="554"/>
      <c r="Z5" s="553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46173</v>
      </c>
      <c r="D81" s="399">
        <f t="shared" si="1"/>
        <v>5971.34</v>
      </c>
      <c r="E81" s="341">
        <f t="shared" ref="E81:F81" si="86">I81+N81+S81+X81</f>
        <v>143158.88</v>
      </c>
      <c r="F81" s="341">
        <f t="shared" si="86"/>
        <v>1113680.52</v>
      </c>
      <c r="G81" s="285">
        <f t="shared" si="4"/>
        <v>0.14796088084625109</v>
      </c>
      <c r="H81" s="408">
        <v>1603.84</v>
      </c>
      <c r="I81" s="408">
        <v>58266.35</v>
      </c>
      <c r="J81" s="408">
        <f t="shared" si="9"/>
        <v>437382.45999999996</v>
      </c>
      <c r="K81" s="412">
        <f t="shared" si="5"/>
        <v>0.15401576663037675</v>
      </c>
      <c r="L81" s="409">
        <v>122.16</v>
      </c>
      <c r="M81" s="409">
        <v>0</v>
      </c>
      <c r="N81" s="409">
        <v>18268.099999999999</v>
      </c>
      <c r="O81" s="409">
        <f t="shared" si="81"/>
        <v>139736.80999999997</v>
      </c>
      <c r="P81" s="413">
        <f t="shared" si="7"/>
        <v>0.15046912619907007</v>
      </c>
      <c r="Q81" s="408">
        <v>2830.21</v>
      </c>
      <c r="R81" s="408">
        <v>-4.75</v>
      </c>
      <c r="S81" s="408">
        <v>52105.94</v>
      </c>
      <c r="T81" s="408">
        <f t="shared" si="21"/>
        <v>410853.82999999996</v>
      </c>
      <c r="U81" s="412">
        <f t="shared" si="22"/>
        <v>0.14581714736460588</v>
      </c>
      <c r="V81" s="409">
        <v>1415.13</v>
      </c>
      <c r="W81" s="409">
        <v>-4.75</v>
      </c>
      <c r="X81" s="409">
        <v>14518.49</v>
      </c>
      <c r="Y81" s="409">
        <f t="shared" si="17"/>
        <v>125707.42000000006</v>
      </c>
      <c r="Z81" s="413">
        <f t="shared" si="18"/>
        <v>0.131405561685285</v>
      </c>
    </row>
    <row r="82" spans="1:26" ht="11.25" customHeight="1" x14ac:dyDescent="0.3">
      <c r="A82" s="424"/>
      <c r="B82" s="411">
        <f ca="1">TODAY()</f>
        <v>46173</v>
      </c>
      <c r="C82" s="425"/>
      <c r="D82" s="426">
        <f>-F81</f>
        <v>-1113680.52</v>
      </c>
      <c r="E82" s="426"/>
      <c r="F82" s="426"/>
      <c r="G82" s="426"/>
      <c r="H82" s="426">
        <f>-J81</f>
        <v>-437382.45999999996</v>
      </c>
      <c r="I82" s="427"/>
      <c r="J82" s="426"/>
      <c r="K82" s="426"/>
      <c r="L82" s="426">
        <f>-O81</f>
        <v>-139736.80999999997</v>
      </c>
      <c r="M82" s="426"/>
      <c r="N82" s="427"/>
      <c r="O82" s="426"/>
      <c r="P82" s="426"/>
      <c r="Q82" s="426">
        <f>-T81</f>
        <v>-410853.82999999996</v>
      </c>
      <c r="R82" s="426"/>
      <c r="S82" s="426"/>
      <c r="T82" s="426"/>
      <c r="U82" s="426"/>
      <c r="V82" s="426">
        <f>-Y81</f>
        <v>-125707.42000000006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5.7180243045052322E-2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3.3616796332621282E-2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46173</v>
      </c>
      <c r="D1" s="564" t="s">
        <v>622</v>
      </c>
      <c r="E1" s="553"/>
      <c r="F1" s="564" t="s">
        <v>623</v>
      </c>
      <c r="G1" s="553"/>
      <c r="H1" s="564" t="s">
        <v>624</v>
      </c>
      <c r="I1" s="553"/>
      <c r="J1" s="564" t="s">
        <v>625</v>
      </c>
      <c r="K1" s="553"/>
      <c r="L1" s="431"/>
      <c r="M1" s="431"/>
      <c r="N1" s="432">
        <f>R1/Q1</f>
        <v>0.21977797398773583</v>
      </c>
      <c r="O1" s="565" t="s">
        <v>626</v>
      </c>
      <c r="P1" s="547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14.004106776180699</v>
      </c>
      <c r="D3" s="429" t="s">
        <v>633</v>
      </c>
      <c r="E3" s="441">
        <f ca="1">'TSP-401K'!J4</f>
        <v>0.11752220988273621</v>
      </c>
      <c r="F3" s="429" t="s">
        <v>633</v>
      </c>
      <c r="G3" s="441">
        <f ca="1">'TSP-401K'!O4</f>
        <v>0.11369056105613709</v>
      </c>
      <c r="H3" s="429" t="s">
        <v>633</v>
      </c>
      <c r="I3" s="441">
        <f ca="1">'TSP-401K'!T4</f>
        <v>0.11519650816917418</v>
      </c>
      <c r="J3" s="429" t="s">
        <v>633</v>
      </c>
      <c r="K3" s="441">
        <f ca="1">'TSP-401K'!Y4</f>
        <v>0.11594641804695133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14.004106776180699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1113680.52</v>
      </c>
      <c r="D6" s="429" t="s">
        <v>637</v>
      </c>
      <c r="E6" s="445">
        <f>'TSP-401K'!H82*-1</f>
        <v>437382.45999999996</v>
      </c>
      <c r="F6" s="429" t="s">
        <v>637</v>
      </c>
      <c r="G6" s="445">
        <f>'TSP-401K'!L82*-1</f>
        <v>139736.80999999997</v>
      </c>
      <c r="H6" s="429" t="s">
        <v>637</v>
      </c>
      <c r="I6" s="445">
        <f>'TSP-401K'!Q82*-1</f>
        <v>410853.82999999996</v>
      </c>
      <c r="J6" s="429" t="s">
        <v>637</v>
      </c>
      <c r="K6" s="445">
        <f>'TSP-401K'!V82*-1</f>
        <v>125707.42000000006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6944230.8665806372</v>
      </c>
      <c r="D8" s="429" t="s">
        <v>639</v>
      </c>
      <c r="E8" s="445">
        <f ca="1">FV(E3/26,C3*26,-(E2*0.1)/26,-E6,1)</f>
        <v>2630701.8696371773</v>
      </c>
      <c r="F8" s="429" t="s">
        <v>639</v>
      </c>
      <c r="G8" s="445">
        <f ca="1">FV(G3/12,12*C3,-(G2*0.1)/12,-G6,1)</f>
        <v>743543.66842115938</v>
      </c>
      <c r="H8" s="429" t="s">
        <v>639</v>
      </c>
      <c r="I8" s="445">
        <f ca="1">FV(I3/24,C5*24,-(I2*0.1)/24,-I6,1)</f>
        <v>2621029.040802523</v>
      </c>
      <c r="J8" s="429" t="s">
        <v>639</v>
      </c>
      <c r="K8" s="445">
        <f ca="1">FV(K3/24,C5*24,-(K2*0.055)/24,-K6,1)</f>
        <v>948956.28771977662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3374245.5380583368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3374245.5380583368</v>
      </c>
      <c r="C8" s="447">
        <f t="shared" ref="C8:C136" si="0">SUMIF(G:G,A8,J:J)</f>
        <v>377513.19893278764</v>
      </c>
      <c r="D8" s="447">
        <f ca="1">SUMIF(G:G,1,K:K)</f>
        <v>162250.64561164085</v>
      </c>
      <c r="E8" s="447">
        <f t="shared" ref="E8:E136" ca="1" si="1">B8-C8+D8</f>
        <v>3158982.9847371904</v>
      </c>
      <c r="F8" s="431"/>
      <c r="G8" s="459">
        <v>1</v>
      </c>
      <c r="H8" s="459">
        <v>1</v>
      </c>
      <c r="I8" s="444">
        <f ca="1">B1</f>
        <v>3374245.5380583368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13928.275436724743</v>
      </c>
      <c r="L8" s="444">
        <f t="shared" ref="L8:L262" ca="1" si="3">I8-J8+K8</f>
        <v>3356714.3802506626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3158982.9847371904</v>
      </c>
      <c r="C9" s="447">
        <f t="shared" si="0"/>
        <v>377513.19893278764</v>
      </c>
      <c r="D9" s="447">
        <f ca="1">SUMIF(G:G,2,K:K)</f>
        <v>151237.40484086328</v>
      </c>
      <c r="E9" s="447">
        <f t="shared" ca="1" si="1"/>
        <v>2932707.1906452663</v>
      </c>
      <c r="F9" s="431"/>
      <c r="G9" s="459">
        <v>1</v>
      </c>
      <c r="H9" s="459">
        <v>2</v>
      </c>
      <c r="I9" s="444">
        <f t="shared" ref="I9:I263" ca="1" si="5">L8</f>
        <v>3356714.3802506626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13855.22894585943</v>
      </c>
      <c r="L9" s="444">
        <f t="shared" ca="1" si="3"/>
        <v>3339110.175952123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2932707.1906452663</v>
      </c>
      <c r="C10" s="447">
        <f t="shared" si="0"/>
        <v>377513.19893278764</v>
      </c>
      <c r="D10" s="447">
        <f ca="1">SUMIF(G:G,3,K:K)</f>
        <v>139660.70577042428</v>
      </c>
      <c r="E10" s="447">
        <f t="shared" ca="1" si="1"/>
        <v>2694854.697482903</v>
      </c>
      <c r="F10" s="431"/>
      <c r="G10" s="459">
        <v>1</v>
      </c>
      <c r="H10" s="459">
        <v>3</v>
      </c>
      <c r="I10" s="444">
        <f t="shared" ca="1" si="5"/>
        <v>3339110.175952123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13781.878094615517</v>
      </c>
      <c r="L10" s="444">
        <f t="shared" ca="1" si="3"/>
        <v>3321432.6208023396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2694854.697482903</v>
      </c>
      <c r="C11" s="447">
        <f t="shared" si="0"/>
        <v>372857.19893278764</v>
      </c>
      <c r="D11" s="447">
        <f ca="1">SUMIF(G:G,4,K:K)</f>
        <v>127560.09430173138</v>
      </c>
      <c r="E11" s="447">
        <f t="shared" ca="1" si="1"/>
        <v>2449557.5928518465</v>
      </c>
      <c r="F11" s="431"/>
      <c r="G11" s="459">
        <v>1</v>
      </c>
      <c r="H11" s="459">
        <v>4</v>
      </c>
      <c r="I11" s="444">
        <f t="shared" ca="1" si="5"/>
        <v>3321432.6208023396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13708.221614824755</v>
      </c>
      <c r="L11" s="444">
        <f t="shared" ca="1" si="3"/>
        <v>3303681.4091727654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2449557.5928518465</v>
      </c>
      <c r="C12" s="447">
        <f t="shared" si="0"/>
        <v>368201.19893278764</v>
      </c>
      <c r="D12" s="447">
        <f ca="1">SUMIF(G:G,5,K:K)</f>
        <v>115197.94888076736</v>
      </c>
      <c r="E12" s="447">
        <f t="shared" ca="1" si="1"/>
        <v>2196554.3427998261</v>
      </c>
      <c r="F12" s="431"/>
      <c r="G12" s="459">
        <v>1</v>
      </c>
      <c r="H12" s="459">
        <v>5</v>
      </c>
      <c r="I12" s="444">
        <f t="shared" ca="1" si="5"/>
        <v>3303681.4091727654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13634.258233034861</v>
      </c>
      <c r="L12" s="444">
        <f t="shared" ca="1" si="3"/>
        <v>3285856.2341614016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2196554.3427998261</v>
      </c>
      <c r="C13" s="447">
        <f t="shared" si="0"/>
        <v>257645.72060989373</v>
      </c>
      <c r="D13" s="447">
        <f ca="1">SUMIF(G:G,6,K:K)</f>
        <v>103643.46741275683</v>
      </c>
      <c r="E13" s="447">
        <f t="shared" ca="1" si="1"/>
        <v>2042552.089602689</v>
      </c>
      <c r="F13" s="431"/>
      <c r="G13" s="459">
        <v>1</v>
      </c>
      <c r="H13" s="459">
        <v>6</v>
      </c>
      <c r="I13" s="444">
        <f t="shared" ca="1" si="5"/>
        <v>3285856.2341614016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13559.986670487511</v>
      </c>
      <c r="L13" s="444">
        <f t="shared" ca="1" si="3"/>
        <v>3267956.7875874904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2042552.089602689</v>
      </c>
      <c r="C14" s="447">
        <f t="shared" si="0"/>
        <v>102868.05095784225</v>
      </c>
      <c r="D14" s="447">
        <f ca="1">SUMIF(G:G,7,K:K)</f>
        <v>101671.82095638887</v>
      </c>
      <c r="E14" s="447">
        <f t="shared" ca="1" si="1"/>
        <v>2041355.8596012357</v>
      </c>
      <c r="F14" s="431"/>
      <c r="G14" s="459">
        <v>1</v>
      </c>
      <c r="H14" s="459">
        <v>7</v>
      </c>
      <c r="I14" s="444">
        <f t="shared" ca="1" si="5"/>
        <v>3267956.7875874904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13485.405643096215</v>
      </c>
      <c r="L14" s="444">
        <f t="shared" ca="1" si="3"/>
        <v>3249982.7599861878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2041355.8596012357</v>
      </c>
      <c r="C15" s="447">
        <f t="shared" si="0"/>
        <v>102868.05095784225</v>
      </c>
      <c r="D15" s="447">
        <f ca="1">SUMIF(G:G,8,K:K)</f>
        <v>101610.6195592115</v>
      </c>
      <c r="E15" s="447">
        <f t="shared" ca="1" si="1"/>
        <v>2040098.4282026049</v>
      </c>
      <c r="F15" s="431"/>
      <c r="G15" s="459">
        <v>1</v>
      </c>
      <c r="H15" s="459">
        <v>8</v>
      </c>
      <c r="I15" s="444">
        <f t="shared" ca="1" si="5"/>
        <v>3249982.7599861878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13410.51386142412</v>
      </c>
      <c r="L15" s="444">
        <f t="shared" ca="1" si="3"/>
        <v>3231933.8406032133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2040098.4282026049</v>
      </c>
      <c r="C16" s="447">
        <f t="shared" si="0"/>
        <v>95430.955357842235</v>
      </c>
      <c r="D16" s="447">
        <f ca="1">SUMIF(G:G,9,K:K)</f>
        <v>101734.82106874086</v>
      </c>
      <c r="E16" s="447">
        <f t="shared" ca="1" si="1"/>
        <v>2046402.2939135036</v>
      </c>
      <c r="F16" s="431"/>
      <c r="G16" s="459">
        <v>1</v>
      </c>
      <c r="H16" s="459">
        <v>9</v>
      </c>
      <c r="I16" s="444">
        <f t="shared" ca="1" si="5"/>
        <v>3231933.8406032133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13335.310030661727</v>
      </c>
      <c r="L16" s="444">
        <f t="shared" ca="1" si="3"/>
        <v>3213809.717389476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2046402.2939135036</v>
      </c>
      <c r="C17" s="447">
        <f t="shared" si="0"/>
        <v>94754.855757842233</v>
      </c>
      <c r="D17" s="447">
        <f ca="1">SUMIF(G:G,10,K:K)</f>
        <v>102091.92934119509</v>
      </c>
      <c r="E17" s="447">
        <f t="shared" ca="1" si="1"/>
        <v>2053739.3674968565</v>
      </c>
      <c r="F17" s="431"/>
      <c r="G17" s="459">
        <v>1</v>
      </c>
      <c r="H17" s="459">
        <v>10</v>
      </c>
      <c r="I17" s="444">
        <f t="shared" ca="1" si="5"/>
        <v>3213809.717389476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13259.792850604488</v>
      </c>
      <c r="L17" s="444">
        <f t="shared" ca="1" si="3"/>
        <v>3195610.0769956815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2053739.3674968565</v>
      </c>
      <c r="C18" s="447">
        <f t="shared" si="0"/>
        <v>94754.855757842233</v>
      </c>
      <c r="D18" s="447">
        <f ca="1">SUMIF(G:G,11,K:K)</f>
        <v>102467.30795061729</v>
      </c>
      <c r="E18" s="447">
        <f t="shared" ca="1" si="1"/>
        <v>2061451.8196896315</v>
      </c>
      <c r="F18" s="431"/>
      <c r="G18" s="459">
        <v>1</v>
      </c>
      <c r="H18" s="459">
        <v>11</v>
      </c>
      <c r="I18" s="444">
        <f t="shared" ca="1" si="5"/>
        <v>3195610.0769956815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13183.961015630344</v>
      </c>
      <c r="L18" s="444">
        <f t="shared" ca="1" si="3"/>
        <v>3177334.6047669132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2061451.8196896315</v>
      </c>
      <c r="C19" s="447">
        <f t="shared" si="0"/>
        <v>94754.855757842233</v>
      </c>
      <c r="D19" s="447">
        <f ca="1">SUMIF(G:G,12,K:K)</f>
        <v>102861.89164212182</v>
      </c>
      <c r="E19" s="447">
        <f t="shared" ca="1" si="1"/>
        <v>2069558.855573911</v>
      </c>
      <c r="F19" s="431"/>
      <c r="G19" s="459">
        <v>1</v>
      </c>
      <c r="H19" s="459">
        <v>12</v>
      </c>
      <c r="I19" s="444">
        <f t="shared" ca="1" si="5"/>
        <v>3177334.6047669132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13107.813214677144</v>
      </c>
      <c r="L19" s="444">
        <f t="shared" ca="1" si="3"/>
        <v>3158982.9847371913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2069558.855573911</v>
      </c>
      <c r="C20" s="447">
        <f t="shared" si="0"/>
        <v>94754.855757842233</v>
      </c>
      <c r="D20" s="447">
        <f ca="1">SUMIF(G:G,13,K:K)</f>
        <v>103276.66298415682</v>
      </c>
      <c r="E20" s="447">
        <f t="shared" ca="1" si="1"/>
        <v>2078080.6628002254</v>
      </c>
      <c r="F20" s="431"/>
      <c r="G20" s="459">
        <v>2</v>
      </c>
      <c r="H20" s="459">
        <v>13</v>
      </c>
      <c r="I20" s="444">
        <f t="shared" ca="1" si="5"/>
        <v>3158982.9847371913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13031.348131219969</v>
      </c>
      <c r="L20" s="444">
        <f t="shared" ca="1" si="3"/>
        <v>3140554.8996240124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2078080.6628002254</v>
      </c>
      <c r="C21" s="447">
        <f t="shared" si="0"/>
        <v>94754.855757842233</v>
      </c>
      <c r="D21" s="447">
        <f ca="1">SUMIF(G:G,14,K:K)</f>
        <v>103712.65481523731</v>
      </c>
      <c r="E21" s="447">
        <f t="shared" ca="1" si="1"/>
        <v>2087038.4618576204</v>
      </c>
      <c r="F21" s="431"/>
      <c r="G21" s="459">
        <v>2</v>
      </c>
      <c r="H21" s="459">
        <v>14</v>
      </c>
      <c r="I21" s="444">
        <f t="shared" ca="1" si="5"/>
        <v>3140554.8996240124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12954.56444324839</v>
      </c>
      <c r="L21" s="444">
        <f t="shared" ca="1" si="3"/>
        <v>3122050.0308228619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2087038.4618576204</v>
      </c>
      <c r="C22" s="447">
        <f t="shared" si="0"/>
        <v>94754.855757842233</v>
      </c>
      <c r="D22" s="447">
        <f ca="1">SUMIF(G:G,15,K:K)</f>
        <v>104170.95281585683</v>
      </c>
      <c r="E22" s="447">
        <f t="shared" ca="1" si="1"/>
        <v>2096454.5589156349</v>
      </c>
      <c r="F22" s="431"/>
      <c r="G22" s="459">
        <v>2</v>
      </c>
      <c r="H22" s="459">
        <v>15</v>
      </c>
      <c r="I22" s="444">
        <f t="shared" ca="1" si="5"/>
        <v>3122050.0308228619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12877.460823243597</v>
      </c>
      <c r="L22" s="444">
        <f t="shared" ca="1" si="3"/>
        <v>3103468.0584017066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2096454.5589156349</v>
      </c>
      <c r="C23" s="447">
        <f t="shared" si="0"/>
        <v>94754.855757842233</v>
      </c>
      <c r="D23" s="447">
        <f ca="1">SUMIF(G:G,16,K:K)</f>
        <v>104652.69821198344</v>
      </c>
      <c r="E23" s="447">
        <f t="shared" ca="1" si="1"/>
        <v>2106352.4013697761</v>
      </c>
      <c r="F23" s="431"/>
      <c r="G23" s="459">
        <v>2</v>
      </c>
      <c r="H23" s="459">
        <v>16</v>
      </c>
      <c r="I23" s="444">
        <f t="shared" ca="1" si="5"/>
        <v>3103468.0584017066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12800.03593815545</v>
      </c>
      <c r="L23" s="444">
        <f t="shared" ca="1" si="3"/>
        <v>3084808.6610954632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2106352.4013697761</v>
      </c>
      <c r="C24" s="447">
        <f t="shared" si="0"/>
        <v>94754.855757842233</v>
      </c>
      <c r="D24" s="447">
        <f ca="1">SUMIF(G:G,17,K:K)</f>
        <v>105159.09061687176</v>
      </c>
      <c r="E24" s="447">
        <f t="shared" ca="1" si="1"/>
        <v>2116756.6362288054</v>
      </c>
      <c r="F24" s="431"/>
      <c r="G24" s="459">
        <v>2</v>
      </c>
      <c r="H24" s="459">
        <v>17</v>
      </c>
      <c r="I24" s="444">
        <f t="shared" ca="1" si="5"/>
        <v>3084808.6610954632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12722.288449379435</v>
      </c>
      <c r="L24" s="444">
        <f t="shared" ca="1" si="3"/>
        <v>3066071.516300444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2116756.6362288054</v>
      </c>
      <c r="C25" s="447">
        <f t="shared" si="0"/>
        <v>94754.855757842233</v>
      </c>
      <c r="D25" s="447">
        <f ca="1">SUMIF(G:G,18,K:K)</f>
        <v>105691.39101826714</v>
      </c>
      <c r="E25" s="447">
        <f t="shared" ca="1" si="1"/>
        <v>2127693.1714892304</v>
      </c>
      <c r="F25" s="431"/>
      <c r="G25" s="459">
        <v>2</v>
      </c>
      <c r="H25" s="459">
        <v>18</v>
      </c>
      <c r="I25" s="444">
        <f t="shared" ca="1" si="5"/>
        <v>3066071.516300444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12644.217012733521</v>
      </c>
      <c r="L25" s="444">
        <f t="shared" ca="1" si="3"/>
        <v>3047256.3000687789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2127693.1714892304</v>
      </c>
      <c r="C26" s="447">
        <f t="shared" si="0"/>
        <v>94754.855757842233</v>
      </c>
      <c r="D26" s="447">
        <f ca="1">SUMIF(G:G,19,K:K)</f>
        <v>106250.92491844112</v>
      </c>
      <c r="E26" s="447">
        <f t="shared" ca="1" si="1"/>
        <v>2139189.2406498292</v>
      </c>
      <c r="F26" s="431"/>
      <c r="G26" s="459">
        <v>2</v>
      </c>
      <c r="H26" s="459">
        <v>19</v>
      </c>
      <c r="I26" s="444">
        <f t="shared" ca="1" si="5"/>
        <v>3047256.3000687789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12565.820278434918</v>
      </c>
      <c r="L26" s="444">
        <f t="shared" ca="1" si="3"/>
        <v>3028362.6871028151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2139189.2406498292</v>
      </c>
      <c r="C27" s="447">
        <f t="shared" si="0"/>
        <v>94754.855757842233</v>
      </c>
      <c r="D27" s="447">
        <f ca="1">SUMIF(G:G,20,K:K)</f>
        <v>106839.08563487709</v>
      </c>
      <c r="E27" s="447">
        <f t="shared" ca="1" si="1"/>
        <v>2151273.4705268638</v>
      </c>
      <c r="F27" s="431"/>
      <c r="G27" s="459">
        <v>2</v>
      </c>
      <c r="H27" s="459">
        <v>20</v>
      </c>
      <c r="I27" s="444">
        <f t="shared" ca="1" si="5"/>
        <v>3028362.6871028151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12487.096891076735</v>
      </c>
      <c r="L27" s="444">
        <f t="shared" ca="1" si="3"/>
        <v>3009390.3507494931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2151273.4705268638</v>
      </c>
      <c r="C28" s="447">
        <f t="shared" si="0"/>
        <v>94754.855757842233</v>
      </c>
      <c r="D28" s="447">
        <f ca="1">SUMIF(G:G,21,K:K)</f>
        <v>107457.33776982548</v>
      </c>
      <c r="E28" s="447">
        <f t="shared" ca="1" si="1"/>
        <v>2163975.952538847</v>
      </c>
      <c r="F28" s="431"/>
      <c r="G28" s="459">
        <v>2</v>
      </c>
      <c r="H28" s="459">
        <v>21</v>
      </c>
      <c r="I28" s="444">
        <f t="shared" ca="1" si="5"/>
        <v>3009390.3507494931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12408.045489604559</v>
      </c>
      <c r="L28" s="444">
        <f t="shared" ca="1" si="3"/>
        <v>2990338.9629946989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2163975.952538847</v>
      </c>
      <c r="C29" s="447">
        <f t="shared" si="0"/>
        <v>94754.855757842233</v>
      </c>
      <c r="D29" s="447">
        <f ca="1">SUMIF(G:G,22,K:K)</f>
        <v>108107.22085736723</v>
      </c>
      <c r="E29" s="447">
        <f t="shared" ca="1" si="1"/>
        <v>2177328.3176383721</v>
      </c>
      <c r="F29" s="431"/>
      <c r="G29" s="459">
        <v>2</v>
      </c>
      <c r="H29" s="459">
        <v>22</v>
      </c>
      <c r="I29" s="444">
        <f t="shared" ca="1" si="5"/>
        <v>2990338.9629946989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12328.664707292917</v>
      </c>
      <c r="L29" s="444">
        <f t="shared" ca="1" si="3"/>
        <v>2971208.1944575929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2177328.3176383721</v>
      </c>
      <c r="C30" s="447">
        <f t="shared" si="0"/>
        <v>94754.855757842233</v>
      </c>
      <c r="D30" s="447">
        <f ca="1">SUMIF(G:G,23,K:K)</f>
        <v>108790.35319706889</v>
      </c>
      <c r="E30" s="447">
        <f t="shared" ca="1" si="1"/>
        <v>2191363.8150775987</v>
      </c>
      <c r="F30" s="431"/>
      <c r="G30" s="459">
        <v>2</v>
      </c>
      <c r="H30" s="459">
        <v>23</v>
      </c>
      <c r="I30" s="444">
        <f t="shared" ca="1" si="5"/>
        <v>2971208.1944575929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12248.953171721641</v>
      </c>
      <c r="L30" s="444">
        <f t="shared" ca="1" si="3"/>
        <v>2951997.7143849158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2191363.8150775987</v>
      </c>
      <c r="C31" s="447">
        <f t="shared" si="0"/>
        <v>94754.855757842233</v>
      </c>
      <c r="D31" s="447">
        <f ca="1">SUMIF(G:G,24,K:K)</f>
        <v>109508.43588377407</v>
      </c>
      <c r="E31" s="447">
        <f t="shared" ca="1" si="1"/>
        <v>2206117.3952035303</v>
      </c>
      <c r="F31" s="431"/>
      <c r="G31" s="459">
        <v>2</v>
      </c>
      <c r="H31" s="459">
        <v>24</v>
      </c>
      <c r="I31" s="444">
        <f t="shared" ca="1" si="5"/>
        <v>2951997.7143849158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12168.909504752153</v>
      </c>
      <c r="L31" s="444">
        <f t="shared" ca="1" si="3"/>
        <v>2932707.1906452691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2206117.3952035303</v>
      </c>
      <c r="C32" s="447">
        <f t="shared" si="0"/>
        <v>94754.855757842233</v>
      </c>
      <c r="D32" s="447">
        <f ca="1">SUMIF(G:G,25,K:K)</f>
        <v>110263.25704356708</v>
      </c>
      <c r="E32" s="447">
        <f t="shared" ca="1" si="1"/>
        <v>2221625.796489255</v>
      </c>
      <c r="F32" s="431"/>
      <c r="G32" s="459">
        <v>3</v>
      </c>
      <c r="H32" s="459">
        <v>25</v>
      </c>
      <c r="I32" s="444">
        <f t="shared" ca="1" si="5"/>
        <v>2932707.1906452691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12088.532322503626</v>
      </c>
      <c r="L32" s="444">
        <f t="shared" ca="1" si="3"/>
        <v>2913336.2897233739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2221625.796489255</v>
      </c>
      <c r="C33" s="447">
        <f t="shared" si="0"/>
        <v>94754.855757842233</v>
      </c>
      <c r="D33" s="447">
        <f ca="1">SUMIF(G:G,26,K:K)</f>
        <v>111056.69628645641</v>
      </c>
      <c r="E33" s="447">
        <f t="shared" ca="1" si="1"/>
        <v>2237927.6370178689</v>
      </c>
      <c r="F33" s="431"/>
      <c r="G33" s="459">
        <v>3</v>
      </c>
      <c r="H33" s="459">
        <v>26</v>
      </c>
      <c r="I33" s="444">
        <f t="shared" ca="1" si="5"/>
        <v>2913336.2897233739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12007.820235329064</v>
      </c>
      <c r="L33" s="444">
        <f t="shared" ca="1" si="3"/>
        <v>2893884.6767143044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2237927.6370178689</v>
      </c>
      <c r="C34" s="447">
        <f t="shared" si="0"/>
        <v>94754.855757842233</v>
      </c>
      <c r="D34" s="447">
        <f ca="1">SUMIF(G:G,27,K:K)</f>
        <v>111890.72938686577</v>
      </c>
      <c r="E34" s="447">
        <f t="shared" ca="1" si="1"/>
        <v>2255063.5106468922</v>
      </c>
      <c r="F34" s="431"/>
      <c r="G34" s="459">
        <v>3</v>
      </c>
      <c r="H34" s="459">
        <v>27</v>
      </c>
      <c r="I34" s="444">
        <f t="shared" ca="1" si="5"/>
        <v>2893884.6767143044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11926.771847791273</v>
      </c>
      <c r="L34" s="444">
        <f t="shared" ca="1" si="3"/>
        <v>2874352.0153176971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2255063.5106468922</v>
      </c>
      <c r="C35" s="447">
        <f t="shared" si="0"/>
        <v>94754.855757842233</v>
      </c>
      <c r="D35" s="447">
        <f ca="1">SUMIF(G:G,28,K:K)</f>
        <v>112767.43320358825</v>
      </c>
      <c r="E35" s="447">
        <f t="shared" ca="1" si="1"/>
        <v>2273076.0880926382</v>
      </c>
      <c r="F35" s="431"/>
      <c r="G35" s="459">
        <v>3</v>
      </c>
      <c r="H35" s="459">
        <v>28</v>
      </c>
      <c r="I35" s="444">
        <f t="shared" ca="1" si="5"/>
        <v>2874352.0153176971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11845.385758638742</v>
      </c>
      <c r="L35" s="444">
        <f t="shared" ca="1" si="3"/>
        <v>2854737.9678319371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2273076.0880926382</v>
      </c>
      <c r="C36" s="447">
        <f t="shared" si="0"/>
        <v>94754.855757842233</v>
      </c>
      <c r="D36" s="447">
        <f ca="1">SUMIF(G:G,29,K:K)</f>
        <v>113688.99085145444</v>
      </c>
      <c r="E36" s="447">
        <f t="shared" ca="1" si="1"/>
        <v>2292010.2231862503</v>
      </c>
      <c r="F36" s="431"/>
      <c r="G36" s="459">
        <v>3</v>
      </c>
      <c r="H36" s="459">
        <v>29</v>
      </c>
      <c r="I36" s="444">
        <f t="shared" ca="1" si="5"/>
        <v>2854737.9678319371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11763.660560781409</v>
      </c>
      <c r="L36" s="444">
        <f t="shared" ca="1" si="3"/>
        <v>2835042.1951483199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2292010.2231862503</v>
      </c>
      <c r="C37" s="447">
        <f t="shared" si="0"/>
        <v>94754.855757842233</v>
      </c>
      <c r="D37" s="447">
        <f ca="1">SUMIF(G:G,30,K:K)</f>
        <v>114657.69713759294</v>
      </c>
      <c r="E37" s="447">
        <f t="shared" ca="1" si="1"/>
        <v>2311913.0645660008</v>
      </c>
      <c r="F37" s="431"/>
      <c r="G37" s="459">
        <v>3</v>
      </c>
      <c r="H37" s="459">
        <v>30</v>
      </c>
      <c r="I37" s="444">
        <f t="shared" ca="1" si="5"/>
        <v>2835042.1951483199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11681.594841266338</v>
      </c>
      <c r="L37" s="444">
        <f t="shared" ca="1" si="3"/>
        <v>2815264.3567451877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2311913.0645660008</v>
      </c>
      <c r="C38" s="447">
        <f t="shared" si="0"/>
        <v>94754.855757842233</v>
      </c>
      <c r="D38" s="447">
        <f ca="1">SUMIF(G:G,31,K:K)</f>
        <v>115675.9642758202</v>
      </c>
      <c r="E38" s="447">
        <f t="shared" ca="1" si="1"/>
        <v>2332834.1730839787</v>
      </c>
      <c r="F38" s="431"/>
      <c r="G38" s="459">
        <v>3</v>
      </c>
      <c r="H38" s="459">
        <v>31</v>
      </c>
      <c r="I38" s="444">
        <f t="shared" ca="1" si="5"/>
        <v>2815264.3567451877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11599.187181253286</v>
      </c>
      <c r="L38" s="444">
        <f t="shared" ca="1" si="3"/>
        <v>2795404.1106820423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2332834.1730839787</v>
      </c>
      <c r="C39" s="447">
        <f t="shared" si="0"/>
        <v>94754.855757842233</v>
      </c>
      <c r="D39" s="447">
        <f ca="1">SUMIF(G:G,32,K:K)</f>
        <v>116746.32789338972</v>
      </c>
      <c r="E39" s="447">
        <f t="shared" ca="1" si="1"/>
        <v>2354825.6452195263</v>
      </c>
      <c r="F39" s="431"/>
      <c r="G39" s="459">
        <v>3</v>
      </c>
      <c r="H39" s="459">
        <v>32</v>
      </c>
      <c r="I39" s="444">
        <f t="shared" ca="1" si="5"/>
        <v>2795404.1106820423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11516.436155990181</v>
      </c>
      <c r="L39" s="444">
        <f t="shared" ca="1" si="3"/>
        <v>2775461.1135936338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2354825.6452195263</v>
      </c>
      <c r="C40" s="447">
        <f t="shared" si="0"/>
        <v>94754.855757842233</v>
      </c>
      <c r="D40" s="447">
        <f ca="1">SUMIF(G:G,33,K:K)</f>
        <v>117871.45334505773</v>
      </c>
      <c r="E40" s="447">
        <f t="shared" ca="1" si="1"/>
        <v>2377942.2428067415</v>
      </c>
      <c r="F40" s="431"/>
      <c r="G40" s="459">
        <v>3</v>
      </c>
      <c r="H40" s="459">
        <v>33</v>
      </c>
      <c r="I40" s="444">
        <f t="shared" ca="1" si="5"/>
        <v>2775461.1135936338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11433.34033478848</v>
      </c>
      <c r="L40" s="444">
        <f t="shared" ca="1" si="3"/>
        <v>2755435.0206840234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2377942.2428067415</v>
      </c>
      <c r="C41" s="447">
        <f t="shared" si="0"/>
        <v>94754.855757842233</v>
      </c>
      <c r="D41" s="447">
        <f ca="1">SUMIF(G:G,34,K:K)</f>
        <v>119054.14235018812</v>
      </c>
      <c r="E41" s="447">
        <f t="shared" ca="1" si="1"/>
        <v>2402241.5293990872</v>
      </c>
      <c r="F41" s="431"/>
      <c r="G41" s="459">
        <v>3</v>
      </c>
      <c r="H41" s="459">
        <v>34</v>
      </c>
      <c r="I41" s="444">
        <f t="shared" ca="1" si="5"/>
        <v>2755435.0206840234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11349.898280998435</v>
      </c>
      <c r="L41" s="444">
        <f t="shared" ca="1" si="3"/>
        <v>2735325.4857206228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2402241.5293990872</v>
      </c>
      <c r="C42" s="447">
        <f t="shared" si="0"/>
        <v>94754.855757842233</v>
      </c>
      <c r="D42" s="447">
        <f ca="1">SUMIF(G:G,35,K:K)</f>
        <v>120297.33996942485</v>
      </c>
      <c r="E42" s="447">
        <f t="shared" ca="1" si="1"/>
        <v>2427784.0136106699</v>
      </c>
      <c r="F42" s="431"/>
      <c r="G42" s="459">
        <v>3</v>
      </c>
      <c r="H42" s="459">
        <v>35</v>
      </c>
      <c r="I42" s="444">
        <f t="shared" ca="1" si="5"/>
        <v>2735325.4857206228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11266.108551984267</v>
      </c>
      <c r="L42" s="444">
        <f t="shared" ca="1" si="3"/>
        <v>2715132.1610282082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2427784.0136106699</v>
      </c>
      <c r="C43" s="447">
        <f t="shared" si="0"/>
        <v>94754.855757842233</v>
      </c>
      <c r="D43" s="447">
        <f ca="1">SUMIF(G:G,36,K:K)</f>
        <v>121604.14193830377</v>
      </c>
      <c r="E43" s="447">
        <f t="shared" ca="1" si="1"/>
        <v>2454633.2997911312</v>
      </c>
      <c r="F43" s="431"/>
      <c r="G43" s="459">
        <v>3</v>
      </c>
      <c r="H43" s="459">
        <v>36</v>
      </c>
      <c r="I43" s="444">
        <f t="shared" ca="1" si="5"/>
        <v>2715132.1610282082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11181.969699099205</v>
      </c>
      <c r="L43" s="444">
        <f t="shared" ca="1" si="3"/>
        <v>2694854.6974829086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2454633.2997911312</v>
      </c>
      <c r="C44" s="447">
        <f t="shared" si="0"/>
        <v>94754.855757842233</v>
      </c>
      <c r="D44" s="447">
        <f ca="1">SUMIF(G:G,37,K:K)</f>
        <v>122977.80237606609</v>
      </c>
      <c r="E44" s="447">
        <f t="shared" ca="1" si="1"/>
        <v>2482856.2464093547</v>
      </c>
      <c r="F44" s="431"/>
      <c r="G44" s="459">
        <v>4</v>
      </c>
      <c r="H44" s="459">
        <v>37</v>
      </c>
      <c r="I44" s="444">
        <f t="shared" ca="1" si="5"/>
        <v>2694854.6974829086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11097.480267660458</v>
      </c>
      <c r="L44" s="444">
        <f t="shared" ca="1" si="3"/>
        <v>2674492.74450617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2482856.2464093547</v>
      </c>
      <c r="C45" s="447">
        <f t="shared" si="0"/>
        <v>94754.855757842233</v>
      </c>
      <c r="D45" s="447">
        <f ca="1">SUMIF(G:G,38,K:K)</f>
        <v>124421.74188886939</v>
      </c>
      <c r="E45" s="447">
        <f t="shared" ca="1" si="1"/>
        <v>2512523.132540382</v>
      </c>
      <c r="F45" s="431"/>
      <c r="G45" s="459">
        <v>4</v>
      </c>
      <c r="H45" s="459">
        <v>38</v>
      </c>
      <c r="I45" s="444">
        <f t="shared" ca="1" si="5"/>
        <v>2674492.74450617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11012.638796924046</v>
      </c>
      <c r="L45" s="444">
        <f t="shared" ca="1" si="3"/>
        <v>2654045.9500586954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2512523.132540382</v>
      </c>
      <c r="C46" s="447">
        <f t="shared" si="0"/>
        <v>94754.855757842233</v>
      </c>
      <c r="D46" s="447">
        <f ca="1">SUMIF(G:G,39,K:K)</f>
        <v>125939.55608757415</v>
      </c>
      <c r="E46" s="447">
        <f t="shared" ca="1" si="1"/>
        <v>2543707.8328701137</v>
      </c>
      <c r="F46" s="431"/>
      <c r="G46" s="459">
        <v>4</v>
      </c>
      <c r="H46" s="459">
        <v>39</v>
      </c>
      <c r="I46" s="444">
        <f t="shared" ca="1" si="5"/>
        <v>2654045.9500586954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10927.443820059569</v>
      </c>
      <c r="L46" s="444">
        <f t="shared" ca="1" si="3"/>
        <v>2633513.9606343564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2543707.8328701137</v>
      </c>
      <c r="C47" s="447">
        <f t="shared" si="0"/>
        <v>94754.855757842233</v>
      </c>
      <c r="D47" s="447">
        <f ca="1">SUMIF(G:G,40,K:K)</f>
        <v>127535.02454131647</v>
      </c>
      <c r="E47" s="447">
        <f t="shared" ca="1" si="1"/>
        <v>2576488.0016535879</v>
      </c>
      <c r="F47" s="431"/>
      <c r="G47" s="459">
        <v>4</v>
      </c>
      <c r="H47" s="459">
        <v>40</v>
      </c>
      <c r="I47" s="444">
        <f t="shared" ca="1" si="5"/>
        <v>2633513.9606343564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10841.893864124822</v>
      </c>
      <c r="L47" s="444">
        <f t="shared" ca="1" si="3"/>
        <v>2612896.4212540826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2576488.0016535879</v>
      </c>
      <c r="C48" s="447">
        <f t="shared" si="0"/>
        <v>94754.855757842233</v>
      </c>
      <c r="D48" s="447">
        <f ca="1">SUMIF(G:G,41,K:K)</f>
        <v>129212.12018916268</v>
      </c>
      <c r="E48" s="447">
        <f t="shared" ca="1" si="1"/>
        <v>2610945.2660849085</v>
      </c>
      <c r="F48" s="431"/>
      <c r="G48" s="459">
        <v>4</v>
      </c>
      <c r="H48" s="459">
        <v>41</v>
      </c>
      <c r="I48" s="444">
        <f t="shared" ca="1" si="5"/>
        <v>2612896.4212540826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10755.987450040349</v>
      </c>
      <c r="L48" s="444">
        <f t="shared" ca="1" si="3"/>
        <v>2592192.9754597242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2610945.2660849085</v>
      </c>
      <c r="C49" s="447">
        <f t="shared" si="0"/>
        <v>94754.855757842233</v>
      </c>
      <c r="D49" s="447">
        <f ca="1">SUMIF(G:G,42,K:K)</f>
        <v>130975.01923328193</v>
      </c>
      <c r="E49" s="447">
        <f t="shared" ca="1" si="1"/>
        <v>2647165.4295603479</v>
      </c>
      <c r="F49" s="431"/>
      <c r="G49" s="459">
        <v>4</v>
      </c>
      <c r="H49" s="459">
        <v>42</v>
      </c>
      <c r="I49" s="444">
        <f t="shared" ca="1" si="5"/>
        <v>2592192.9754597242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10669.723092563856</v>
      </c>
      <c r="L49" s="444">
        <f t="shared" ca="1" si="3"/>
        <v>2571403.2653078893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2647165.4295603479</v>
      </c>
      <c r="C50" s="447">
        <f t="shared" si="0"/>
        <v>94754.855757842233</v>
      </c>
      <c r="D50" s="447">
        <f ca="1">SUMIF(G:G,43,K:K)</f>
        <v>132828.11153827218</v>
      </c>
      <c r="E50" s="447">
        <f t="shared" ca="1" si="1"/>
        <v>2685238.685340778</v>
      </c>
      <c r="F50" s="431"/>
      <c r="G50" s="459">
        <v>4</v>
      </c>
      <c r="H50" s="459">
        <v>43</v>
      </c>
      <c r="I50" s="444">
        <f t="shared" ca="1" si="5"/>
        <v>2571403.2653078893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10586.332633597876</v>
      </c>
      <c r="L50" s="444">
        <f t="shared" ca="1" si="3"/>
        <v>2551306.1646970883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2685238.685340778</v>
      </c>
      <c r="C51" s="447">
        <f t="shared" si="0"/>
        <v>94754.855757842233</v>
      </c>
      <c r="D51" s="447">
        <f ca="1">SUMIF(G:G,44,K:K)</f>
        <v>134776.01156253574</v>
      </c>
      <c r="E51" s="447">
        <f t="shared" ca="1" si="1"/>
        <v>2725259.8411454712</v>
      </c>
      <c r="F51" s="431"/>
      <c r="G51" s="459">
        <v>4</v>
      </c>
      <c r="H51" s="459">
        <v>44</v>
      </c>
      <c r="I51" s="444">
        <f t="shared" ca="1" si="5"/>
        <v>2551306.1646970883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10502.594714386207</v>
      </c>
      <c r="L51" s="444">
        <f t="shared" ca="1" si="3"/>
        <v>2531125.3261670759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2725259.8411454712</v>
      </c>
      <c r="C52" s="447">
        <f t="shared" si="0"/>
        <v>94754.855757842233</v>
      </c>
      <c r="D52" s="447">
        <f ca="1">SUMIF(G:G,45,K:K)</f>
        <v>136823.56984892456</v>
      </c>
      <c r="E52" s="447">
        <f t="shared" ca="1" si="1"/>
        <v>2767328.5552365533</v>
      </c>
      <c r="F52" s="431"/>
      <c r="G52" s="459">
        <v>4</v>
      </c>
      <c r="H52" s="459">
        <v>45</v>
      </c>
      <c r="I52" s="444">
        <f t="shared" ca="1" si="5"/>
        <v>2531125.3261670759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10418.507887177821</v>
      </c>
      <c r="L52" s="444">
        <f t="shared" ca="1" si="3"/>
        <v>2510860.4008098547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2767328.5552365533</v>
      </c>
      <c r="C53" s="447">
        <f t="shared" si="0"/>
        <v>94754.855757842233</v>
      </c>
      <c r="D53" s="447">
        <f ca="1">SUMIF(G:G,46,K:K)</f>
        <v>138975.8851032684</v>
      </c>
      <c r="E53" s="447">
        <f t="shared" ca="1" si="1"/>
        <v>2811549.5845819796</v>
      </c>
      <c r="F53" s="431"/>
      <c r="G53" s="459">
        <v>4</v>
      </c>
      <c r="H53" s="459">
        <v>46</v>
      </c>
      <c r="I53" s="444">
        <f t="shared" ca="1" si="5"/>
        <v>2510860.4008098547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10334.0706981894</v>
      </c>
      <c r="L53" s="444">
        <f t="shared" ca="1" si="3"/>
        <v>2490511.0382636455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2811549.5845819796</v>
      </c>
      <c r="C54" s="447">
        <f t="shared" si="0"/>
        <v>94754.855757842233</v>
      </c>
      <c r="D54" s="447">
        <f ca="1">SUMIF(G:G,47,K:K)</f>
        <v>141238.31689086437</v>
      </c>
      <c r="E54" s="447">
        <f t="shared" ca="1" si="1"/>
        <v>2858033.0457150014</v>
      </c>
      <c r="F54" s="431"/>
      <c r="G54" s="459">
        <v>4</v>
      </c>
      <c r="H54" s="459">
        <v>47</v>
      </c>
      <c r="I54" s="444">
        <f t="shared" ca="1" si="5"/>
        <v>2490511.0382636455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10249.281687580195</v>
      </c>
      <c r="L54" s="444">
        <f t="shared" ca="1" si="3"/>
        <v>2470076.8867068267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2858033.0457150014</v>
      </c>
      <c r="C55" s="447">
        <f t="shared" si="0"/>
        <v>94754.855757842233</v>
      </c>
      <c r="D55" s="447">
        <f ca="1">SUMIF(G:G,48,K:K)</f>
        <v>143616.49898254167</v>
      </c>
      <c r="E55" s="447">
        <f t="shared" ca="1" si="1"/>
        <v>2906894.6889397008</v>
      </c>
      <c r="F55" s="431"/>
      <c r="G55" s="459">
        <v>4</v>
      </c>
      <c r="H55" s="459">
        <v>48</v>
      </c>
      <c r="I55" s="444">
        <f t="shared" ca="1" si="5"/>
        <v>2470076.8867068267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10164.139389426782</v>
      </c>
      <c r="L55" s="444">
        <f t="shared" ca="1" si="3"/>
        <v>2449557.5928518549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2906894.6889397008</v>
      </c>
      <c r="C56" s="447">
        <f t="shared" si="0"/>
        <v>94754.855757842233</v>
      </c>
      <c r="D56" s="447">
        <f ca="1">SUMIF(G:G,49,K:K)</f>
        <v>146116.35338353753</v>
      </c>
      <c r="E56" s="447">
        <f t="shared" ca="1" si="1"/>
        <v>2958256.1865653959</v>
      </c>
      <c r="F56" s="431"/>
      <c r="G56" s="459">
        <f>G55+1</f>
        <v>5</v>
      </c>
      <c r="H56" s="459">
        <v>49</v>
      </c>
      <c r="I56" s="444">
        <f t="shared" ca="1" si="5"/>
        <v>2449557.5928518549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10078.642331697734</v>
      </c>
      <c r="L56" s="444">
        <f t="shared" ca="1" si="3"/>
        <v>2428952.8019391536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2958256.1865653959</v>
      </c>
      <c r="C57" s="447">
        <f t="shared" si="0"/>
        <v>94754.855757842233</v>
      </c>
      <c r="D57" s="447">
        <f ca="1">SUMIF(G:G,50,K:K)</f>
        <v>148744.10508011634</v>
      </c>
      <c r="E57" s="447">
        <f t="shared" ca="1" si="1"/>
        <v>3012245.4358876701</v>
      </c>
      <c r="F57" s="431"/>
      <c r="G57" s="459">
        <f t="shared" ref="G57:G67" si="8">G56</f>
        <v>5</v>
      </c>
      <c r="H57" s="459">
        <v>50</v>
      </c>
      <c r="I57" s="444">
        <f t="shared" ca="1" si="5"/>
        <v>2428952.8019391536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9992.7890362281451</v>
      </c>
      <c r="L57" s="444">
        <f t="shared" ca="1" si="3"/>
        <v>2408262.1577309831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3012245.4358876701</v>
      </c>
      <c r="C58" s="447">
        <f t="shared" si="0"/>
        <v>94754.855757842233</v>
      </c>
      <c r="D58" s="447">
        <f ca="1">SUMIF(G:G,51,K:K)</f>
        <v>151506.29754065405</v>
      </c>
      <c r="E58" s="447">
        <f t="shared" ca="1" si="1"/>
        <v>3068996.8776704818</v>
      </c>
      <c r="F58" s="431"/>
      <c r="G58" s="459">
        <f t="shared" si="8"/>
        <v>5</v>
      </c>
      <c r="H58" s="459">
        <v>51</v>
      </c>
      <c r="I58" s="444">
        <f t="shared" ca="1" si="5"/>
        <v>2408262.1577309831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9906.578018694101</v>
      </c>
      <c r="L58" s="444">
        <f t="shared" ca="1" si="3"/>
        <v>2387485.3025052785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3068996.8776704818</v>
      </c>
      <c r="C59" s="447">
        <f t="shared" si="0"/>
        <v>94754.855757842233</v>
      </c>
      <c r="D59" s="447">
        <f ca="1">SUMIF(G:G,52,K:K)</f>
        <v>154409.80900978751</v>
      </c>
      <c r="E59" s="447">
        <f t="shared" ca="1" si="1"/>
        <v>3128651.8309224271</v>
      </c>
      <c r="F59" s="431"/>
      <c r="G59" s="459">
        <f t="shared" si="8"/>
        <v>5</v>
      </c>
      <c r="H59" s="459">
        <v>52</v>
      </c>
      <c r="I59" s="444">
        <f t="shared" ca="1" si="5"/>
        <v>2387485.3025052785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9820.0077885869978</v>
      </c>
      <c r="L59" s="444">
        <f t="shared" ca="1" si="3"/>
        <v>2366621.8770494666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3128651.8309224271</v>
      </c>
      <c r="C60" s="447">
        <f t="shared" si="0"/>
        <v>94754.855757842233</v>
      </c>
      <c r="D60" s="447">
        <f ca="1">SUMIF(G:G,53,K:K)</f>
        <v>157461.86963620322</v>
      </c>
      <c r="E60" s="447">
        <f t="shared" ca="1" si="1"/>
        <v>3191358.844800788</v>
      </c>
      <c r="F60" s="431"/>
      <c r="G60" s="459">
        <f t="shared" si="8"/>
        <v>5</v>
      </c>
      <c r="H60" s="459">
        <v>53</v>
      </c>
      <c r="I60" s="444">
        <f t="shared" ca="1" si="5"/>
        <v>2366621.8770494666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9733.0768491877825</v>
      </c>
      <c r="L60" s="444">
        <f t="shared" ca="1" si="3"/>
        <v>2345671.5206542555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3191358.844800788</v>
      </c>
      <c r="C61" s="447">
        <f t="shared" si="0"/>
        <v>94754.855757842233</v>
      </c>
      <c r="D61" s="447">
        <f ca="1">SUMIF(G:G,54,K:K)</f>
        <v>160670.07947671643</v>
      </c>
      <c r="E61" s="447">
        <f t="shared" ca="1" si="1"/>
        <v>3257274.0685196621</v>
      </c>
      <c r="F61" s="431"/>
      <c r="G61" s="459">
        <f t="shared" si="8"/>
        <v>5</v>
      </c>
      <c r="H61" s="459">
        <v>54</v>
      </c>
      <c r="I61" s="444">
        <f t="shared" ca="1" si="5"/>
        <v>2345671.5206542555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9645.7836975410701</v>
      </c>
      <c r="L61" s="444">
        <f t="shared" ca="1" si="3"/>
        <v>2324633.8711073976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3257274.0685196621</v>
      </c>
      <c r="C62" s="447">
        <f t="shared" si="0"/>
        <v>94754.855757842233</v>
      </c>
      <c r="D62" s="447">
        <f ca="1">SUMIF(G:G,55,K:K)</f>
        <v>164042.42742147323</v>
      </c>
      <c r="E62" s="447">
        <f t="shared" ca="1" si="1"/>
        <v>3326561.6401832933</v>
      </c>
      <c r="F62" s="431"/>
      <c r="G62" s="459">
        <f t="shared" si="8"/>
        <v>5</v>
      </c>
      <c r="H62" s="459">
        <v>55</v>
      </c>
      <c r="I62" s="444">
        <f t="shared" ca="1" si="5"/>
        <v>2324633.8711073976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9558.1268244291623</v>
      </c>
      <c r="L62" s="444">
        <f t="shared" ca="1" si="3"/>
        <v>2303508.5646874281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3326561.6401832933</v>
      </c>
      <c r="C63" s="447">
        <f t="shared" si="0"/>
        <v>94754.855757842233</v>
      </c>
      <c r="D63" s="447">
        <f ca="1">SUMIF(G:G,56,K:K)</f>
        <v>167587.31108740135</v>
      </c>
      <c r="E63" s="447">
        <f t="shared" ca="1" si="1"/>
        <v>3399394.0955128521</v>
      </c>
      <c r="F63" s="431"/>
      <c r="G63" s="459">
        <f t="shared" si="8"/>
        <v>5</v>
      </c>
      <c r="H63" s="459">
        <v>56</v>
      </c>
      <c r="I63" s="444">
        <f t="shared" ca="1" si="5"/>
        <v>2303508.5646874281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9470.1047143459546</v>
      </c>
      <c r="L63" s="444">
        <f t="shared" ca="1" si="3"/>
        <v>2282295.2361573754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3399394.0955128521</v>
      </c>
      <c r="C64" s="447">
        <f t="shared" si="0"/>
        <v>94754.855757842233</v>
      </c>
      <c r="D64" s="447">
        <f ca="1">SUMIF(G:G,57,K:K)</f>
        <v>171313.55772944822</v>
      </c>
      <c r="E64" s="447">
        <f t="shared" ca="1" si="1"/>
        <v>3475952.797484458</v>
      </c>
      <c r="F64" s="431"/>
      <c r="G64" s="459">
        <f t="shared" si="8"/>
        <v>5</v>
      </c>
      <c r="H64" s="459">
        <v>57</v>
      </c>
      <c r="I64" s="444">
        <f t="shared" ca="1" si="5"/>
        <v>2282295.2361573754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9381.7158454707351</v>
      </c>
      <c r="L64" s="444">
        <f t="shared" ca="1" si="3"/>
        <v>2260993.5187584474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3475952.797484458</v>
      </c>
      <c r="C65" s="447">
        <f t="shared" si="0"/>
        <v>94754.855757842233</v>
      </c>
      <c r="D65" s="447">
        <f ca="1">SUMIF(G:G,58,K:K)</f>
        <v>175230.4462216777</v>
      </c>
      <c r="E65" s="447">
        <f t="shared" ca="1" si="1"/>
        <v>3556428.3879482932</v>
      </c>
      <c r="F65" s="431"/>
      <c r="G65" s="459">
        <f t="shared" si="8"/>
        <v>5</v>
      </c>
      <c r="H65" s="459">
        <v>58</v>
      </c>
      <c r="I65" s="444">
        <f t="shared" ca="1" si="5"/>
        <v>2260993.5187584474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9292.9586896418696</v>
      </c>
      <c r="L65" s="444">
        <f t="shared" ca="1" si="3"/>
        <v>2239603.0442036903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3556428.3879482932</v>
      </c>
      <c r="C66" s="447">
        <f t="shared" si="0"/>
        <v>94754.855757842233</v>
      </c>
      <c r="D66" s="447">
        <f ca="1">SUMIF(G:G,59,K:K)</f>
        <v>179347.73016296077</v>
      </c>
      <c r="E66" s="447">
        <f t="shared" ca="1" si="1"/>
        <v>3641021.2623534119</v>
      </c>
      <c r="F66" s="431"/>
      <c r="G66" s="459">
        <f t="shared" si="8"/>
        <v>5</v>
      </c>
      <c r="H66" s="459">
        <v>59</v>
      </c>
      <c r="I66" s="444">
        <f t="shared" ca="1" si="5"/>
        <v>2239603.0442036903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9203.8317123303805</v>
      </c>
      <c r="L66" s="444">
        <f t="shared" ca="1" si="3"/>
        <v>2218123.4426716217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3641021.2623534119</v>
      </c>
      <c r="C67" s="447">
        <f t="shared" si="0"/>
        <v>94754.855757842233</v>
      </c>
      <c r="D67" s="447">
        <f t="shared" ref="D67:D136" ca="1" si="9">SUMIF(G:G,60,K:K)</f>
        <v>183675.66216479792</v>
      </c>
      <c r="E67" s="447">
        <f t="shared" ca="1" si="1"/>
        <v>3729942.0687603676</v>
      </c>
      <c r="F67" s="431"/>
      <c r="G67" s="459">
        <f t="shared" si="8"/>
        <v>5</v>
      </c>
      <c r="H67" s="459">
        <v>60</v>
      </c>
      <c r="I67" s="444">
        <f t="shared" ca="1" si="5"/>
        <v>2218123.4426716217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9114.3333726134279</v>
      </c>
      <c r="L67" s="444">
        <f t="shared" ca="1" si="3"/>
        <v>2196554.3427998363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3729942.0687603676</v>
      </c>
      <c r="C68" s="447">
        <f t="shared" si="0"/>
        <v>94754.855757842233</v>
      </c>
      <c r="D68" s="447">
        <f t="shared" ca="1" si="9"/>
        <v>183675.66216479792</v>
      </c>
      <c r="E68" s="447">
        <f t="shared" ca="1" si="1"/>
        <v>3818862.8751673233</v>
      </c>
      <c r="F68" s="431"/>
      <c r="G68" s="459">
        <f>G67+1</f>
        <v>6</v>
      </c>
      <c r="H68" s="459">
        <v>61</v>
      </c>
      <c r="I68" s="444">
        <f t="shared" ca="1" si="5"/>
        <v>2196554.3427998363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9024.4621231476558</v>
      </c>
      <c r="L68" s="444">
        <f t="shared" ca="1" si="3"/>
        <v>2174895.3716785852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3818862.8751673233</v>
      </c>
      <c r="C69" s="447">
        <f t="shared" si="0"/>
        <v>94754.855757842233</v>
      </c>
      <c r="D69" s="447">
        <f t="shared" ca="1" si="9"/>
        <v>183675.66216479792</v>
      </c>
      <c r="E69" s="447">
        <f t="shared" ca="1" si="1"/>
        <v>3907783.681574279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2174895.3716785852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8934.2164101424423</v>
      </c>
      <c r="L69" s="444">
        <f t="shared" ca="1" si="3"/>
        <v>2153146.1548443288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3907783.681574279</v>
      </c>
      <c r="C70" s="447">
        <f t="shared" si="0"/>
        <v>94754.855757842233</v>
      </c>
      <c r="D70" s="447">
        <f t="shared" ca="1" si="9"/>
        <v>183675.66216479792</v>
      </c>
      <c r="E70" s="447">
        <f t="shared" ca="1" si="1"/>
        <v>3996704.4879812347</v>
      </c>
      <c r="F70" s="431"/>
      <c r="G70" s="459">
        <f t="shared" si="10"/>
        <v>6</v>
      </c>
      <c r="H70" s="459">
        <v>63</v>
      </c>
      <c r="I70" s="444">
        <f t="shared" ca="1" si="5"/>
        <v>2153146.1548443288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8843.594673333042</v>
      </c>
      <c r="L70" s="444">
        <f t="shared" ca="1" si="3"/>
        <v>2131306.3162732632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3996704.4879812347</v>
      </c>
      <c r="C71" s="447">
        <f t="shared" si="0"/>
        <v>94754.855757842233</v>
      </c>
      <c r="D71" s="447">
        <f t="shared" ca="1" si="9"/>
        <v>183675.66216479792</v>
      </c>
      <c r="E71" s="447">
        <f t="shared" ca="1" si="1"/>
        <v>4085625.2943881904</v>
      </c>
      <c r="F71" s="431"/>
      <c r="G71" s="459">
        <f t="shared" si="10"/>
        <v>6</v>
      </c>
      <c r="H71" s="459">
        <v>64</v>
      </c>
      <c r="I71" s="444">
        <f t="shared" ca="1" si="5"/>
        <v>2131306.3162732632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8752.5953459536013</v>
      </c>
      <c r="L71" s="444">
        <f t="shared" ca="1" si="3"/>
        <v>2109375.4783748179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4085625.2943881904</v>
      </c>
      <c r="C72" s="447">
        <f t="shared" si="0"/>
        <v>94754.855757842233</v>
      </c>
      <c r="D72" s="447">
        <f t="shared" ca="1" si="9"/>
        <v>183675.66216479792</v>
      </c>
      <c r="E72" s="447">
        <f t="shared" ca="1" si="1"/>
        <v>4174546.1007951461</v>
      </c>
      <c r="F72" s="431"/>
      <c r="G72" s="459">
        <f t="shared" si="10"/>
        <v>6</v>
      </c>
      <c r="H72" s="459">
        <v>65</v>
      </c>
      <c r="I72" s="444">
        <f t="shared" ca="1" si="5"/>
        <v>2109375.4783748179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8661.2168547100791</v>
      </c>
      <c r="L72" s="444">
        <f t="shared" ca="1" si="3"/>
        <v>2087353.261985129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4174546.1007951461</v>
      </c>
      <c r="C73" s="447">
        <f t="shared" si="0"/>
        <v>94754.855757842233</v>
      </c>
      <c r="D73" s="447">
        <f t="shared" ca="1" si="9"/>
        <v>183675.66216479792</v>
      </c>
      <c r="E73" s="447">
        <f t="shared" ca="1" si="1"/>
        <v>4263466.9072021013</v>
      </c>
      <c r="F73" s="431"/>
      <c r="G73" s="459">
        <f t="shared" si="10"/>
        <v>6</v>
      </c>
      <c r="H73" s="459">
        <v>66</v>
      </c>
      <c r="I73" s="444">
        <f t="shared" ca="1" si="5"/>
        <v>2087353.261985129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8569.4576197530405</v>
      </c>
      <c r="L73" s="444">
        <f t="shared" ca="1" si="3"/>
        <v>2065239.2863604829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4263466.9072021013</v>
      </c>
      <c r="C74" s="447">
        <f t="shared" si="0"/>
        <v>94754.855757842233</v>
      </c>
      <c r="D74" s="447">
        <f t="shared" ca="1" si="9"/>
        <v>183675.66216479792</v>
      </c>
      <c r="E74" s="447">
        <f t="shared" ca="1" si="1"/>
        <v>4352387.7136090565</v>
      </c>
      <c r="F74" s="431"/>
      <c r="G74" s="459">
        <f t="shared" si="10"/>
        <v>6</v>
      </c>
      <c r="H74" s="459">
        <v>67</v>
      </c>
      <c r="I74" s="444">
        <f t="shared" ca="1" si="5"/>
        <v>2065239.2863604829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8477.3160546503495</v>
      </c>
      <c r="L74" s="444">
        <f t="shared" ca="1" si="3"/>
        <v>2043033.1691707342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4352387.7136090565</v>
      </c>
      <c r="C75" s="447">
        <f t="shared" si="0"/>
        <v>94754.855757842233</v>
      </c>
      <c r="D75" s="447">
        <f t="shared" ca="1" si="9"/>
        <v>183675.66216479792</v>
      </c>
      <c r="E75" s="447">
        <f t="shared" ca="1" si="1"/>
        <v>4441308.5200160127</v>
      </c>
      <c r="F75" s="431"/>
      <c r="G75" s="459">
        <f t="shared" si="10"/>
        <v>6</v>
      </c>
      <c r="H75" s="459">
        <v>68</v>
      </c>
      <c r="I75" s="444">
        <f t="shared" ca="1" si="5"/>
        <v>2043033.1691707342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8476.920131628809</v>
      </c>
      <c r="L75" s="444">
        <f t="shared" ca="1" si="3"/>
        <v>2042937.751722543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4441308.5200160127</v>
      </c>
      <c r="C76" s="447">
        <f t="shared" si="0"/>
        <v>94754.855757842233</v>
      </c>
      <c r="D76" s="447">
        <f t="shared" ca="1" si="9"/>
        <v>183675.66216479792</v>
      </c>
      <c r="E76" s="447">
        <f t="shared" ca="1" si="1"/>
        <v>4530229.3264229689</v>
      </c>
      <c r="F76" s="431"/>
      <c r="G76" s="459">
        <f t="shared" si="10"/>
        <v>6</v>
      </c>
      <c r="H76" s="459">
        <v>69</v>
      </c>
      <c r="I76" s="444">
        <f t="shared" ca="1" si="5"/>
        <v>2042937.751722543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8476.5225589280126</v>
      </c>
      <c r="L76" s="444">
        <f t="shared" ca="1" si="3"/>
        <v>2042841.936701651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4530229.3264229689</v>
      </c>
      <c r="C77" s="447">
        <f t="shared" si="0"/>
        <v>94754.855757842233</v>
      </c>
      <c r="D77" s="447">
        <f t="shared" ca="1" si="9"/>
        <v>183675.66216479792</v>
      </c>
      <c r="E77" s="447">
        <f t="shared" ca="1" si="1"/>
        <v>4619150.132829925</v>
      </c>
      <c r="F77" s="431"/>
      <c r="G77" s="459">
        <f t="shared" si="10"/>
        <v>6</v>
      </c>
      <c r="H77" s="459">
        <v>70</v>
      </c>
      <c r="I77" s="444">
        <f t="shared" ca="1" si="5"/>
        <v>2042841.936701651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8476.1233296742957</v>
      </c>
      <c r="L77" s="444">
        <f t="shared" ca="1" si="3"/>
        <v>2042745.7224515053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4619150.132829925</v>
      </c>
      <c r="C78" s="447">
        <f t="shared" si="0"/>
        <v>94754.855757842233</v>
      </c>
      <c r="D78" s="447">
        <f t="shared" ca="1" si="9"/>
        <v>183675.66216479792</v>
      </c>
      <c r="E78" s="447">
        <f t="shared" ca="1" si="1"/>
        <v>4708070.9392368812</v>
      </c>
      <c r="F78" s="431"/>
      <c r="G78" s="459">
        <f t="shared" si="10"/>
        <v>6</v>
      </c>
      <c r="H78" s="459">
        <v>71</v>
      </c>
      <c r="I78" s="444">
        <f t="shared" ca="1" si="5"/>
        <v>2042745.7224515053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8475.7224369653559</v>
      </c>
      <c r="L78" s="444">
        <f t="shared" ca="1" si="3"/>
        <v>2042649.1073086506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4708070.9392368812</v>
      </c>
      <c r="C79" s="447">
        <f t="shared" si="0"/>
        <v>94754.855757842233</v>
      </c>
      <c r="D79" s="447">
        <f t="shared" ca="1" si="9"/>
        <v>183675.66216479792</v>
      </c>
      <c r="E79" s="447">
        <f t="shared" ca="1" si="1"/>
        <v>4796991.7456438374</v>
      </c>
      <c r="F79" s="431"/>
      <c r="G79" s="459">
        <f t="shared" si="10"/>
        <v>6</v>
      </c>
      <c r="H79" s="459">
        <v>72</v>
      </c>
      <c r="I79" s="444">
        <f t="shared" ca="1" si="5"/>
        <v>2042649.1073086506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8475.3198738701267</v>
      </c>
      <c r="L79" s="444">
        <f t="shared" ca="1" si="3"/>
        <v>2042552.0896027007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4796991.7456438374</v>
      </c>
      <c r="C80" s="447">
        <f t="shared" si="0"/>
        <v>94754.855757842233</v>
      </c>
      <c r="D80" s="447">
        <f t="shared" ca="1" si="9"/>
        <v>183675.66216479792</v>
      </c>
      <c r="E80" s="447">
        <f t="shared" ca="1" si="1"/>
        <v>4885912.5520507935</v>
      </c>
      <c r="F80" s="431"/>
      <c r="G80" s="459">
        <f>G79+1</f>
        <v>7</v>
      </c>
      <c r="H80" s="459">
        <v>73</v>
      </c>
      <c r="I80" s="444">
        <f t="shared" ca="1" si="5"/>
        <v>2042552.0896027007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8474.9156334286672</v>
      </c>
      <c r="L80" s="444">
        <f t="shared" ca="1" si="3"/>
        <v>2042454.6676563092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4885912.5520507935</v>
      </c>
      <c r="C81" s="447">
        <f t="shared" si="0"/>
        <v>94754.855757842233</v>
      </c>
      <c r="D81" s="447">
        <f t="shared" ca="1" si="9"/>
        <v>183675.66216479792</v>
      </c>
      <c r="E81" s="447">
        <f t="shared" ca="1" si="1"/>
        <v>4974833.3584577497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2042454.6676563092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8474.5097086520382</v>
      </c>
      <c r="L81" s="444">
        <f t="shared" ca="1" si="3"/>
        <v>2042356.8397851412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4974833.3584577497</v>
      </c>
      <c r="C82" s="447">
        <f t="shared" si="0"/>
        <v>94754.855757842233</v>
      </c>
      <c r="D82" s="447">
        <f t="shared" ca="1" si="9"/>
        <v>183675.66216479792</v>
      </c>
      <c r="E82" s="447">
        <f t="shared" ca="1" si="1"/>
        <v>5063754.1648647059</v>
      </c>
      <c r="F82" s="431"/>
      <c r="G82" s="459">
        <f t="shared" si="11"/>
        <v>7</v>
      </c>
      <c r="H82" s="459">
        <v>75</v>
      </c>
      <c r="I82" s="444">
        <f t="shared" ca="1" si="5"/>
        <v>2042356.8397851412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8474.102092522171</v>
      </c>
      <c r="L82" s="444">
        <f t="shared" ca="1" si="3"/>
        <v>2042258.6042978433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5063754.1648647059</v>
      </c>
      <c r="C83" s="447">
        <f t="shared" si="0"/>
        <v>94754.855757842233</v>
      </c>
      <c r="D83" s="447">
        <f t="shared" ca="1" si="9"/>
        <v>183675.66216479792</v>
      </c>
      <c r="E83" s="447">
        <f t="shared" ca="1" si="1"/>
        <v>5152674.971271662</v>
      </c>
      <c r="F83" s="431"/>
      <c r="G83" s="459">
        <f t="shared" si="11"/>
        <v>7</v>
      </c>
      <c r="H83" s="459">
        <v>76</v>
      </c>
      <c r="I83" s="444">
        <f t="shared" ca="1" si="5"/>
        <v>2042258.6042978433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8473.6927779917642</v>
      </c>
      <c r="L83" s="444">
        <f t="shared" ca="1" si="3"/>
        <v>2042159.959496015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5152674.971271662</v>
      </c>
      <c r="C84" s="447">
        <f t="shared" si="0"/>
        <v>94754.855757842233</v>
      </c>
      <c r="D84" s="447">
        <f t="shared" ca="1" si="9"/>
        <v>183675.66216479792</v>
      </c>
      <c r="E84" s="447">
        <f t="shared" ca="1" si="1"/>
        <v>5241595.7776786182</v>
      </c>
      <c r="F84" s="431"/>
      <c r="G84" s="459">
        <f t="shared" si="11"/>
        <v>7</v>
      </c>
      <c r="H84" s="459">
        <v>77</v>
      </c>
      <c r="I84" s="444">
        <f t="shared" ca="1" si="5"/>
        <v>2042159.959496015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8473.2817579841449</v>
      </c>
      <c r="L84" s="444">
        <f t="shared" ca="1" si="3"/>
        <v>2042060.903674179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5241595.7776786182</v>
      </c>
      <c r="C85" s="447">
        <f t="shared" si="0"/>
        <v>94754.855757842233</v>
      </c>
      <c r="D85" s="447">
        <f t="shared" ca="1" si="9"/>
        <v>183675.66216479792</v>
      </c>
      <c r="E85" s="447">
        <f t="shared" ca="1" si="1"/>
        <v>5330516.5840855744</v>
      </c>
      <c r="F85" s="431"/>
      <c r="G85" s="459">
        <f t="shared" si="11"/>
        <v>7</v>
      </c>
      <c r="H85" s="459">
        <v>78</v>
      </c>
      <c r="I85" s="444">
        <f t="shared" ca="1" si="5"/>
        <v>2042060.903674179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8472.8690253931618</v>
      </c>
      <c r="L85" s="444">
        <f t="shared" ca="1" si="3"/>
        <v>2041961.4351197521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5330516.5840855744</v>
      </c>
      <c r="C86" s="447">
        <f t="shared" si="0"/>
        <v>94754.855757842233</v>
      </c>
      <c r="D86" s="447">
        <f t="shared" ca="1" si="9"/>
        <v>183675.66216479792</v>
      </c>
      <c r="E86" s="447">
        <f t="shared" ca="1" si="1"/>
        <v>5419437.3904925305</v>
      </c>
      <c r="F86" s="431"/>
      <c r="G86" s="459">
        <f t="shared" si="11"/>
        <v>7</v>
      </c>
      <c r="H86" s="459">
        <v>79</v>
      </c>
      <c r="I86" s="444">
        <f t="shared" ca="1" si="5"/>
        <v>2041961.4351197521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8472.4545730830505</v>
      </c>
      <c r="L86" s="444">
        <f t="shared" ca="1" si="3"/>
        <v>2041861.552113015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5419437.3904925305</v>
      </c>
      <c r="C87" s="447">
        <f t="shared" si="0"/>
        <v>94754.855757842233</v>
      </c>
      <c r="D87" s="447">
        <f t="shared" ca="1" si="9"/>
        <v>183675.66216479792</v>
      </c>
      <c r="E87" s="447">
        <f t="shared" ca="1" si="1"/>
        <v>5508358.1968994867</v>
      </c>
      <c r="F87" s="431"/>
      <c r="G87" s="459">
        <f t="shared" si="11"/>
        <v>7</v>
      </c>
      <c r="H87" s="459">
        <v>80</v>
      </c>
      <c r="I87" s="444">
        <f t="shared" ca="1" si="5"/>
        <v>2041861.552113015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8472.0383938883115</v>
      </c>
      <c r="L87" s="444">
        <f t="shared" ca="1" si="3"/>
        <v>2041761.2529270833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5508358.1968994867</v>
      </c>
      <c r="C88" s="447">
        <f t="shared" si="0"/>
        <v>94754.855757842233</v>
      </c>
      <c r="D88" s="447">
        <f t="shared" ca="1" si="9"/>
        <v>183675.66216479792</v>
      </c>
      <c r="E88" s="447">
        <f t="shared" ca="1" si="1"/>
        <v>5597279.0033064429</v>
      </c>
      <c r="F88" s="431"/>
      <c r="G88" s="459">
        <f t="shared" si="11"/>
        <v>7</v>
      </c>
      <c r="H88" s="459">
        <v>81</v>
      </c>
      <c r="I88" s="444">
        <f t="shared" ca="1" si="5"/>
        <v>2041761.2529270833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8471.6204806135975</v>
      </c>
      <c r="L88" s="444">
        <f t="shared" ca="1" si="3"/>
        <v>2041660.5358278768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5597279.0033064429</v>
      </c>
      <c r="C89" s="447">
        <f t="shared" si="0"/>
        <v>94754.855757842233</v>
      </c>
      <c r="D89" s="447">
        <f t="shared" ca="1" si="9"/>
        <v>183675.66216479792</v>
      </c>
      <c r="E89" s="447">
        <f t="shared" ca="1" si="1"/>
        <v>5686199.809713399</v>
      </c>
      <c r="F89" s="431"/>
      <c r="G89" s="459">
        <f t="shared" si="11"/>
        <v>7</v>
      </c>
      <c r="H89" s="459">
        <v>82</v>
      </c>
      <c r="I89" s="444">
        <f t="shared" ca="1" si="5"/>
        <v>2041660.5358278768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8471.2008260335697</v>
      </c>
      <c r="L89" s="444">
        <f t="shared" ca="1" si="3"/>
        <v>2041559.3990740902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5686199.809713399</v>
      </c>
      <c r="C90" s="447">
        <f t="shared" si="0"/>
        <v>94754.855757842233</v>
      </c>
      <c r="D90" s="447">
        <f t="shared" ca="1" si="9"/>
        <v>183675.66216479792</v>
      </c>
      <c r="E90" s="447">
        <f t="shared" ca="1" si="1"/>
        <v>5775120.6161203552</v>
      </c>
      <c r="F90" s="431"/>
      <c r="G90" s="459">
        <f t="shared" si="11"/>
        <v>7</v>
      </c>
      <c r="H90" s="459">
        <v>83</v>
      </c>
      <c r="I90" s="444">
        <f t="shared" ca="1" si="5"/>
        <v>2041559.3990740902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8470.7794228927924</v>
      </c>
      <c r="L90" s="444">
        <f t="shared" ca="1" si="3"/>
        <v>2041457.8409171628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5775120.6161203552</v>
      </c>
      <c r="C91" s="447">
        <f t="shared" si="0"/>
        <v>94754.855757842233</v>
      </c>
      <c r="D91" s="447">
        <f t="shared" ca="1" si="9"/>
        <v>183675.66216479792</v>
      </c>
      <c r="E91" s="447">
        <f t="shared" ca="1" si="1"/>
        <v>5864041.4225273114</v>
      </c>
      <c r="F91" s="431"/>
      <c r="G91" s="459">
        <f t="shared" si="11"/>
        <v>7</v>
      </c>
      <c r="H91" s="459">
        <v>84</v>
      </c>
      <c r="I91" s="444">
        <f t="shared" ca="1" si="5"/>
        <v>2041457.8409171628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8470.3562639055945</v>
      </c>
      <c r="L91" s="444">
        <f t="shared" ca="1" si="3"/>
        <v>2041355.8596012483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5864041.4225273114</v>
      </c>
      <c r="C92" s="447">
        <f t="shared" si="0"/>
        <v>94754.855757842233</v>
      </c>
      <c r="D92" s="447">
        <f t="shared" ca="1" si="9"/>
        <v>183675.66216479792</v>
      </c>
      <c r="E92" s="447">
        <f t="shared" ca="1" si="1"/>
        <v>5952962.2289342675</v>
      </c>
      <c r="F92" s="431"/>
      <c r="G92" s="459">
        <f>G91+1</f>
        <v>8</v>
      </c>
      <c r="H92" s="459">
        <v>85</v>
      </c>
      <c r="I92" s="444">
        <f t="shared" ca="1" si="5"/>
        <v>2041355.8596012483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8469.9313417559515</v>
      </c>
      <c r="L92" s="444">
        <f t="shared" ca="1" si="3"/>
        <v>2041253.4533631841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5952962.2289342675</v>
      </c>
      <c r="C93" s="447">
        <f t="shared" si="0"/>
        <v>94754.855757842233</v>
      </c>
      <c r="D93" s="447">
        <f t="shared" ca="1" si="9"/>
        <v>183675.66216479792</v>
      </c>
      <c r="E93" s="447">
        <f t="shared" ca="1" si="1"/>
        <v>6041883.0353412237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2041253.4533631841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8469.5046490973509</v>
      </c>
      <c r="L93" s="444">
        <f t="shared" ca="1" si="3"/>
        <v>2041150.6204324614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6041883.0353412237</v>
      </c>
      <c r="C94" s="447">
        <f t="shared" si="0"/>
        <v>94754.855757842233</v>
      </c>
      <c r="D94" s="447">
        <f t="shared" ca="1" si="9"/>
        <v>183675.66216479792</v>
      </c>
      <c r="E94" s="447">
        <f t="shared" ca="1" si="1"/>
        <v>6130803.8417481799</v>
      </c>
      <c r="F94" s="431"/>
      <c r="G94" s="459">
        <f t="shared" si="12"/>
        <v>8</v>
      </c>
      <c r="H94" s="459">
        <v>87</v>
      </c>
      <c r="I94" s="444">
        <f t="shared" ca="1" si="5"/>
        <v>2041150.6204324614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8469.076178552672</v>
      </c>
      <c r="L94" s="444">
        <f t="shared" ca="1" si="3"/>
        <v>2041047.3590311939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6130803.8417481799</v>
      </c>
      <c r="C95" s="447">
        <f t="shared" si="0"/>
        <v>94754.855757842233</v>
      </c>
      <c r="D95" s="447">
        <f t="shared" ca="1" si="9"/>
        <v>183675.66216479792</v>
      </c>
      <c r="E95" s="447">
        <f t="shared" ca="1" si="1"/>
        <v>6219724.648155136</v>
      </c>
      <c r="F95" s="431"/>
      <c r="G95" s="459">
        <f t="shared" si="12"/>
        <v>8</v>
      </c>
      <c r="H95" s="459">
        <v>88</v>
      </c>
      <c r="I95" s="444">
        <f t="shared" ca="1" si="5"/>
        <v>2041047.3590311939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8468.6459227140567</v>
      </c>
      <c r="L95" s="444">
        <f t="shared" ca="1" si="3"/>
        <v>2040943.667374088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6219724.648155136</v>
      </c>
      <c r="C96" s="447">
        <f t="shared" si="0"/>
        <v>94754.855757842233</v>
      </c>
      <c r="D96" s="447">
        <f t="shared" ca="1" si="9"/>
        <v>183675.66216479792</v>
      </c>
      <c r="E96" s="447">
        <f t="shared" ca="1" si="1"/>
        <v>6308645.4545620922</v>
      </c>
      <c r="F96" s="431"/>
      <c r="G96" s="459">
        <f t="shared" si="12"/>
        <v>8</v>
      </c>
      <c r="H96" s="459">
        <v>89</v>
      </c>
      <c r="I96" s="444">
        <f t="shared" ca="1" si="5"/>
        <v>2040943.667374088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8468.2138741427825</v>
      </c>
      <c r="L96" s="444">
        <f t="shared" ca="1" si="3"/>
        <v>2040839.5436684107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6308645.4545620922</v>
      </c>
      <c r="C97" s="447">
        <f t="shared" si="0"/>
        <v>94754.855757842233</v>
      </c>
      <c r="D97" s="447">
        <f t="shared" ca="1" si="9"/>
        <v>183675.66216479792</v>
      </c>
      <c r="E97" s="447">
        <f t="shared" ca="1" si="1"/>
        <v>6397566.2609690484</v>
      </c>
      <c r="F97" s="431"/>
      <c r="G97" s="459">
        <f t="shared" si="12"/>
        <v>8</v>
      </c>
      <c r="H97" s="459">
        <v>90</v>
      </c>
      <c r="I97" s="444">
        <f t="shared" ca="1" si="5"/>
        <v>2040839.5436684107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8467.7800253691275</v>
      </c>
      <c r="L97" s="444">
        <f t="shared" ca="1" si="3"/>
        <v>2040734.9861139597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6397566.2609690484</v>
      </c>
      <c r="C98" s="447">
        <f t="shared" si="0"/>
        <v>94754.855757842233</v>
      </c>
      <c r="D98" s="447">
        <f t="shared" ca="1" si="9"/>
        <v>183675.66216479792</v>
      </c>
      <c r="E98" s="447">
        <f t="shared" ca="1" si="1"/>
        <v>6486487.0673760045</v>
      </c>
      <c r="F98" s="431"/>
      <c r="G98" s="459">
        <f t="shared" si="12"/>
        <v>8</v>
      </c>
      <c r="H98" s="459">
        <v>91</v>
      </c>
      <c r="I98" s="444">
        <f t="shared" ca="1" si="5"/>
        <v>2040734.9861139597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8467.3443688922489</v>
      </c>
      <c r="L98" s="444">
        <f t="shared" ca="1" si="3"/>
        <v>2040629.9929030319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6486487.0673760045</v>
      </c>
      <c r="C99" s="447">
        <f t="shared" si="0"/>
        <v>94754.855757842233</v>
      </c>
      <c r="D99" s="447">
        <f t="shared" ca="1" si="9"/>
        <v>183675.66216479792</v>
      </c>
      <c r="E99" s="447">
        <f t="shared" ca="1" si="1"/>
        <v>6575407.8737829607</v>
      </c>
      <c r="F99" s="431"/>
      <c r="G99" s="459">
        <f t="shared" si="12"/>
        <v>8</v>
      </c>
      <c r="H99" s="459">
        <v>92</v>
      </c>
      <c r="I99" s="444">
        <f t="shared" ca="1" si="5"/>
        <v>2040629.9929030319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8466.9068971800498</v>
      </c>
      <c r="L99" s="444">
        <f t="shared" ca="1" si="3"/>
        <v>2040524.5622203918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6575407.8737829607</v>
      </c>
      <c r="C100" s="447">
        <f t="shared" si="0"/>
        <v>94754.855757842233</v>
      </c>
      <c r="D100" s="447">
        <f t="shared" ca="1" si="9"/>
        <v>183675.66216479792</v>
      </c>
      <c r="E100" s="447">
        <f t="shared" ca="1" si="1"/>
        <v>6664328.6801899169</v>
      </c>
      <c r="F100" s="431"/>
      <c r="G100" s="459">
        <f t="shared" si="12"/>
        <v>8</v>
      </c>
      <c r="H100" s="459">
        <v>93</v>
      </c>
      <c r="I100" s="444">
        <f t="shared" ca="1" si="5"/>
        <v>2040524.5622203918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8466.4676026690486</v>
      </c>
      <c r="L100" s="444">
        <f t="shared" ca="1" si="3"/>
        <v>2040418.6922432408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6664328.6801899169</v>
      </c>
      <c r="C101" s="447">
        <f t="shared" si="0"/>
        <v>94754.855757842233</v>
      </c>
      <c r="D101" s="447">
        <f t="shared" ca="1" si="9"/>
        <v>183675.66216479792</v>
      </c>
      <c r="E101" s="447">
        <f t="shared" ca="1" si="1"/>
        <v>6753249.486596873</v>
      </c>
      <c r="F101" s="431"/>
      <c r="G101" s="459">
        <f t="shared" si="12"/>
        <v>8</v>
      </c>
      <c r="H101" s="459">
        <v>94</v>
      </c>
      <c r="I101" s="444">
        <f t="shared" ca="1" si="5"/>
        <v>2040418.6922432408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8466.0264777642533</v>
      </c>
      <c r="L101" s="444">
        <f t="shared" ca="1" si="3"/>
        <v>2040312.3811411851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6753249.486596873</v>
      </c>
      <c r="C102" s="447">
        <f t="shared" si="0"/>
        <v>94754.855757842233</v>
      </c>
      <c r="D102" s="447">
        <f t="shared" ca="1" si="9"/>
        <v>183675.66216479792</v>
      </c>
      <c r="E102" s="447">
        <f t="shared" ca="1" si="1"/>
        <v>6842170.2930038292</v>
      </c>
      <c r="F102" s="431"/>
      <c r="G102" s="459">
        <f t="shared" si="12"/>
        <v>8</v>
      </c>
      <c r="H102" s="459">
        <v>95</v>
      </c>
      <c r="I102" s="444">
        <f t="shared" ca="1" si="5"/>
        <v>2040312.3811411851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8465.5835148390197</v>
      </c>
      <c r="L102" s="444">
        <f t="shared" ca="1" si="3"/>
        <v>2040205.6270762039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6842170.2930038292</v>
      </c>
      <c r="C103" s="447">
        <f t="shared" si="0"/>
        <v>94754.855757842233</v>
      </c>
      <c r="D103" s="447">
        <f t="shared" ca="1" si="9"/>
        <v>183675.66216479792</v>
      </c>
      <c r="E103" s="447">
        <f t="shared" ca="1" si="1"/>
        <v>6931091.0994107854</v>
      </c>
      <c r="F103" s="431"/>
      <c r="G103" s="459">
        <f t="shared" si="12"/>
        <v>8</v>
      </c>
      <c r="H103" s="459">
        <v>96</v>
      </c>
      <c r="I103" s="444">
        <f t="shared" ca="1" si="5"/>
        <v>2040205.6270762039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8465.1387062349331</v>
      </c>
      <c r="L103" s="444">
        <f t="shared" ca="1" si="3"/>
        <v>2040098.4282026188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6931091.0994107854</v>
      </c>
      <c r="C104" s="447">
        <f t="shared" si="0"/>
        <v>71066.141818381671</v>
      </c>
      <c r="D104" s="447">
        <f t="shared" ca="1" si="9"/>
        <v>183675.66216479792</v>
      </c>
      <c r="E104" s="447">
        <f t="shared" ca="1" si="1"/>
        <v>7043700.6197572015</v>
      </c>
      <c r="F104" s="431"/>
      <c r="G104" s="459">
        <f>G103+1</f>
        <v>9</v>
      </c>
      <c r="H104" s="459">
        <v>97</v>
      </c>
      <c r="I104" s="444">
        <f t="shared" ca="1" si="5"/>
        <v>2040098.4282026188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8464.6920442616611</v>
      </c>
      <c r="L104" s="444">
        <f t="shared" ca="1" si="3"/>
        <v>2039990.7826670604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7043700.6197572015</v>
      </c>
      <c r="C105" s="447">
        <f t="shared" si="0"/>
        <v>0</v>
      </c>
      <c r="D105" s="447">
        <f t="shared" ca="1" si="9"/>
        <v>183675.66216479792</v>
      </c>
      <c r="E105" s="447">
        <f t="shared" ca="1" si="1"/>
        <v>7227376.2819219995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2039990.7826670604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8467.0606028635011</v>
      </c>
      <c r="L105" s="444">
        <f t="shared" ca="1" si="3"/>
        <v>2040561.6052901037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7227376.2819219995</v>
      </c>
      <c r="C106" s="447">
        <f t="shared" si="0"/>
        <v>0</v>
      </c>
      <c r="D106" s="447">
        <f t="shared" ca="1" si="9"/>
        <v>183675.66216479792</v>
      </c>
      <c r="E106" s="447">
        <f t="shared" ca="1" si="1"/>
        <v>7411051.9440867975</v>
      </c>
      <c r="F106" s="431"/>
      <c r="G106" s="459">
        <f t="shared" si="13"/>
        <v>9</v>
      </c>
      <c r="H106" s="459">
        <v>99</v>
      </c>
      <c r="I106" s="444">
        <f t="shared" ca="1" si="5"/>
        <v>2040561.6052901037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8469.4390304595145</v>
      </c>
      <c r="L106" s="444">
        <f t="shared" ca="1" si="3"/>
        <v>2041134.8063407431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7411051.9440867975</v>
      </c>
      <c r="C107" s="447">
        <f t="shared" si="0"/>
        <v>0</v>
      </c>
      <c r="D107" s="447">
        <f t="shared" ca="1" si="9"/>
        <v>183675.66216479792</v>
      </c>
      <c r="E107" s="447">
        <f t="shared" ca="1" si="1"/>
        <v>7594727.6062515955</v>
      </c>
      <c r="F107" s="431"/>
      <c r="G107" s="459">
        <f t="shared" si="13"/>
        <v>9</v>
      </c>
      <c r="H107" s="459">
        <v>100</v>
      </c>
      <c r="I107" s="444">
        <f t="shared" ca="1" si="5"/>
        <v>2041134.8063407431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8471.8273681705123</v>
      </c>
      <c r="L107" s="444">
        <f t="shared" ca="1" si="3"/>
        <v>2041710.3957290933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7594727.6062515955</v>
      </c>
      <c r="C108" s="447">
        <f t="shared" si="0"/>
        <v>0</v>
      </c>
      <c r="D108" s="447">
        <f t="shared" ca="1" si="9"/>
        <v>183675.66216479792</v>
      </c>
      <c r="E108" s="447">
        <f t="shared" ca="1" si="1"/>
        <v>7778403.2684163935</v>
      </c>
      <c r="F108" s="431"/>
      <c r="G108" s="459">
        <f t="shared" si="13"/>
        <v>9</v>
      </c>
      <c r="H108" s="459">
        <v>101</v>
      </c>
      <c r="I108" s="444">
        <f t="shared" ca="1" si="5"/>
        <v>2041710.3957290933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8474.2256572886381</v>
      </c>
      <c r="L108" s="444">
        <f t="shared" ca="1" si="3"/>
        <v>2042288.3834065618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7778403.2684163935</v>
      </c>
      <c r="C109" s="447">
        <f t="shared" si="0"/>
        <v>0</v>
      </c>
      <c r="D109" s="447">
        <f t="shared" ca="1" si="9"/>
        <v>183675.66216479792</v>
      </c>
      <c r="E109" s="447">
        <f t="shared" ca="1" si="1"/>
        <v>7962078.9305811916</v>
      </c>
      <c r="F109" s="431"/>
      <c r="G109" s="459">
        <f t="shared" si="13"/>
        <v>9</v>
      </c>
      <c r="H109" s="459">
        <v>102</v>
      </c>
      <c r="I109" s="444">
        <f t="shared" ca="1" si="5"/>
        <v>2042288.3834065618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8476.6339392780901</v>
      </c>
      <c r="L109" s="444">
        <f t="shared" ca="1" si="3"/>
        <v>2042868.7793660196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7962078.9305811916</v>
      </c>
      <c r="C110" s="447">
        <f t="shared" si="0"/>
        <v>0</v>
      </c>
      <c r="D110" s="447">
        <f t="shared" ca="1" si="9"/>
        <v>183675.66216479792</v>
      </c>
      <c r="E110" s="447">
        <f t="shared" ca="1" si="1"/>
        <v>8145754.5927459896</v>
      </c>
      <c r="F110" s="431"/>
      <c r="G110" s="459">
        <f t="shared" si="13"/>
        <v>9</v>
      </c>
      <c r="H110" s="459">
        <v>103</v>
      </c>
      <c r="I110" s="444">
        <f t="shared" ca="1" si="5"/>
        <v>2042868.7793660196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8479.0522557758304</v>
      </c>
      <c r="L110" s="444">
        <f t="shared" ca="1" si="3"/>
        <v>2043451.5936419752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8145754.5927459896</v>
      </c>
      <c r="C111" s="447">
        <f t="shared" si="0"/>
        <v>0</v>
      </c>
      <c r="D111" s="447">
        <f t="shared" ca="1" si="9"/>
        <v>183675.66216479792</v>
      </c>
      <c r="E111" s="447">
        <f t="shared" ca="1" si="1"/>
        <v>8329430.2549107876</v>
      </c>
      <c r="F111" s="431"/>
      <c r="G111" s="459">
        <f t="shared" si="13"/>
        <v>9</v>
      </c>
      <c r="H111" s="459">
        <v>104</v>
      </c>
      <c r="I111" s="444">
        <f t="shared" ca="1" si="5"/>
        <v>2043451.5936419752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8481.4806485923127</v>
      </c>
      <c r="L111" s="444">
        <f t="shared" ca="1" si="3"/>
        <v>2044036.8363107473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8329430.2549107876</v>
      </c>
      <c r="C112" s="447">
        <f t="shared" si="0"/>
        <v>0</v>
      </c>
      <c r="D112" s="447">
        <f t="shared" ca="1" si="9"/>
        <v>183675.66216479792</v>
      </c>
      <c r="E112" s="447">
        <f t="shared" ca="1" si="1"/>
        <v>8513105.9170755856</v>
      </c>
      <c r="F112" s="431"/>
      <c r="G112" s="459">
        <f t="shared" si="13"/>
        <v>9</v>
      </c>
      <c r="H112" s="459">
        <v>105</v>
      </c>
      <c r="I112" s="444">
        <f t="shared" ca="1" si="5"/>
        <v>2044036.8363107473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8483.9191597121953</v>
      </c>
      <c r="L112" s="444">
        <f t="shared" ca="1" si="3"/>
        <v>2044624.5174906394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8513105.9170755856</v>
      </c>
      <c r="C113" s="447">
        <f t="shared" si="0"/>
        <v>0</v>
      </c>
      <c r="D113" s="447">
        <f t="shared" ca="1" si="9"/>
        <v>183675.66216479792</v>
      </c>
      <c r="E113" s="447">
        <f t="shared" ca="1" si="1"/>
        <v>8696781.5792403836</v>
      </c>
      <c r="F113" s="431"/>
      <c r="G113" s="459">
        <f t="shared" si="13"/>
        <v>9</v>
      </c>
      <c r="H113" s="459">
        <v>106</v>
      </c>
      <c r="I113" s="444">
        <f t="shared" ca="1" si="5"/>
        <v>2044624.5174906394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8486.3678312950778</v>
      </c>
      <c r="L113" s="444">
        <f t="shared" ca="1" si="3"/>
        <v>2045214.6473421142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8696781.5792403836</v>
      </c>
      <c r="C114" s="447">
        <f t="shared" si="0"/>
        <v>0</v>
      </c>
      <c r="D114" s="447">
        <f t="shared" ca="1" si="9"/>
        <v>183675.66216479792</v>
      </c>
      <c r="E114" s="447">
        <f t="shared" ca="1" si="1"/>
        <v>8880457.2414051816</v>
      </c>
      <c r="F114" s="431"/>
      <c r="G114" s="459">
        <f t="shared" si="13"/>
        <v>9</v>
      </c>
      <c r="H114" s="459">
        <v>107</v>
      </c>
      <c r="I114" s="444">
        <f t="shared" ca="1" si="5"/>
        <v>2045214.6473421142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8488.8267056762252</v>
      </c>
      <c r="L114" s="444">
        <f t="shared" ca="1" si="3"/>
        <v>2045807.2360679703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8880457.2414051816</v>
      </c>
      <c r="C115" s="447">
        <f t="shared" si="0"/>
        <v>0</v>
      </c>
      <c r="D115" s="447">
        <f t="shared" ca="1" si="9"/>
        <v>183675.66216479792</v>
      </c>
      <c r="E115" s="447">
        <f t="shared" ca="1" si="1"/>
        <v>9064132.9035699796</v>
      </c>
      <c r="F115" s="431"/>
      <c r="G115" s="459">
        <f t="shared" si="13"/>
        <v>9</v>
      </c>
      <c r="H115" s="459">
        <v>108</v>
      </c>
      <c r="I115" s="444">
        <f t="shared" ca="1" si="5"/>
        <v>2045807.2360679703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8491.2958253672932</v>
      </c>
      <c r="L115" s="444">
        <f t="shared" ca="1" si="3"/>
        <v>2046402.2939135174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9064132.9035699796</v>
      </c>
      <c r="C116" s="447">
        <f t="shared" si="0"/>
        <v>0</v>
      </c>
      <c r="D116" s="447">
        <f t="shared" ca="1" si="9"/>
        <v>183675.66216479792</v>
      </c>
      <c r="E116" s="447">
        <f t="shared" ca="1" si="1"/>
        <v>9247808.5657347776</v>
      </c>
      <c r="F116" s="431"/>
      <c r="G116" s="459">
        <f>G115+1</f>
        <v>10</v>
      </c>
      <c r="H116" s="459">
        <v>109</v>
      </c>
      <c r="I116" s="444">
        <f t="shared" ca="1" si="5"/>
        <v>2046402.2939135174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8493.7752330570711</v>
      </c>
      <c r="L116" s="444">
        <f t="shared" ca="1" si="3"/>
        <v>2046999.8311667542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9247808.5657347776</v>
      </c>
      <c r="C117" s="447">
        <f t="shared" si="0"/>
        <v>0</v>
      </c>
      <c r="D117" s="447">
        <f t="shared" ca="1" si="9"/>
        <v>183675.66216479792</v>
      </c>
      <c r="E117" s="447">
        <f t="shared" ca="1" si="1"/>
        <v>9431484.2278995756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2046999.8311667542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8496.2649716122251</v>
      </c>
      <c r="L117" s="444">
        <f t="shared" ca="1" si="3"/>
        <v>2047599.8581585463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9431484.2278995756</v>
      </c>
      <c r="C118" s="447">
        <f t="shared" si="0"/>
        <v>0</v>
      </c>
      <c r="D118" s="447">
        <f t="shared" ca="1" si="9"/>
        <v>183675.66216479792</v>
      </c>
      <c r="E118" s="447">
        <f t="shared" ca="1" si="1"/>
        <v>9615159.8900643736</v>
      </c>
      <c r="F118" s="431"/>
      <c r="G118" s="459">
        <f t="shared" si="14"/>
        <v>10</v>
      </c>
      <c r="H118" s="459">
        <v>111</v>
      </c>
      <c r="I118" s="444">
        <f t="shared" ca="1" si="5"/>
        <v>2047599.8581585463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8498.7650840780243</v>
      </c>
      <c r="L118" s="444">
        <f t="shared" ca="1" si="3"/>
        <v>2048202.3852628041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9615159.8900643736</v>
      </c>
      <c r="C119" s="447">
        <f t="shared" si="0"/>
        <v>0</v>
      </c>
      <c r="D119" s="447">
        <f t="shared" ca="1" si="9"/>
        <v>183675.66216479792</v>
      </c>
      <c r="E119" s="447">
        <f t="shared" ca="1" si="1"/>
        <v>9798835.5522291716</v>
      </c>
      <c r="F119" s="431"/>
      <c r="G119" s="459">
        <f t="shared" si="14"/>
        <v>10</v>
      </c>
      <c r="H119" s="459">
        <v>112</v>
      </c>
      <c r="I119" s="444">
        <f t="shared" ca="1" si="5"/>
        <v>2048202.3852628041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8501.2756136790995</v>
      </c>
      <c r="L119" s="444">
        <f t="shared" ca="1" si="3"/>
        <v>2048807.422896663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9798835.5522291716</v>
      </c>
      <c r="C120" s="447">
        <f t="shared" si="0"/>
        <v>0</v>
      </c>
      <c r="D120" s="447">
        <f t="shared" ca="1" si="9"/>
        <v>183675.66216479792</v>
      </c>
      <c r="E120" s="447">
        <f t="shared" ca="1" si="1"/>
        <v>9982511.2143939696</v>
      </c>
      <c r="F120" s="431"/>
      <c r="G120" s="459">
        <f t="shared" si="14"/>
        <v>10</v>
      </c>
      <c r="H120" s="459">
        <v>113</v>
      </c>
      <c r="I120" s="444">
        <f t="shared" ca="1" si="5"/>
        <v>2048807.422896663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8503.7966038201776</v>
      </c>
      <c r="L120" s="444">
        <f t="shared" ca="1" si="3"/>
        <v>2049414.981520663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9982511.2143939696</v>
      </c>
      <c r="C121" s="447">
        <f t="shared" si="0"/>
        <v>0</v>
      </c>
      <c r="D121" s="447">
        <f t="shared" ca="1" si="9"/>
        <v>183675.66216479792</v>
      </c>
      <c r="E121" s="447">
        <f t="shared" ca="1" si="1"/>
        <v>10166186.876558768</v>
      </c>
      <c r="F121" s="431"/>
      <c r="G121" s="459">
        <f t="shared" si="14"/>
        <v>10</v>
      </c>
      <c r="H121" s="459">
        <v>114</v>
      </c>
      <c r="I121" s="444">
        <f t="shared" ca="1" si="5"/>
        <v>2049414.981520663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8506.328098086844</v>
      </c>
      <c r="L121" s="444">
        <f t="shared" ca="1" si="3"/>
        <v>2050025.0716389297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10166186.876558768</v>
      </c>
      <c r="C122" s="447">
        <f t="shared" si="0"/>
        <v>0</v>
      </c>
      <c r="D122" s="447">
        <f t="shared" ca="1" si="9"/>
        <v>183675.66216479792</v>
      </c>
      <c r="E122" s="447">
        <f t="shared" ca="1" si="1"/>
        <v>10349862.538723566</v>
      </c>
      <c r="F122" s="431"/>
      <c r="G122" s="459">
        <f t="shared" si="14"/>
        <v>10</v>
      </c>
      <c r="H122" s="459">
        <v>115</v>
      </c>
      <c r="I122" s="444">
        <f t="shared" ca="1" si="5"/>
        <v>2050025.0716389297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8508.8701402462884</v>
      </c>
      <c r="L122" s="444">
        <f t="shared" ca="1" si="3"/>
        <v>2050637.7037993558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10349862.538723566</v>
      </c>
      <c r="C123" s="447">
        <f t="shared" si="0"/>
        <v>0</v>
      </c>
      <c r="D123" s="447">
        <f t="shared" ca="1" si="9"/>
        <v>183675.66216479792</v>
      </c>
      <c r="E123" s="447">
        <f t="shared" ca="1" si="1"/>
        <v>10533538.200888364</v>
      </c>
      <c r="F123" s="431"/>
      <c r="G123" s="459">
        <f t="shared" si="14"/>
        <v>10</v>
      </c>
      <c r="H123" s="459">
        <v>116</v>
      </c>
      <c r="I123" s="444">
        <f t="shared" ca="1" si="5"/>
        <v>2050637.7037993558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8511.4227742480653</v>
      </c>
      <c r="L123" s="444">
        <f t="shared" ca="1" si="3"/>
        <v>2051252.8885937836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10533538.200888364</v>
      </c>
      <c r="C124" s="447">
        <f t="shared" si="0"/>
        <v>0</v>
      </c>
      <c r="D124" s="447">
        <f t="shared" ca="1" si="9"/>
        <v>183675.66216479792</v>
      </c>
      <c r="E124" s="447">
        <f t="shared" ca="1" si="1"/>
        <v>10717213.863053162</v>
      </c>
      <c r="F124" s="431"/>
      <c r="G124" s="459">
        <f t="shared" si="14"/>
        <v>10</v>
      </c>
      <c r="H124" s="459">
        <v>117</v>
      </c>
      <c r="I124" s="444">
        <f t="shared" ca="1" si="5"/>
        <v>2051252.8885937836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8513.9860442248464</v>
      </c>
      <c r="L124" s="444">
        <f t="shared" ca="1" si="3"/>
        <v>2051870.6366581882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10717213.863053162</v>
      </c>
      <c r="C125" s="447">
        <f t="shared" si="0"/>
        <v>0</v>
      </c>
      <c r="D125" s="447">
        <f t="shared" ca="1" si="9"/>
        <v>183675.66216479792</v>
      </c>
      <c r="E125" s="447">
        <f t="shared" ca="1" si="1"/>
        <v>10900889.52521796</v>
      </c>
      <c r="F125" s="431"/>
      <c r="G125" s="459">
        <f t="shared" si="14"/>
        <v>10</v>
      </c>
      <c r="H125" s="459">
        <v>118</v>
      </c>
      <c r="I125" s="444">
        <f t="shared" ca="1" si="5"/>
        <v>2051870.6366581882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8516.5599944932001</v>
      </c>
      <c r="L125" s="444">
        <f t="shared" ca="1" si="3"/>
        <v>2052490.9586728611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10900889.52521796</v>
      </c>
      <c r="C126" s="447">
        <f t="shared" si="0"/>
        <v>0</v>
      </c>
      <c r="D126" s="447">
        <f t="shared" ca="1" si="9"/>
        <v>183675.66216479792</v>
      </c>
      <c r="E126" s="447">
        <f t="shared" ca="1" si="1"/>
        <v>11084565.187382758</v>
      </c>
      <c r="F126" s="431"/>
      <c r="G126" s="459">
        <f t="shared" si="14"/>
        <v>10</v>
      </c>
      <c r="H126" s="459">
        <v>119</v>
      </c>
      <c r="I126" s="444">
        <f t="shared" ca="1" si="5"/>
        <v>2052490.9586728611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8519.1446695543364</v>
      </c>
      <c r="L126" s="444">
        <f t="shared" ca="1" si="3"/>
        <v>2053113.8653625953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11084565.187382758</v>
      </c>
      <c r="C127" s="447">
        <f t="shared" si="0"/>
        <v>0</v>
      </c>
      <c r="D127" s="447">
        <f t="shared" ca="1" si="9"/>
        <v>183675.66216479792</v>
      </c>
      <c r="E127" s="447">
        <f t="shared" ca="1" si="1"/>
        <v>11268240.849547556</v>
      </c>
      <c r="F127" s="431"/>
      <c r="G127" s="459">
        <f t="shared" si="14"/>
        <v>10</v>
      </c>
      <c r="H127" s="459">
        <v>120</v>
      </c>
      <c r="I127" s="444">
        <f t="shared" ca="1" si="5"/>
        <v>2053113.8653625953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8521.7401140948969</v>
      </c>
      <c r="L127" s="444">
        <f t="shared" ca="1" si="3"/>
        <v>2053739.36749687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11268240.849547556</v>
      </c>
      <c r="C128" s="447">
        <f t="shared" si="0"/>
        <v>0</v>
      </c>
      <c r="D128" s="447">
        <f t="shared" ca="1" si="9"/>
        <v>183675.66216479792</v>
      </c>
      <c r="E128" s="447">
        <f t="shared" ca="1" si="1"/>
        <v>11451916.511712354</v>
      </c>
      <c r="F128" s="431"/>
      <c r="G128" s="459">
        <f>G127+1</f>
        <v>11</v>
      </c>
      <c r="H128" s="459">
        <v>121</v>
      </c>
      <c r="I128" s="444">
        <f t="shared" ca="1" si="5"/>
        <v>2053739.36749687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8524.3463729877076</v>
      </c>
      <c r="L128" s="444">
        <f t="shared" ca="1" si="3"/>
        <v>2054367.4758900374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11451916.511712354</v>
      </c>
      <c r="C129" s="447">
        <f t="shared" si="0"/>
        <v>0</v>
      </c>
      <c r="D129" s="447">
        <f t="shared" ca="1" si="9"/>
        <v>183675.66216479792</v>
      </c>
      <c r="E129" s="447">
        <f t="shared" ca="1" si="1"/>
        <v>11635592.173877152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2054367.4758900374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8526.9634912925721</v>
      </c>
      <c r="L129" s="444">
        <f t="shared" ca="1" si="3"/>
        <v>2054998.2014015098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11635592.173877152</v>
      </c>
      <c r="C130" s="447">
        <f t="shared" si="0"/>
        <v>0</v>
      </c>
      <c r="D130" s="447">
        <f t="shared" ca="1" si="9"/>
        <v>183675.66216479792</v>
      </c>
      <c r="E130" s="447">
        <f t="shared" ca="1" si="1"/>
        <v>11819267.83604195</v>
      </c>
      <c r="F130" s="431"/>
      <c r="G130" s="459">
        <f t="shared" si="15"/>
        <v>11</v>
      </c>
      <c r="H130" s="459">
        <v>123</v>
      </c>
      <c r="I130" s="444">
        <f t="shared" ca="1" si="5"/>
        <v>2054998.2014015098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8529.5915142570393</v>
      </c>
      <c r="L130" s="444">
        <f t="shared" ca="1" si="3"/>
        <v>2055631.5549359466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11819267.83604195</v>
      </c>
      <c r="C131" s="447">
        <f t="shared" si="0"/>
        <v>0</v>
      </c>
      <c r="D131" s="447">
        <f t="shared" ca="1" si="9"/>
        <v>183675.66216479792</v>
      </c>
      <c r="E131" s="447">
        <f t="shared" ca="1" si="1"/>
        <v>12002943.498206748</v>
      </c>
      <c r="F131" s="431"/>
      <c r="G131" s="459">
        <f t="shared" si="15"/>
        <v>11</v>
      </c>
      <c r="H131" s="459">
        <v>124</v>
      </c>
      <c r="I131" s="444">
        <f t="shared" ca="1" si="5"/>
        <v>2055631.5549359466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8532.2304873171925</v>
      </c>
      <c r="L131" s="444">
        <f t="shared" ca="1" si="3"/>
        <v>2056267.5474434434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12002943.498206748</v>
      </c>
      <c r="C132" s="447">
        <f t="shared" si="0"/>
        <v>0</v>
      </c>
      <c r="D132" s="447">
        <f t="shared" ca="1" si="9"/>
        <v>183675.66216479792</v>
      </c>
      <c r="E132" s="447">
        <f t="shared" ca="1" si="1"/>
        <v>12186619.160371546</v>
      </c>
      <c r="F132" s="431"/>
      <c r="G132" s="459">
        <f t="shared" si="15"/>
        <v>11</v>
      </c>
      <c r="H132" s="459">
        <v>125</v>
      </c>
      <c r="I132" s="444">
        <f t="shared" ca="1" si="5"/>
        <v>2056267.5474434434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8534.8804560984299</v>
      </c>
      <c r="L132" s="444">
        <f t="shared" ca="1" si="3"/>
        <v>2056906.1899197216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12186619.160371546</v>
      </c>
      <c r="C133" s="447">
        <f t="shared" si="0"/>
        <v>0</v>
      </c>
      <c r="D133" s="447">
        <f t="shared" ca="1" si="9"/>
        <v>183675.66216479792</v>
      </c>
      <c r="E133" s="447">
        <f t="shared" ca="1" si="1"/>
        <v>12370294.822536344</v>
      </c>
      <c r="F133" s="431"/>
      <c r="G133" s="459">
        <f t="shared" si="15"/>
        <v>11</v>
      </c>
      <c r="H133" s="459">
        <v>126</v>
      </c>
      <c r="I133" s="444">
        <f t="shared" ca="1" si="5"/>
        <v>2056906.1899197216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8537.5414664162563</v>
      </c>
      <c r="L133" s="444">
        <f t="shared" ca="1" si="3"/>
        <v>2057547.4934063177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12370294.822536344</v>
      </c>
      <c r="C134" s="447">
        <f t="shared" si="0"/>
        <v>0</v>
      </c>
      <c r="D134" s="447">
        <f t="shared" ca="1" si="9"/>
        <v>183675.66216479792</v>
      </c>
      <c r="E134" s="447">
        <f t="shared" ca="1" si="1"/>
        <v>12553970.484701142</v>
      </c>
      <c r="F134" s="431"/>
      <c r="G134" s="459">
        <f t="shared" si="15"/>
        <v>11</v>
      </c>
      <c r="H134" s="459">
        <v>127</v>
      </c>
      <c r="I134" s="444">
        <f t="shared" ca="1" si="5"/>
        <v>2057547.4934063177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8540.2135642770718</v>
      </c>
      <c r="L134" s="444">
        <f t="shared" ca="1" si="3"/>
        <v>2058191.4689907746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12553970.484701142</v>
      </c>
      <c r="C135" s="447">
        <f t="shared" si="0"/>
        <v>0</v>
      </c>
      <c r="D135" s="447">
        <f t="shared" ca="1" si="9"/>
        <v>183675.66216479792</v>
      </c>
      <c r="E135" s="447">
        <f t="shared" ca="1" si="1"/>
        <v>12737646.14686594</v>
      </c>
      <c r="F135" s="431"/>
      <c r="G135" s="459">
        <f t="shared" si="15"/>
        <v>11</v>
      </c>
      <c r="H135" s="459">
        <v>128</v>
      </c>
      <c r="I135" s="444">
        <f t="shared" ca="1" si="5"/>
        <v>2058191.4689907746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8542.8967958789763</v>
      </c>
      <c r="L135" s="444">
        <f t="shared" ca="1" si="3"/>
        <v>2058838.1278068332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12737646.14686594</v>
      </c>
      <c r="C136" s="447">
        <f t="shared" si="0"/>
        <v>0</v>
      </c>
      <c r="D136" s="447">
        <f t="shared" ca="1" si="9"/>
        <v>183675.66216479792</v>
      </c>
      <c r="E136" s="447">
        <f t="shared" ca="1" si="1"/>
        <v>12921321.809030738</v>
      </c>
      <c r="F136" s="431"/>
      <c r="G136" s="459">
        <f t="shared" si="15"/>
        <v>11</v>
      </c>
      <c r="H136" s="459">
        <v>129</v>
      </c>
      <c r="I136" s="444">
        <f t="shared" ca="1" si="5"/>
        <v>2058838.1278068332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8545.5912076125533</v>
      </c>
      <c r="L136" s="444">
        <f t="shared" ca="1" si="3"/>
        <v>2059487.4810346256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2059487.4810346256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8548.2968460616903</v>
      </c>
      <c r="L137" s="444">
        <f t="shared" ca="1" si="3"/>
        <v>2060139.539900867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2060139.539900867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8551.0137580043611</v>
      </c>
      <c r="L138" s="444">
        <f t="shared" ca="1" si="3"/>
        <v>2060794.3156790512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2060794.3156790512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8553.7419904134622</v>
      </c>
      <c r="L139" s="444">
        <f t="shared" ca="1" si="3"/>
        <v>2061451.8196896445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2061451.8196896445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8556.4815904576008</v>
      </c>
      <c r="L140" s="444">
        <f t="shared" ca="1" si="3"/>
        <v>2062112.0633002818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2062112.0633002818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8559.2326055019221</v>
      </c>
      <c r="L141" s="444">
        <f t="shared" ca="1" si="3"/>
        <v>2062775.0579259635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2062775.0579259635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8561.9950831089318</v>
      </c>
      <c r="L142" s="444">
        <f t="shared" ca="1" si="3"/>
        <v>2063440.8150292523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2063440.8150292523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8564.7690710392999</v>
      </c>
      <c r="L143" s="444">
        <f t="shared" ca="1" si="3"/>
        <v>2064109.3461204714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2064109.3461204714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8567.5546172527138</v>
      </c>
      <c r="L144" s="444">
        <f t="shared" ca="1" si="3"/>
        <v>2064780.6627579038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2064780.6627579038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8570.3517699086806</v>
      </c>
      <c r="L145" s="444">
        <f t="shared" ca="1" si="3"/>
        <v>2065454.7765479921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2065454.7765479921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8573.1605773673837</v>
      </c>
      <c r="L146" s="444">
        <f t="shared" ca="1" si="3"/>
        <v>2066131.6991455392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2066131.6991455392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8575.9810881904959</v>
      </c>
      <c r="L147" s="444">
        <f t="shared" ca="1" si="3"/>
        <v>2066811.4422539095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2066811.4422539095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8578.8133511420383</v>
      </c>
      <c r="L148" s="444">
        <f t="shared" ca="1" si="3"/>
        <v>2067494.0176252313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2067494.0176252313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8581.6574151892128</v>
      </c>
      <c r="L149" s="444">
        <f t="shared" ca="1" si="3"/>
        <v>2068179.4370606004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2068179.4370606004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8584.513329503252</v>
      </c>
      <c r="L150" s="444">
        <f t="shared" ca="1" si="3"/>
        <v>2068867.7124102835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2068867.7124102835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8587.381143460263</v>
      </c>
      <c r="L151" s="444">
        <f t="shared" ca="1" si="3"/>
        <v>2069558.8555739236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2069558.8555739236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8590.2609066420973</v>
      </c>
      <c r="L152" s="444">
        <f t="shared" ca="1" si="3"/>
        <v>2070252.8785007454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2070252.8785007454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8593.1526688371887</v>
      </c>
      <c r="L153" s="444">
        <f t="shared" ca="1" si="3"/>
        <v>2070949.7931897624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2070949.7931897624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8596.0564800414249</v>
      </c>
      <c r="L154" s="444">
        <f t="shared" ca="1" si="3"/>
        <v>2071649.6116899836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2071649.6116899836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8598.9723904590137</v>
      </c>
      <c r="L155" s="444">
        <f t="shared" ca="1" si="3"/>
        <v>2072352.3461006223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2072352.3461006223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8601.9004505033408</v>
      </c>
      <c r="L156" s="444">
        <f t="shared" ca="1" si="3"/>
        <v>2073058.0085713055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2073058.0085713055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8604.8407107978546</v>
      </c>
      <c r="L157" s="444">
        <f t="shared" ca="1" si="3"/>
        <v>2073766.6113022831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2073766.6113022831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8607.7932221769279</v>
      </c>
      <c r="L158" s="444">
        <f t="shared" ca="1" si="3"/>
        <v>2074478.1665446397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2074478.1665446397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8610.7580356867475</v>
      </c>
      <c r="L159" s="444">
        <f t="shared" ca="1" si="3"/>
        <v>2075192.6866005063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2075192.6866005063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8613.735202586191</v>
      </c>
      <c r="L160" s="444">
        <f t="shared" ca="1" si="3"/>
        <v>2075910.1838232724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2075910.1838232724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8616.7247743477164</v>
      </c>
      <c r="L161" s="444">
        <f t="shared" ca="1" si="3"/>
        <v>2076630.6706177997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2076630.6706177997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8619.7268026582478</v>
      </c>
      <c r="L162" s="444">
        <f t="shared" ca="1" si="3"/>
        <v>2077354.1594406378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2077354.1594406378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8622.7413394200739</v>
      </c>
      <c r="L163" s="444">
        <f t="shared" ca="1" si="3"/>
        <v>2078080.6628002375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2078080.6628002375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8625.7684367517395</v>
      </c>
      <c r="L164" s="444">
        <f t="shared" ca="1" si="3"/>
        <v>2078810.1932571691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2078810.1932571691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8628.808146988953</v>
      </c>
      <c r="L165" s="444">
        <f t="shared" ca="1" si="3"/>
        <v>2079542.7634243378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2079542.7634243378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8631.8605226854907</v>
      </c>
      <c r="L166" s="444">
        <f t="shared" ca="1" si="3"/>
        <v>2080278.3859672032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2080278.3859672032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8634.9256166140949</v>
      </c>
      <c r="L167" s="444">
        <f t="shared" ca="1" si="3"/>
        <v>2081017.073603997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2081017.073603997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8638.0034817674041</v>
      </c>
      <c r="L168" s="444">
        <f t="shared" ca="1" si="3"/>
        <v>2081758.8391059441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2081758.8391059441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8641.0941713588491</v>
      </c>
      <c r="L169" s="444">
        <f t="shared" ca="1" si="3"/>
        <v>2082503.6952974827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2082503.6952974827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8644.1977388235937</v>
      </c>
      <c r="L170" s="444">
        <f t="shared" ca="1" si="3"/>
        <v>2083251.6550564859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2083251.6550564859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8647.3142378194407</v>
      </c>
      <c r="L171" s="444">
        <f t="shared" ca="1" si="3"/>
        <v>2084002.7313144852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2084002.7313144852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8650.4437222277702</v>
      </c>
      <c r="L172" s="444">
        <f t="shared" ca="1" si="3"/>
        <v>2084756.9370568928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2084756.9370568928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8653.5862461544693</v>
      </c>
      <c r="L173" s="444">
        <f t="shared" ca="1" si="3"/>
        <v>2085514.2853232271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2085514.2853232271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8656.7418639308617</v>
      </c>
      <c r="L174" s="444">
        <f t="shared" ca="1" si="3"/>
        <v>2086274.7892073377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2086274.7892073377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8659.9106301146567</v>
      </c>
      <c r="L175" s="444">
        <f t="shared" ca="1" si="3"/>
        <v>2087038.461857632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2087038.461857632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8663.0925994908812</v>
      </c>
      <c r="L176" s="444">
        <f t="shared" ca="1" si="3"/>
        <v>2087805.3164773027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2087805.3164773027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8666.2878270728434</v>
      </c>
      <c r="L177" s="444">
        <f t="shared" ca="1" si="3"/>
        <v>2088575.3663245554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2088575.3663245554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8669.4963681030622</v>
      </c>
      <c r="L178" s="444">
        <f t="shared" ca="1" si="3"/>
        <v>2089348.6247128381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2089348.6247128381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8672.7182780542407</v>
      </c>
      <c r="L179" s="444">
        <f t="shared" ca="1" si="3"/>
        <v>2090125.105011072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2090125.105011072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8675.9536126302155</v>
      </c>
      <c r="L180" s="444">
        <f t="shared" ca="1" si="3"/>
        <v>2090904.820643882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2090904.820643882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8679.2024277669243</v>
      </c>
      <c r="L181" s="444">
        <f t="shared" ca="1" si="3"/>
        <v>2091687.7850918288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2091687.7850918288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8682.4647796333684</v>
      </c>
      <c r="L182" s="444">
        <f t="shared" ca="1" si="3"/>
        <v>2092474.0118916419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2092474.0118916419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8685.7407246325911</v>
      </c>
      <c r="L183" s="444">
        <f t="shared" ca="1" si="3"/>
        <v>2093263.5146364542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2093263.5146364542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8689.0303194026419</v>
      </c>
      <c r="L184" s="444">
        <f t="shared" ca="1" si="3"/>
        <v>2094056.3069760366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2094056.3069760366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8692.3336208175679</v>
      </c>
      <c r="L185" s="444">
        <f t="shared" ca="1" si="3"/>
        <v>2094852.402617034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2094852.402617034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8695.6506859883903</v>
      </c>
      <c r="L186" s="444">
        <f t="shared" ca="1" si="3"/>
        <v>2095651.8153232022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2095651.8153232022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8698.9815722640906</v>
      </c>
      <c r="L187" s="444">
        <f t="shared" ca="1" si="3"/>
        <v>2096454.558915646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2096454.558915646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8702.3263372326073</v>
      </c>
      <c r="L188" s="444">
        <f t="shared" ca="1" si="3"/>
        <v>2097260.6472730585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2097260.6472730585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8705.6850387218255</v>
      </c>
      <c r="L189" s="444">
        <f t="shared" ca="1" si="3"/>
        <v>2098070.0943319602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2098070.0943319602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8709.0577348005827</v>
      </c>
      <c r="L190" s="444">
        <f t="shared" ca="1" si="3"/>
        <v>2098882.9140869407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2098882.9140869407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8712.4444837796691</v>
      </c>
      <c r="L191" s="444">
        <f t="shared" ca="1" si="3"/>
        <v>2099699.1205909001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2099699.1205909001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8715.8453442128321</v>
      </c>
      <c r="L192" s="444">
        <f t="shared" ca="1" si="3"/>
        <v>2100518.7279552924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2100518.7279552924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8719.2603748977999</v>
      </c>
      <c r="L193" s="444">
        <f t="shared" ca="1" si="3"/>
        <v>2101341.7503503701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2101341.7503503701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8722.6896348772916</v>
      </c>
      <c r="L194" s="444">
        <f t="shared" ca="1" si="3"/>
        <v>2102168.2020054273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2102168.2020054273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8726.1331834400298</v>
      </c>
      <c r="L195" s="444">
        <f t="shared" ca="1" si="3"/>
        <v>2102998.0972090471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2102998.0972090471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8729.5910801217778</v>
      </c>
      <c r="L196" s="444">
        <f t="shared" ca="1" si="3"/>
        <v>2103831.4503093488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2103831.4503093488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8733.0633847063691</v>
      </c>
      <c r="L197" s="444">
        <f t="shared" ca="1" si="3"/>
        <v>2104668.2757142349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2104668.2757142349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8736.5501572267276</v>
      </c>
      <c r="L198" s="444">
        <f t="shared" ca="1" si="3"/>
        <v>2105508.5878916415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2105508.5878916415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8740.051457965923</v>
      </c>
      <c r="L199" s="444">
        <f t="shared" ca="1" si="3"/>
        <v>2106352.4013697873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2106352.4013697873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8743.5673474581963</v>
      </c>
      <c r="L200" s="444">
        <f t="shared" ca="1" si="3"/>
        <v>2107199.7307374254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2107199.7307374254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8747.0978864900226</v>
      </c>
      <c r="L201" s="444">
        <f t="shared" ca="1" si="3"/>
        <v>2108050.5906440956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2108050.5906440956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8750.6431361011473</v>
      </c>
      <c r="L202" s="444">
        <f t="shared" ca="1" si="3"/>
        <v>2108904.9958003769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2108904.9958003769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8754.2031575856527</v>
      </c>
      <c r="L203" s="444">
        <f t="shared" ca="1" si="3"/>
        <v>2109762.9609781425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2109762.9609781425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8757.7780124930105</v>
      </c>
      <c r="L204" s="444">
        <f t="shared" ca="1" si="3"/>
        <v>2110624.5010108156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2110624.5010108156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8761.3677626291483</v>
      </c>
      <c r="L205" s="444">
        <f t="shared" ca="1" si="3"/>
        <v>2111489.6307936246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2111489.6307936246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8764.9724700575189</v>
      </c>
      <c r="L206" s="444">
        <f t="shared" ca="1" si="3"/>
        <v>2112358.3652838622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2112358.3652838622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8768.5921971001753</v>
      </c>
      <c r="L207" s="444">
        <f t="shared" ca="1" si="3"/>
        <v>2113230.7195011424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2113230.7195011424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8772.2270063388423</v>
      </c>
      <c r="L208" s="444">
        <f t="shared" ca="1" si="3"/>
        <v>2114106.7085276614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2114106.7085276614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8775.8769606160058</v>
      </c>
      <c r="L209" s="444">
        <f t="shared" ca="1" si="3"/>
        <v>2114986.3475084575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2114986.3475084575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8779.5421230359898</v>
      </c>
      <c r="L210" s="444">
        <f t="shared" ca="1" si="3"/>
        <v>2115869.6516516735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2115869.6516516735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8783.2225569660568</v>
      </c>
      <c r="L211" s="444">
        <f t="shared" ca="1" si="3"/>
        <v>2116756.6362288194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2116756.6362288194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8786.9183260374975</v>
      </c>
      <c r="L212" s="444">
        <f t="shared" ca="1" si="3"/>
        <v>2117647.3165750368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2117647.3165750368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8790.6294941467368</v>
      </c>
      <c r="L213" s="444">
        <f t="shared" ca="1" si="3"/>
        <v>2118541.7080893638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2118541.7080893638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8794.356125456432</v>
      </c>
      <c r="L214" s="444">
        <f t="shared" ca="1" si="3"/>
        <v>2119439.826235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2119439.826235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8798.098284396583</v>
      </c>
      <c r="L215" s="444">
        <f t="shared" ca="1" si="3"/>
        <v>2120341.6865395769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2120341.6865395769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8801.8560356656526</v>
      </c>
      <c r="L216" s="444">
        <f t="shared" ca="1" si="3"/>
        <v>2121247.3045954225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2121247.3045954225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8805.6294442316776</v>
      </c>
      <c r="L217" s="444">
        <f t="shared" ca="1" si="3"/>
        <v>2122156.6960598342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2122156.6960598342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8809.4185753333932</v>
      </c>
      <c r="L218" s="444">
        <f t="shared" ca="1" si="3"/>
        <v>2123069.8766553476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2123069.8766553476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8813.2234944813645</v>
      </c>
      <c r="L219" s="444">
        <f t="shared" ca="1" si="3"/>
        <v>2123986.8621700089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2123986.8621700089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8817.0442674591213</v>
      </c>
      <c r="L220" s="444">
        <f t="shared" ca="1" si="3"/>
        <v>2124907.6684576483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2124907.6684576483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8820.8809603242844</v>
      </c>
      <c r="L221" s="444">
        <f t="shared" ca="1" si="3"/>
        <v>2125832.3114381526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2125832.3114381526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8824.7336394097183</v>
      </c>
      <c r="L222" s="444">
        <f t="shared" ca="1" si="3"/>
        <v>2126760.8070977423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2126760.8070977423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8828.6023713246759</v>
      </c>
      <c r="L223" s="444">
        <f t="shared" ca="1" si="3"/>
        <v>2127693.1714892471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2127693.1714892471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8832.487222955946</v>
      </c>
      <c r="L224" s="444">
        <f t="shared" ca="1" si="3"/>
        <v>2128629.4207323832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2128629.4207323832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8836.3882614690137</v>
      </c>
      <c r="L225" s="444">
        <f t="shared" ca="1" si="3"/>
        <v>2129569.5710140322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2129569.5710140322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8840.3055543092178</v>
      </c>
      <c r="L226" s="444">
        <f t="shared" ca="1" si="3"/>
        <v>2130513.6385885216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2130513.6385885216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8844.2391692029232</v>
      </c>
      <c r="L227" s="444">
        <f t="shared" ca="1" si="3"/>
        <v>2131461.6397779044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2131461.6397779044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8848.1891741586842</v>
      </c>
      <c r="L228" s="444">
        <f t="shared" ca="1" si="3"/>
        <v>2132413.5909722429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2132413.5909722429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8852.1556374684278</v>
      </c>
      <c r="L229" s="444">
        <f t="shared" ca="1" si="3"/>
        <v>2133369.5086298911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2133369.5086298911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8856.1386277086294</v>
      </c>
      <c r="L230" s="444">
        <f t="shared" ca="1" si="3"/>
        <v>2134329.4092777795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2134329.4092777795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8860.1382137414985</v>
      </c>
      <c r="L231" s="444">
        <f t="shared" ca="1" si="3"/>
        <v>2135293.3095117011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2135293.3095117011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8864.1544647161718</v>
      </c>
      <c r="L232" s="444">
        <f t="shared" ca="1" si="3"/>
        <v>2136261.2259965972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2136261.2259965972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8868.187450069905</v>
      </c>
      <c r="L233" s="444">
        <f t="shared" ca="1" si="3"/>
        <v>2137233.1754668471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2137233.1754668471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8872.2372395292805</v>
      </c>
      <c r="L234" s="444">
        <f t="shared" ca="1" si="3"/>
        <v>2138209.1747265565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2138209.1747265565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8876.3039031114022</v>
      </c>
      <c r="L235" s="444">
        <f t="shared" ca="1" si="3"/>
        <v>2139189.2406498478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2139189.2406498478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8880.3875111251164</v>
      </c>
      <c r="L236" s="444">
        <f t="shared" ca="1" si="3"/>
        <v>2140173.3901811531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2140173.3901811531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8884.4881341722212</v>
      </c>
      <c r="L237" s="444">
        <f t="shared" ca="1" si="3"/>
        <v>2141161.6403355054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2141161.6403355054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8888.605843148689</v>
      </c>
      <c r="L238" s="444">
        <f t="shared" ca="1" si="3"/>
        <v>2142154.008198834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2142154.008198834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8892.7407092458925</v>
      </c>
      <c r="L239" s="444">
        <f t="shared" ca="1" si="3"/>
        <v>2143150.5109282597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2143150.5109282597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8896.8928039518323</v>
      </c>
      <c r="L240" s="444">
        <f t="shared" ca="1" si="3"/>
        <v>2144151.1657523913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2144151.1657523913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8901.0621990523796</v>
      </c>
      <c r="L241" s="444">
        <f t="shared" ca="1" si="3"/>
        <v>2145155.9899716238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2145155.9899716238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8905.2489666325164</v>
      </c>
      <c r="L242" s="444">
        <f t="shared" ca="1" si="3"/>
        <v>2146165.0009584362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2146165.0009584362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8909.4531790775673</v>
      </c>
      <c r="L243" s="444">
        <f t="shared" ca="1" si="3"/>
        <v>2147178.2161576939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2147178.2161576939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8913.6749090744743</v>
      </c>
      <c r="L244" s="444">
        <f t="shared" ca="1" si="3"/>
        <v>2148195.6530869482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2148195.6530869482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8917.914229613034</v>
      </c>
      <c r="L245" s="444">
        <f t="shared" ca="1" si="3"/>
        <v>2149217.3293367415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2149217.3293367415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8922.1712139871725</v>
      </c>
      <c r="L246" s="444">
        <f t="shared" ca="1" si="3"/>
        <v>2150243.2625709088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2150243.2625709088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8926.4459357962023</v>
      </c>
      <c r="L247" s="444">
        <f t="shared" ca="1" si="3"/>
        <v>2151273.4705268848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2151273.4705268848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8930.7384689461032</v>
      </c>
      <c r="L248" s="444">
        <f t="shared" ca="1" si="3"/>
        <v>2152307.9710160107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2152307.9710160107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8935.0488876507952</v>
      </c>
      <c r="L249" s="444">
        <f t="shared" ca="1" si="3"/>
        <v>2153346.7819238417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2153346.7819238417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8939.3772664334228</v>
      </c>
      <c r="L250" s="444">
        <f t="shared" ca="1" si="3"/>
        <v>2154389.9212104552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2154389.9212104552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8943.7236801276467</v>
      </c>
      <c r="L251" s="444">
        <f t="shared" ca="1" si="3"/>
        <v>2155437.4069107631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2155437.4069107631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8948.0882038789296</v>
      </c>
      <c r="L252" s="444">
        <f t="shared" ca="1" si="3"/>
        <v>2156489.2571348222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2156489.2571348222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8952.4709131458421</v>
      </c>
      <c r="L253" s="444">
        <f t="shared" ca="1" si="3"/>
        <v>2157545.4900681479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2157545.4900681479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8956.8718837013657</v>
      </c>
      <c r="L254" s="444">
        <f t="shared" ca="1" si="3"/>
        <v>2158606.1239720294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2158606.1239720294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8961.2911916342055</v>
      </c>
      <c r="L255" s="444">
        <f t="shared" ca="1" si="3"/>
        <v>2159671.1771838437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2159671.1771838437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8965.7289133500981</v>
      </c>
      <c r="L256" s="444">
        <f t="shared" ca="1" si="3"/>
        <v>2160740.6681173737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2160740.6681173737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8970.1851255731399</v>
      </c>
      <c r="L257" s="444">
        <f t="shared" ca="1" si="3"/>
        <v>2161814.6152631268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2161814.6152631268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8974.6599053471109</v>
      </c>
      <c r="L258" s="444">
        <f t="shared" ca="1" si="3"/>
        <v>2162893.0371886538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2162893.0371886538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8979.1533300368083</v>
      </c>
      <c r="L259" s="444">
        <f t="shared" ca="1" si="3"/>
        <v>2163975.9525388707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2163975.9525388707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8983.6654773293776</v>
      </c>
      <c r="L260" s="444">
        <f t="shared" ca="1" si="3"/>
        <v>2165063.3800363801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2165063.3800363801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8988.1964252356665</v>
      </c>
      <c r="L261" s="444">
        <f t="shared" ca="1" si="3"/>
        <v>2166155.338481796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2166155.338481796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8992.7462520915669</v>
      </c>
      <c r="L262" s="444">
        <f t="shared" ca="1" si="3"/>
        <v>2167251.8467540676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2167251.8467540676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8997.3150365593647</v>
      </c>
      <c r="L263" s="444">
        <f t="shared" ref="L263:L517" ca="1" si="28">I263-J263+K263</f>
        <v>2168352.9238108071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2168352.9238108071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9001.902857629113</v>
      </c>
      <c r="L264" s="444">
        <f t="shared" ca="1" si="28"/>
        <v>2169458.5886886162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2169458.5886886162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9006.5097946199839</v>
      </c>
      <c r="L265" s="444">
        <f t="shared" ca="1" si="28"/>
        <v>2170568.860503416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2170568.860503416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9011.1359271816509</v>
      </c>
      <c r="L266" s="444">
        <f t="shared" ca="1" si="28"/>
        <v>2171683.7584507777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2171683.7584507777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9015.7813352956564</v>
      </c>
      <c r="L267" s="444">
        <f t="shared" ca="1" si="28"/>
        <v>2172803.3018062534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2172803.3018062534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9020.4460992768054</v>
      </c>
      <c r="L268" s="444">
        <f t="shared" ca="1" si="28"/>
        <v>2173927.50992571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2173927.50992571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9025.1302997745424</v>
      </c>
      <c r="L269" s="444">
        <f t="shared" ca="1" si="28"/>
        <v>2175056.4022456645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2175056.4022456645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9029.8340177743521</v>
      </c>
      <c r="L270" s="444">
        <f t="shared" ca="1" si="28"/>
        <v>2176189.9982836191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2176189.9982836191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9034.5573345991634</v>
      </c>
      <c r="L271" s="444">
        <f t="shared" ca="1" si="28"/>
        <v>2177328.3176383981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2177328.3176383981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9039.3003319107429</v>
      </c>
      <c r="L272" s="444">
        <f t="shared" ca="1" si="28"/>
        <v>2178471.3799904888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2178471.3799904888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9044.0630917111193</v>
      </c>
      <c r="L273" s="444">
        <f t="shared" ca="1" si="28"/>
        <v>2179619.2051023799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2179619.2051023799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9048.8456963440003</v>
      </c>
      <c r="L274" s="444">
        <f t="shared" ca="1" si="28"/>
        <v>2180771.8128189039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2180771.8128189039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9053.6482284961821</v>
      </c>
      <c r="L275" s="444">
        <f t="shared" ca="1" si="28"/>
        <v>2181929.2230675803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2181929.2230675803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9058.4707711990013</v>
      </c>
      <c r="L276" s="444">
        <f t="shared" ca="1" si="28"/>
        <v>2183091.4558589594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2183091.4558589594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9063.313407829748</v>
      </c>
      <c r="L277" s="444">
        <f t="shared" ca="1" si="28"/>
        <v>2184258.5312869693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2184258.5312869693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9068.1762221131212</v>
      </c>
      <c r="L278" s="444">
        <f t="shared" ca="1" si="28"/>
        <v>2185430.4695292623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2185430.4695292623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9073.0592981226764</v>
      </c>
      <c r="L279" s="444">
        <f t="shared" ca="1" si="28"/>
        <v>2186607.290847565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2186607.290847565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9077.9627202822703</v>
      </c>
      <c r="L280" s="444">
        <f t="shared" ca="1" si="28"/>
        <v>2187789.0155880274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2187789.0155880274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9082.8865733675302</v>
      </c>
      <c r="L281" s="444">
        <f t="shared" ca="1" si="28"/>
        <v>2188975.6641815752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2188975.6641815752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9087.830942507313</v>
      </c>
      <c r="L282" s="444">
        <f t="shared" ca="1" si="28"/>
        <v>2190167.2571442625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2190167.2571442625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9092.7959131851767</v>
      </c>
      <c r="L283" s="444">
        <f t="shared" ca="1" si="28"/>
        <v>2191363.8150776275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2191363.8150776275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9097.7815712408647</v>
      </c>
      <c r="L284" s="444">
        <f t="shared" ca="1" si="28"/>
        <v>2192565.3586690486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2192565.3586690486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9102.7880028717864</v>
      </c>
      <c r="L285" s="444">
        <f t="shared" ca="1" si="28"/>
        <v>2193771.9086921006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2193771.9086921006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9107.8152946345017</v>
      </c>
      <c r="L286" s="444">
        <f t="shared" ca="1" si="28"/>
        <v>2194983.4860069151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2194983.4860069151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9112.8635334462288</v>
      </c>
      <c r="L287" s="444">
        <f t="shared" ca="1" si="28"/>
        <v>2196200.1115605412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2196200.1115605412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9117.9328065863374</v>
      </c>
      <c r="L288" s="444">
        <f t="shared" ca="1" si="28"/>
        <v>2197421.8063873076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2197421.8063873076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9123.0232016978644</v>
      </c>
      <c r="L289" s="444">
        <f t="shared" ca="1" si="28"/>
        <v>2198648.5916091856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2198648.5916091856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9128.1348067890231</v>
      </c>
      <c r="L290" s="444">
        <f t="shared" ca="1" si="28"/>
        <v>2199880.4884361546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2199880.4884361546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9133.2677102347279</v>
      </c>
      <c r="L291" s="444">
        <f t="shared" ca="1" si="28"/>
        <v>2201117.5181665691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2201117.5181665691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9138.4220007781205</v>
      </c>
      <c r="L292" s="444">
        <f t="shared" ca="1" si="28"/>
        <v>2202359.702187527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2202359.702187527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9143.5977675321119</v>
      </c>
      <c r="L293" s="444">
        <f t="shared" ca="1" si="28"/>
        <v>2203607.0619752393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2203607.0619752393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9148.7950999809145</v>
      </c>
      <c r="L294" s="444">
        <f t="shared" ca="1" si="28"/>
        <v>2204859.6190954004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2204859.6190954004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9154.0140879815845</v>
      </c>
      <c r="L295" s="444">
        <f t="shared" ca="1" si="28"/>
        <v>2206117.395203562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2206117.395203562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9159.2548217655913</v>
      </c>
      <c r="L296" s="444">
        <f t="shared" ca="1" si="28"/>
        <v>2207380.4120455077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2207380.4120455077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9164.517391940366</v>
      </c>
      <c r="L297" s="444">
        <f t="shared" ca="1" si="28"/>
        <v>2208648.6914576283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2208648.6914576283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9169.8018894908673</v>
      </c>
      <c r="L298" s="444">
        <f t="shared" ca="1" si="28"/>
        <v>2209922.2553672991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2209922.2553672991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9175.1084057811622</v>
      </c>
      <c r="L299" s="444">
        <f t="shared" ca="1" si="28"/>
        <v>2211201.1257932601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2211201.1257932601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9180.4370325559994</v>
      </c>
      <c r="L300" s="444">
        <f t="shared" ca="1" si="28"/>
        <v>2212485.3248459962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2212485.3248459962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9185.7878619424009</v>
      </c>
      <c r="L301" s="444">
        <f t="shared" ca="1" si="28"/>
        <v>2213774.8747281185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2213774.8747281185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9191.1609864512429</v>
      </c>
      <c r="L302" s="444">
        <f t="shared" ca="1" si="28"/>
        <v>2215069.79773475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2215069.79773475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9196.5564989788745</v>
      </c>
      <c r="L303" s="444">
        <f t="shared" ca="1" si="28"/>
        <v>2216370.1162539087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2216370.1162539087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9201.9744928087021</v>
      </c>
      <c r="L304" s="444">
        <f t="shared" ca="1" si="28"/>
        <v>2217675.8527668975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2217675.8527668975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9207.4150616128227</v>
      </c>
      <c r="L305" s="444">
        <f t="shared" ca="1" si="28"/>
        <v>2218987.0298486901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2218987.0298486901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9212.878299453625</v>
      </c>
      <c r="L306" s="444">
        <f t="shared" ca="1" si="28"/>
        <v>2220303.6701683239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2220303.6701683239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9218.3643007854334</v>
      </c>
      <c r="L307" s="444">
        <f t="shared" ca="1" si="28"/>
        <v>2221625.7964892895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2221625.7964892895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9223.8731604561235</v>
      </c>
      <c r="L308" s="444">
        <f t="shared" ca="1" si="28"/>
        <v>2222953.4316699258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2222953.4316699258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9229.4049737087735</v>
      </c>
      <c r="L309" s="444">
        <f t="shared" ca="1" si="28"/>
        <v>2224286.5986638144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2224286.5986638144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9234.9598361833105</v>
      </c>
      <c r="L310" s="444">
        <f t="shared" ca="1" si="28"/>
        <v>2225625.3205201775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2225625.3205201775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9240.5378439181568</v>
      </c>
      <c r="L311" s="444">
        <f t="shared" ca="1" si="28"/>
        <v>2226969.6203842754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2226969.6203842754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9246.1390933518978</v>
      </c>
      <c r="L312" s="444">
        <f t="shared" ca="1" si="28"/>
        <v>2228319.5214978075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2228319.5214978075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9251.7636813249483</v>
      </c>
      <c r="L313" s="444">
        <f t="shared" ca="1" si="28"/>
        <v>2229675.0471993126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2229675.0471993126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9257.4117050812183</v>
      </c>
      <c r="L314" s="444">
        <f t="shared" ca="1" si="28"/>
        <v>2231036.220924574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2231036.220924574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9263.0832622698072</v>
      </c>
      <c r="L315" s="444">
        <f t="shared" ca="1" si="28"/>
        <v>2232403.0662070238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2232403.0662070238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9268.7784509466819</v>
      </c>
      <c r="L316" s="444">
        <f t="shared" ca="1" si="28"/>
        <v>2233775.6066781506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2233775.6066781506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9274.4973695763765</v>
      </c>
      <c r="L317" s="444">
        <f t="shared" ca="1" si="28"/>
        <v>2235153.8660679068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2235153.8660679068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9280.2401170336943</v>
      </c>
      <c r="L318" s="444">
        <f t="shared" ca="1" si="28"/>
        <v>2236537.8682051203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2236537.8682051203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9286.006792605418</v>
      </c>
      <c r="L319" s="444">
        <f t="shared" ca="1" si="28"/>
        <v>2237927.6370179057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2237927.6370179057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9291.797495992023</v>
      </c>
      <c r="L320" s="444">
        <f t="shared" ca="1" si="28"/>
        <v>2239323.1965340776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2239323.1965340776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9297.6123273094072</v>
      </c>
      <c r="L321" s="444">
        <f t="shared" ca="1" si="28"/>
        <v>2240724.570881567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2240724.570881567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9303.4513870906121</v>
      </c>
      <c r="L322" s="444">
        <f t="shared" ca="1" si="28"/>
        <v>2242131.7842888376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2242131.7842888376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9309.3147762875724</v>
      </c>
      <c r="L323" s="444">
        <f t="shared" ca="1" si="28"/>
        <v>2243544.861085305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2243544.861085305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9315.2025962728549</v>
      </c>
      <c r="L324" s="444">
        <f t="shared" ca="1" si="28"/>
        <v>2244963.8257017578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2244963.8257017578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9321.1149488414067</v>
      </c>
      <c r="L325" s="444">
        <f t="shared" ca="1" si="28"/>
        <v>2246388.7026707791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2246388.7026707791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9327.0519362123287</v>
      </c>
      <c r="L326" s="444">
        <f t="shared" ca="1" si="28"/>
        <v>2247819.5166271715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2247819.5166271715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9333.0136610306308</v>
      </c>
      <c r="L327" s="444">
        <f t="shared" ca="1" si="28"/>
        <v>2249256.2923083822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2249256.2923083822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9339.0002263690094</v>
      </c>
      <c r="L328" s="444">
        <f t="shared" ca="1" si="28"/>
        <v>2250699.0545549314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2250699.0545549314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9345.0117357296313</v>
      </c>
      <c r="L329" s="444">
        <f t="shared" ca="1" si="28"/>
        <v>2252147.8283108408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2252147.8283108408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9351.0482930459202</v>
      </c>
      <c r="L330" s="444">
        <f t="shared" ca="1" si="28"/>
        <v>2253602.6386240665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2253602.6386240665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9357.1100026843596</v>
      </c>
      <c r="L331" s="444">
        <f t="shared" ca="1" si="28"/>
        <v>2255063.5106469309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2255063.5106469309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9363.196969446295</v>
      </c>
      <c r="L332" s="444">
        <f t="shared" ca="1" si="28"/>
        <v>2256530.4696365572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2256530.4696365572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9369.3092985697385</v>
      </c>
      <c r="L333" s="444">
        <f t="shared" ca="1" si="28"/>
        <v>2258003.540955307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2258003.540955307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9375.4470957311951</v>
      </c>
      <c r="L334" s="444">
        <f t="shared" ca="1" si="28"/>
        <v>2259482.7500712182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2259482.7500712182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9381.6104670474924</v>
      </c>
      <c r="L335" s="444">
        <f t="shared" ca="1" si="28"/>
        <v>2260968.1225584457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2260968.1225584457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9387.7995190776073</v>
      </c>
      <c r="L336" s="444">
        <f t="shared" ca="1" si="28"/>
        <v>2262459.6840977031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2262459.6840977031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9394.0143588245119</v>
      </c>
      <c r="L337" s="444">
        <f t="shared" ca="1" si="28"/>
        <v>2263957.4604767077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2263957.4604767077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9400.2550937370324</v>
      </c>
      <c r="L338" s="444">
        <f t="shared" ca="1" si="28"/>
        <v>2265461.4775906247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2265461.4775906247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9406.5218317116869</v>
      </c>
      <c r="L339" s="444">
        <f t="shared" ca="1" si="28"/>
        <v>2266971.7614425165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2266971.7614425165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9412.8146810945691</v>
      </c>
      <c r="L340" s="444">
        <f t="shared" ca="1" si="28"/>
        <v>2268488.3381437911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2268488.3381437911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9419.1337506832133</v>
      </c>
      <c r="L341" s="444">
        <f t="shared" ca="1" si="28"/>
        <v>2270011.2339146542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2270011.2339146542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9425.479149728475</v>
      </c>
      <c r="L342" s="444">
        <f t="shared" ca="1" si="28"/>
        <v>2271540.4750845628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2271540.4750845628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9431.8509879364283</v>
      </c>
      <c r="L343" s="444">
        <f t="shared" ca="1" si="28"/>
        <v>2273076.0880926792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2273076.0880926792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9438.2493754702464</v>
      </c>
      <c r="L344" s="444">
        <f t="shared" ca="1" si="28"/>
        <v>2274618.0994883296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2274618.0994883296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9444.6744229521228</v>
      </c>
      <c r="L345" s="444">
        <f t="shared" ca="1" si="28"/>
        <v>2276166.535931462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2276166.535931462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9451.1262414651756</v>
      </c>
      <c r="L346" s="444">
        <f t="shared" ca="1" si="28"/>
        <v>2277721.4241931071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2277721.4241931071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9457.6049425553629</v>
      </c>
      <c r="L347" s="444">
        <f t="shared" ca="1" si="28"/>
        <v>2279282.7911558426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2279282.7911558426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9464.1106382334274</v>
      </c>
      <c r="L348" s="444">
        <f t="shared" ca="1" si="28"/>
        <v>2280850.663814256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2280850.663814256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9470.6434409768171</v>
      </c>
      <c r="L349" s="444">
        <f t="shared" ca="1" si="28"/>
        <v>2282425.0692754127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2282425.0692754127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9477.2034637316356</v>
      </c>
      <c r="L350" s="444">
        <f t="shared" ca="1" si="28"/>
        <v>2284006.0347593245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2284006.0347593245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9483.7908199146023</v>
      </c>
      <c r="L351" s="444">
        <f t="shared" ca="1" si="28"/>
        <v>2285593.5875994191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2285593.5875994191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9490.4056234149957</v>
      </c>
      <c r="L352" s="444">
        <f t="shared" ca="1" si="28"/>
        <v>2287187.7552430141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2287187.7552430141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9497.0479885966415</v>
      </c>
      <c r="L353" s="444">
        <f t="shared" ca="1" si="28"/>
        <v>2288788.5652517909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2288788.5652517909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9503.7180302998786</v>
      </c>
      <c r="L354" s="444">
        <f t="shared" ca="1" si="28"/>
        <v>2290396.0453022709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2290396.0453022709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9510.4158638435456</v>
      </c>
      <c r="L355" s="444">
        <f t="shared" ca="1" si="28"/>
        <v>2292010.2231862945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2292010.2231862945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9517.1416050269763</v>
      </c>
      <c r="L356" s="444">
        <f t="shared" ca="1" si="28"/>
        <v>2293631.1268115016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2293631.1268115016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9523.8953701320061</v>
      </c>
      <c r="L357" s="444">
        <f t="shared" ca="1" si="28"/>
        <v>2295258.7842018134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2295258.7842018134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9530.6772759249725</v>
      </c>
      <c r="L358" s="444">
        <f t="shared" ca="1" si="28"/>
        <v>2296893.2234979183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2296893.2234979183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9537.4874396587438</v>
      </c>
      <c r="L359" s="444">
        <f t="shared" ca="1" si="28"/>
        <v>2298534.4729577573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2298534.4729577573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9544.3259790747379</v>
      </c>
      <c r="L360" s="444">
        <f t="shared" ca="1" si="28"/>
        <v>2300182.5609570122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2300182.5609570122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9551.1930124049668</v>
      </c>
      <c r="L361" s="444">
        <f t="shared" ca="1" si="28"/>
        <v>2301837.5159895974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2301837.5159895974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9558.0886583740721</v>
      </c>
      <c r="L362" s="444">
        <f t="shared" ca="1" si="28"/>
        <v>2303499.3666681517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2303499.3666681517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9565.0130362013824</v>
      </c>
      <c r="L363" s="444">
        <f t="shared" ca="1" si="28"/>
        <v>2305168.1417245329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2305168.1417245329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9571.9662656029705</v>
      </c>
      <c r="L364" s="444">
        <f t="shared" ca="1" si="28"/>
        <v>2306843.8700103159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2306843.8700103159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9578.9484667937322</v>
      </c>
      <c r="L365" s="444">
        <f t="shared" ca="1" si="28"/>
        <v>2308526.5804972895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2308526.5804972895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9585.959760489457</v>
      </c>
      <c r="L366" s="444">
        <f t="shared" ca="1" si="28"/>
        <v>2310216.302277959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2310216.302277959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9593.0002679089121</v>
      </c>
      <c r="L367" s="444">
        <f t="shared" ca="1" si="28"/>
        <v>2311913.0645660479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2311913.0645660479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9600.0701107759487</v>
      </c>
      <c r="L368" s="444">
        <f t="shared" ca="1" si="28"/>
        <v>2313616.8966970039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2313616.8966970039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9607.1694113215999</v>
      </c>
      <c r="L369" s="444">
        <f t="shared" ca="1" si="28"/>
        <v>2315327.8281285055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2315327.8281285055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9614.2982922861902</v>
      </c>
      <c r="L370" s="444">
        <f t="shared" ca="1" si="28"/>
        <v>2317045.8884409717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2317045.8884409717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9621.4568769214657</v>
      </c>
      <c r="L371" s="444">
        <f t="shared" ca="1" si="28"/>
        <v>2318771.1073380732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2318771.1073380732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9628.6452889927223</v>
      </c>
      <c r="L372" s="444">
        <f t="shared" ca="1" si="28"/>
        <v>2320503.5146472459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2320503.5146472459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9635.8636527809413</v>
      </c>
      <c r="L373" s="444">
        <f t="shared" ca="1" si="28"/>
        <v>2322243.140320207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2322243.140320207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9643.1120930849465</v>
      </c>
      <c r="L374" s="444">
        <f t="shared" ca="1" si="28"/>
        <v>2323990.014433472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2323990.014433472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9650.3907352235492</v>
      </c>
      <c r="L375" s="444">
        <f t="shared" ca="1" si="28"/>
        <v>2325744.1671888754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2325744.1671888754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9657.6997050377304</v>
      </c>
      <c r="L376" s="444">
        <f t="shared" ca="1" si="28"/>
        <v>2327505.6289140931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2327505.6289140931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9665.039128892804</v>
      </c>
      <c r="L377" s="444">
        <f t="shared" ca="1" si="28"/>
        <v>2329274.4300631657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2329274.4300631657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9672.4091336806068</v>
      </c>
      <c r="L378" s="444">
        <f t="shared" ca="1" si="28"/>
        <v>2331050.6012170264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2331050.6012170264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9679.8098468216922</v>
      </c>
      <c r="L379" s="444">
        <f t="shared" ca="1" si="28"/>
        <v>2332834.1730840281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2332834.1730840281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9687.2413962675328</v>
      </c>
      <c r="L380" s="444">
        <f t="shared" ca="1" si="28"/>
        <v>2334625.1765004755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2334625.1765004755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9694.7039105027307</v>
      </c>
      <c r="L381" s="444">
        <f t="shared" ca="1" si="28"/>
        <v>2336423.6424311581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2336423.6424311581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9702.197518547242</v>
      </c>
      <c r="L382" s="444">
        <f t="shared" ca="1" si="28"/>
        <v>2338229.6019698852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2338229.6019698852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9709.7223499586053</v>
      </c>
      <c r="L383" s="444">
        <f t="shared" ca="1" si="28"/>
        <v>2340043.0863400237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2340043.0863400237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9717.2785348341822</v>
      </c>
      <c r="L384" s="444">
        <f t="shared" ca="1" si="28"/>
        <v>2341864.1268950379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2341864.1268950379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9724.866203813408</v>
      </c>
      <c r="L385" s="444">
        <f t="shared" ca="1" si="28"/>
        <v>2343692.7551190313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2343692.7551190313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9732.4854880800467</v>
      </c>
      <c r="L386" s="444">
        <f t="shared" ca="1" si="28"/>
        <v>2345529.0026272913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2345529.0026272913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9740.1365193644633</v>
      </c>
      <c r="L387" s="444">
        <f t="shared" ca="1" si="28"/>
        <v>2347372.9011668358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2347372.9011668358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9747.8194299458992</v>
      </c>
      <c r="L388" s="444">
        <f t="shared" ca="1" si="28"/>
        <v>2349224.4826169619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2349224.4826169619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9755.5343526547585</v>
      </c>
      <c r="L389" s="444">
        <f t="shared" ca="1" si="28"/>
        <v>2351083.7789897965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2351083.7789897965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9763.2814208749023</v>
      </c>
      <c r="L390" s="444">
        <f t="shared" ca="1" si="28"/>
        <v>2352950.8224308514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2352950.8224308514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9771.0607685459636</v>
      </c>
      <c r="L391" s="444">
        <f t="shared" ca="1" si="28"/>
        <v>2354825.6452195775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2354825.6452195775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9778.8725301656559</v>
      </c>
      <c r="L392" s="444">
        <f t="shared" ca="1" si="28"/>
        <v>2356708.2797699231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2356708.2797699231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9786.7168407920963</v>
      </c>
      <c r="L393" s="444">
        <f t="shared" ca="1" si="28"/>
        <v>2358598.7586308951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2358598.7586308951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9794.593836046146</v>
      </c>
      <c r="L394" s="444">
        <f t="shared" ca="1" si="28"/>
        <v>2360497.1144871213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2360497.1144871213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9802.5036521137554</v>
      </c>
      <c r="L395" s="444">
        <f t="shared" ca="1" si="28"/>
        <v>2362403.3801594153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2362403.3801594153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9810.4464257483141</v>
      </c>
      <c r="L396" s="444">
        <f t="shared" ca="1" si="28"/>
        <v>2364317.5886053438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2364317.5886053438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9818.4222942730157</v>
      </c>
      <c r="L397" s="444">
        <f t="shared" ca="1" si="28"/>
        <v>2366239.7729197969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2366239.7729197969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9826.4313955832367</v>
      </c>
      <c r="L398" s="444">
        <f t="shared" ca="1" si="28"/>
        <v>2368169.9663355602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2368169.9663355602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9834.473868148918</v>
      </c>
      <c r="L399" s="444">
        <f t="shared" ca="1" si="28"/>
        <v>2370108.2022238891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2370108.2022238891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9842.5498510169546</v>
      </c>
      <c r="L400" s="444">
        <f t="shared" ca="1" si="28"/>
        <v>2372054.5140950861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2372054.5140950861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9850.6594838136079</v>
      </c>
      <c r="L401" s="444">
        <f t="shared" ca="1" si="28"/>
        <v>2374008.9355990798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2374008.9355990798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9858.8029067469161</v>
      </c>
      <c r="L402" s="444">
        <f t="shared" ca="1" si="28"/>
        <v>2375971.5005260068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2375971.5005260068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9866.9802606091107</v>
      </c>
      <c r="L403" s="444">
        <f t="shared" ca="1" si="28"/>
        <v>2377942.242806796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2377942.242806796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9875.191686779066</v>
      </c>
      <c r="L404" s="444">
        <f t="shared" ca="1" si="28"/>
        <v>2379921.1965137552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2379921.1965137552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9883.4373272247303</v>
      </c>
      <c r="L405" s="444">
        <f t="shared" ca="1" si="28"/>
        <v>2381908.39586116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2381908.39586116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9891.7173245055837</v>
      </c>
      <c r="L406" s="444">
        <f t="shared" ca="1" si="28"/>
        <v>2383903.8752058456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2383903.8752058456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9900.0318217751064</v>
      </c>
      <c r="L407" s="444">
        <f t="shared" ca="1" si="28"/>
        <v>2385907.6690478008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2385907.6690478008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9908.3809627832525</v>
      </c>
      <c r="L408" s="444">
        <f t="shared" ca="1" si="28"/>
        <v>2387919.8120307643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2387919.8120307643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9916.7648918789346</v>
      </c>
      <c r="L409" s="444">
        <f t="shared" ca="1" si="28"/>
        <v>2389940.338942823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2389940.338942823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9925.1837540125125</v>
      </c>
      <c r="L410" s="444">
        <f t="shared" ca="1" si="28"/>
        <v>2391969.2847170155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2391969.2847170155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9933.6376947383142</v>
      </c>
      <c r="L411" s="444">
        <f t="shared" ca="1" si="28"/>
        <v>2394006.6844319338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2394006.6844319338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9942.1268602171403</v>
      </c>
      <c r="L412" s="444">
        <f t="shared" ca="1" si="28"/>
        <v>2396052.573312331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2396052.573312331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9950.651397218795</v>
      </c>
      <c r="L413" s="444">
        <f t="shared" ca="1" si="28"/>
        <v>2398106.9867297299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2398106.9867297299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9959.2114531246243</v>
      </c>
      <c r="L414" s="444">
        <f t="shared" ca="1" si="28"/>
        <v>2400169.9602030343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2400169.9602030343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9967.8071759300601</v>
      </c>
      <c r="L415" s="444">
        <f t="shared" ca="1" si="28"/>
        <v>2402241.5293991445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2402241.5293991445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9976.438714247186</v>
      </c>
      <c r="L416" s="444">
        <f t="shared" ca="1" si="28"/>
        <v>2404321.7301335717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2404321.7301335717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9985.1062173072987</v>
      </c>
      <c r="L417" s="444">
        <f t="shared" ca="1" si="28"/>
        <v>2406410.5983710592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2406410.5983710592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9993.8098349634965</v>
      </c>
      <c r="L418" s="444">
        <f t="shared" ca="1" si="28"/>
        <v>2408508.1702262028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2408508.1702262028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10002.549717693262</v>
      </c>
      <c r="L419" s="444">
        <f t="shared" ca="1" si="28"/>
        <v>2410614.4819640759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2410614.4819640759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10011.326016601066</v>
      </c>
      <c r="L420" s="444">
        <f t="shared" ca="1" si="28"/>
        <v>2412729.5700008571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2412729.5700008571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10020.138883420988</v>
      </c>
      <c r="L421" s="444">
        <f t="shared" ca="1" si="28"/>
        <v>2414853.4709044583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2414853.4709044583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10028.988470519325</v>
      </c>
      <c r="L422" s="444">
        <f t="shared" ca="1" si="28"/>
        <v>2416986.2213951577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2416986.2213951577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10037.87493089724</v>
      </c>
      <c r="L423" s="444">
        <f t="shared" ca="1" si="28"/>
        <v>2419127.858346235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2419127.858346235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10046.798418193395</v>
      </c>
      <c r="L424" s="444">
        <f t="shared" ca="1" si="28"/>
        <v>2421278.4187846086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2421278.4187846086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10055.759086686619</v>
      </c>
      <c r="L425" s="444">
        <f t="shared" ca="1" si="28"/>
        <v>2423437.9398914753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2423437.9398914753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10064.757091298563</v>
      </c>
      <c r="L426" s="444">
        <f t="shared" ca="1" si="28"/>
        <v>2425606.459002954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2425606.459002954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10073.792587596392</v>
      </c>
      <c r="L427" s="444">
        <f t="shared" ca="1" si="28"/>
        <v>2427784.0136107304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2427784.0136107304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10082.86573179546</v>
      </c>
      <c r="L428" s="444">
        <f t="shared" ca="1" si="28"/>
        <v>2429970.6413627057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2429970.6413627057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10091.976680762024</v>
      </c>
      <c r="L429" s="444">
        <f t="shared" ca="1" si="28"/>
        <v>2432166.3800636479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2432166.3800636479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10101.125592015949</v>
      </c>
      <c r="L430" s="444">
        <f t="shared" ca="1" si="28"/>
        <v>2434371.267675844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2434371.267675844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10110.312623733433</v>
      </c>
      <c r="L431" s="444">
        <f t="shared" ca="1" si="28"/>
        <v>2436585.3423197577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2436585.3423197577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10119.53793474974</v>
      </c>
      <c r="L432" s="444">
        <f t="shared" ca="1" si="28"/>
        <v>2438808.6422746875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2438808.6422746875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10128.801684561948</v>
      </c>
      <c r="L433" s="444">
        <f t="shared" ca="1" si="28"/>
        <v>2441041.2059794297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2441041.2059794297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10138.104033331707</v>
      </c>
      <c r="L434" s="444">
        <f t="shared" ca="1" si="28"/>
        <v>2443283.0720329415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2443283.0720329415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10147.445141888005</v>
      </c>
      <c r="L435" s="444">
        <f t="shared" ca="1" si="28"/>
        <v>2445534.2791950097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2445534.2791950097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10156.825171729957</v>
      </c>
      <c r="L436" s="444">
        <f t="shared" ca="1" si="28"/>
        <v>2447794.8663869197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2447794.8663869197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10166.244285029583</v>
      </c>
      <c r="L437" s="444">
        <f t="shared" ca="1" si="28"/>
        <v>2450064.8726921291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2450064.8726921291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10175.702644634621</v>
      </c>
      <c r="L438" s="444">
        <f t="shared" ca="1" si="28"/>
        <v>2452344.3373569436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2452344.3373569436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10185.200414071349</v>
      </c>
      <c r="L439" s="444">
        <f t="shared" ca="1" si="28"/>
        <v>2454633.299791195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2454633.299791195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10194.737757547395</v>
      </c>
      <c r="L440" s="444">
        <f t="shared" ca="1" si="28"/>
        <v>2456931.7995689223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2456931.7995689223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10204.314839954593</v>
      </c>
      <c r="L441" s="444">
        <f t="shared" ca="1" si="28"/>
        <v>2459239.8764290567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2459239.8764290567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10213.93182687182</v>
      </c>
      <c r="L442" s="444">
        <f t="shared" ca="1" si="28"/>
        <v>2461557.5702761086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2461557.5702761086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10223.588884567869</v>
      </c>
      <c r="L443" s="444">
        <f t="shared" ca="1" si="28"/>
        <v>2463884.9211808564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2463884.9211808564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10233.286180004317</v>
      </c>
      <c r="L444" s="444">
        <f t="shared" ca="1" si="28"/>
        <v>2466221.9693810409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2466221.9693810409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10243.02388083842</v>
      </c>
      <c r="L445" s="444">
        <f t="shared" ca="1" si="28"/>
        <v>2468568.7552820593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2468568.7552820593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10252.802155425998</v>
      </c>
      <c r="L446" s="444">
        <f t="shared" ca="1" si="28"/>
        <v>2470925.3194576651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2470925.3194576651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10262.621172824354</v>
      </c>
      <c r="L447" s="444">
        <f t="shared" ca="1" si="28"/>
        <v>2473291.7026506695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2473291.7026506695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10272.481102795206</v>
      </c>
      <c r="L448" s="444">
        <f t="shared" ca="1" si="28"/>
        <v>2475667.9457736448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2475667.9457736448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10282.382115807603</v>
      </c>
      <c r="L449" s="444">
        <f t="shared" ca="1" si="28"/>
        <v>2478054.0899096322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2478054.0899096322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10292.324383040885</v>
      </c>
      <c r="L450" s="444">
        <f t="shared" ca="1" si="28"/>
        <v>2480450.1763128531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2480450.1763128531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10302.308076387639</v>
      </c>
      <c r="L451" s="444">
        <f t="shared" ca="1" si="28"/>
        <v>2482856.2464094209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2482856.2464094209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10312.33336845667</v>
      </c>
      <c r="L452" s="444">
        <f t="shared" ca="1" si="28"/>
        <v>2485272.3417980573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2485272.3417980573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10322.400432575989</v>
      </c>
      <c r="L453" s="444">
        <f t="shared" ca="1" si="28"/>
        <v>2487698.5042508133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2487698.5042508133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10332.509442795805</v>
      </c>
      <c r="L454" s="444">
        <f t="shared" ca="1" si="28"/>
        <v>2490134.7757137893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2490134.7757137893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10342.660573891539</v>
      </c>
      <c r="L455" s="444">
        <f t="shared" ca="1" si="28"/>
        <v>2492581.1983078606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2492581.1983078606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10352.854001366835</v>
      </c>
      <c r="L456" s="444">
        <f t="shared" ca="1" si="28"/>
        <v>2495037.8143294076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2495037.8143294076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10363.089901456615</v>
      </c>
      <c r="L457" s="444">
        <f t="shared" ca="1" si="28"/>
        <v>2497504.6662510443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2497504.6662510443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10373.368451130102</v>
      </c>
      <c r="L458" s="444">
        <f t="shared" ca="1" si="28"/>
        <v>2499981.7967223544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2499981.7967223544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10383.689828093893</v>
      </c>
      <c r="L459" s="444">
        <f t="shared" ca="1" si="28"/>
        <v>2502469.2485706285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2502469.2485706285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10394.054210795035</v>
      </c>
      <c r="L460" s="444">
        <f t="shared" ca="1" si="28"/>
        <v>2504967.0648016036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2504967.0648016036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10404.461778424098</v>
      </c>
      <c r="L461" s="444">
        <f t="shared" ca="1" si="28"/>
        <v>2507475.2886002078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2507475.2886002078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10414.912710918283</v>
      </c>
      <c r="L462" s="444">
        <f t="shared" ca="1" si="28"/>
        <v>2509993.9633313059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2509993.9633313059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10425.407188964524</v>
      </c>
      <c r="L463" s="444">
        <f t="shared" ca="1" si="28"/>
        <v>2512523.1325404504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2512523.1325404504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10435.945394002627</v>
      </c>
      <c r="L464" s="444">
        <f t="shared" ca="1" si="28"/>
        <v>2515062.8399546333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2515062.8399546333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10446.527508228388</v>
      </c>
      <c r="L465" s="444">
        <f t="shared" ca="1" si="28"/>
        <v>2517613.1294830418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2517613.1294830418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10457.153714596758</v>
      </c>
      <c r="L466" s="444">
        <f t="shared" ca="1" si="28"/>
        <v>2520174.0452178186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2520174.0452178186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10467.824196824993</v>
      </c>
      <c r="L467" s="444">
        <f t="shared" ca="1" si="28"/>
        <v>2522745.6314348234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2522745.6314348234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10478.539139395847</v>
      </c>
      <c r="L468" s="444">
        <f t="shared" ca="1" si="28"/>
        <v>2525327.9325943994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2525327.9325943994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10489.298727560748</v>
      </c>
      <c r="L469" s="444">
        <f t="shared" ca="1" si="28"/>
        <v>2527920.9933421402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2527920.9933421402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10500.103147343001</v>
      </c>
      <c r="L470" s="444">
        <f t="shared" ca="1" si="28"/>
        <v>2530524.858509663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2530524.858509663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10510.952585541012</v>
      </c>
      <c r="L471" s="444">
        <f t="shared" ca="1" si="28"/>
        <v>2533139.5731153842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2533139.5731153842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10521.847229731517</v>
      </c>
      <c r="L472" s="444">
        <f t="shared" ca="1" si="28"/>
        <v>2535765.1823652959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2535765.1823652959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10532.787268272816</v>
      </c>
      <c r="L473" s="444">
        <f t="shared" ca="1" si="28"/>
        <v>2538401.7316537485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2538401.7316537485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10543.772890308035</v>
      </c>
      <c r="L474" s="444">
        <f t="shared" ca="1" si="28"/>
        <v>2541049.2665642365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2541049.2665642365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10554.804285768401</v>
      </c>
      <c r="L475" s="444">
        <f t="shared" ca="1" si="28"/>
        <v>2543707.8328701849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2543707.8328701849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10565.881645376521</v>
      </c>
      <c r="L476" s="444">
        <f t="shared" ca="1" si="28"/>
        <v>2546377.4765357412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2546377.4765357412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10577.005160649671</v>
      </c>
      <c r="L477" s="444">
        <f t="shared" ca="1" si="28"/>
        <v>2549058.243716571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2549058.243716571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10588.17502390313</v>
      </c>
      <c r="L478" s="444">
        <f t="shared" ca="1" si="28"/>
        <v>2551750.1807606542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2551750.1807606542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10599.391428253475</v>
      </c>
      <c r="L479" s="444">
        <f t="shared" ca="1" si="28"/>
        <v>2554453.3342090878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2554453.3342090878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10610.654567621948</v>
      </c>
      <c r="L480" s="444">
        <f t="shared" ca="1" si="28"/>
        <v>2557167.7507968899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2557167.7507968899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10621.964636737792</v>
      </c>
      <c r="L481" s="444">
        <f t="shared" ca="1" si="28"/>
        <v>2559893.4774538078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2559893.4774538078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10633.321831141617</v>
      </c>
      <c r="L482" s="444">
        <f t="shared" ca="1" si="28"/>
        <v>2562630.5613051294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2562630.5613051294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10644.726347188789</v>
      </c>
      <c r="L483" s="444">
        <f t="shared" ca="1" si="28"/>
        <v>2565379.0496724984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2565379.0496724984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10656.178382052827</v>
      </c>
      <c r="L484" s="444">
        <f t="shared" ca="1" si="28"/>
        <v>2568138.9900747314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2568138.9900747314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10667.678133728798</v>
      </c>
      <c r="L485" s="444">
        <f t="shared" ca="1" si="28"/>
        <v>2570910.4302286403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2570910.4302286403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10679.225801036751</v>
      </c>
      <c r="L486" s="444">
        <f t="shared" ca="1" si="28"/>
        <v>2573693.418049857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2573693.418049857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10690.821583625155</v>
      </c>
      <c r="L487" s="444">
        <f t="shared" ca="1" si="28"/>
        <v>2576488.001653662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2576488.001653662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10702.465681974341</v>
      </c>
      <c r="L488" s="444">
        <f t="shared" ca="1" si="28"/>
        <v>2579294.2293558163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2579294.2293558163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10714.158297399985</v>
      </c>
      <c r="L489" s="444">
        <f t="shared" ca="1" si="28"/>
        <v>2582112.1496733963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2582112.1496733963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10725.899632056567</v>
      </c>
      <c r="L490" s="444">
        <f t="shared" ca="1" si="28"/>
        <v>2584941.811325633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2584941.811325633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10737.689888940888</v>
      </c>
      <c r="L491" s="444">
        <f t="shared" ca="1" si="28"/>
        <v>2587783.2632347536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2587783.2632347536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10749.529271895557</v>
      </c>
      <c r="L492" s="444">
        <f t="shared" ca="1" si="28"/>
        <v>2590636.5545268292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2590636.5545268292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10761.417985612537</v>
      </c>
      <c r="L493" s="444">
        <f t="shared" ca="1" si="28"/>
        <v>2593501.7345326217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2593501.7345326217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10773.356235636673</v>
      </c>
      <c r="L494" s="444">
        <f t="shared" ca="1" si="28"/>
        <v>2596378.8527884386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2596378.8527884386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10785.344228369244</v>
      </c>
      <c r="L495" s="444">
        <f t="shared" ca="1" si="28"/>
        <v>2599267.9590369877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2599267.9590369877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10797.382171071533</v>
      </c>
      <c r="L496" s="444">
        <f t="shared" ca="1" si="28"/>
        <v>2602169.1032282393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2602169.1032282393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10809.470271868413</v>
      </c>
      <c r="L497" s="444">
        <f t="shared" ca="1" si="28"/>
        <v>2605082.335520288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2605082.335520288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10821.60873975195</v>
      </c>
      <c r="L498" s="444">
        <f t="shared" ca="1" si="28"/>
        <v>2608007.7062802198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2608007.7062802198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10833.797784585</v>
      </c>
      <c r="L499" s="444">
        <f t="shared" ca="1" si="28"/>
        <v>2610945.2660849849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2610945.2660849849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10846.037617104854</v>
      </c>
      <c r="L500" s="444">
        <f t="shared" ca="1" si="28"/>
        <v>2613895.0657222699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2613895.0657222699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10858.328448926875</v>
      </c>
      <c r="L501" s="444">
        <f t="shared" ca="1" si="28"/>
        <v>2616857.156191377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2616857.156191377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10870.670492548154</v>
      </c>
      <c r="L502" s="444">
        <f t="shared" ca="1" si="28"/>
        <v>2619831.588704105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2619831.588704105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10883.063961351187</v>
      </c>
      <c r="L503" s="444">
        <f t="shared" ca="1" si="28"/>
        <v>2622818.4146856363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2622818.4146856363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10895.509069607568</v>
      </c>
      <c r="L504" s="444">
        <f t="shared" ca="1" si="28"/>
        <v>2625817.6857754239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2625817.6857754239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10908.006032481682</v>
      </c>
      <c r="L505" s="444">
        <f t="shared" ca="1" si="28"/>
        <v>2628829.4538280857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2628829.4538280857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10920.55506603444</v>
      </c>
      <c r="L506" s="444">
        <f t="shared" ca="1" si="28"/>
        <v>2631853.7709143003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2631853.7709143003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10933.156387227002</v>
      </c>
      <c r="L507" s="444">
        <f t="shared" ca="1" si="28"/>
        <v>2634890.6893217075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2634890.6893217075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10945.810213924531</v>
      </c>
      <c r="L508" s="444">
        <f t="shared" ca="1" si="28"/>
        <v>2637940.2615558119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2637940.2615558119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10958.516764899967</v>
      </c>
      <c r="L509" s="444">
        <f t="shared" ca="1" si="28"/>
        <v>2641002.540340892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2641002.540340892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10971.276259837799</v>
      </c>
      <c r="L510" s="444">
        <f t="shared" ca="1" si="28"/>
        <v>2644077.5786209097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2644077.5786209097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10984.088919337873</v>
      </c>
      <c r="L511" s="444">
        <f t="shared" ca="1" si="28"/>
        <v>2647165.4295604276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2647165.4295604276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10996.954964919198</v>
      </c>
      <c r="L512" s="444">
        <f t="shared" ca="1" si="28"/>
        <v>2650266.1465455266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2650266.1465455266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11009.874619023778</v>
      </c>
      <c r="L513" s="444">
        <f t="shared" ca="1" si="28"/>
        <v>2653379.7831847304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2653379.7831847304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11022.848105020461</v>
      </c>
      <c r="L514" s="444">
        <f t="shared" ca="1" si="28"/>
        <v>2656506.3933099308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2656506.3933099308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11035.875647208795</v>
      </c>
      <c r="L515" s="444">
        <f t="shared" ca="1" si="28"/>
        <v>2659646.0309773195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2659646.0309773195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11048.957470822914</v>
      </c>
      <c r="L516" s="444">
        <f t="shared" ca="1" si="28"/>
        <v>2662798.7504683225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2662798.7504683225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11062.093802035428</v>
      </c>
      <c r="L517" s="444">
        <f t="shared" ca="1" si="28"/>
        <v>2665964.6062905379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2665964.6062905379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11075.284867961323</v>
      </c>
      <c r="L518" s="444">
        <f t="shared" ref="L518:L772" ca="1" si="54">I518-J518+K518</f>
        <v>2669143.6531786793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2669143.6531786793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11088.530896661914</v>
      </c>
      <c r="L519" s="444">
        <f t="shared" ca="1" si="54"/>
        <v>2672335.9460955211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2672335.9460955211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11101.832117148755</v>
      </c>
      <c r="L520" s="444">
        <f t="shared" ca="1" si="54"/>
        <v>2675541.5402328498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2675541.5402328498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11115.188759387624</v>
      </c>
      <c r="L521" s="444">
        <f t="shared" ca="1" si="54"/>
        <v>2678760.4910124172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2678760.4910124172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11128.601054302488</v>
      </c>
      <c r="L522" s="444">
        <f t="shared" ca="1" si="54"/>
        <v>2681992.8540868997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2681992.8540868997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11142.069233779499</v>
      </c>
      <c r="L523" s="444">
        <f t="shared" ca="1" si="54"/>
        <v>2685238.685340859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2685238.685340859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11155.593530670996</v>
      </c>
      <c r="L524" s="444">
        <f t="shared" ca="1" si="54"/>
        <v>2688498.0408917102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2688498.0408917102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11169.174178799542</v>
      </c>
      <c r="L525" s="444">
        <f t="shared" ca="1" si="54"/>
        <v>2691770.9770906898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2691770.9770906898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11182.811412961957</v>
      </c>
      <c r="L526" s="444">
        <f t="shared" ca="1" si="54"/>
        <v>2695057.550523832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2695057.550523832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11196.505468933383</v>
      </c>
      <c r="L527" s="444">
        <f t="shared" ca="1" si="54"/>
        <v>2698357.8180129454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2698357.8180129454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11210.256583471355</v>
      </c>
      <c r="L528" s="444">
        <f t="shared" ca="1" si="54"/>
        <v>2701671.8366165967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2701671.8366165967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11224.064994319902</v>
      </c>
      <c r="L529" s="444">
        <f t="shared" ca="1" si="54"/>
        <v>2704999.6636310965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2704999.6636310965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11237.930940213651</v>
      </c>
      <c r="L530" s="444">
        <f t="shared" ca="1" si="54"/>
        <v>2708341.3565914901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2708341.3565914901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11251.854660881958</v>
      </c>
      <c r="L531" s="444">
        <f t="shared" ca="1" si="54"/>
        <v>2711696.9732725522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2711696.9732725522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11265.836397053052</v>
      </c>
      <c r="L532" s="444">
        <f t="shared" ca="1" si="54"/>
        <v>2715066.5716897855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2715066.5716897855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11279.87639045819</v>
      </c>
      <c r="L533" s="444">
        <f t="shared" ca="1" si="54"/>
        <v>2718450.2101004235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2718450.2101004235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11293.974883835848</v>
      </c>
      <c r="L534" s="444">
        <f t="shared" ca="1" si="54"/>
        <v>2721847.9470044393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2721847.9470044393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11308.132120935914</v>
      </c>
      <c r="L535" s="444">
        <f t="shared" ca="1" si="54"/>
        <v>2725259.841145555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2725259.841145555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11322.348346523895</v>
      </c>
      <c r="L536" s="444">
        <f t="shared" ca="1" si="54"/>
        <v>2728685.951512259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2728685.951512259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11336.623806385162</v>
      </c>
      <c r="L537" s="444">
        <f t="shared" ca="1" si="54"/>
        <v>2732126.3373388243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2732126.3373388243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11350.958747329185</v>
      </c>
      <c r="L538" s="444">
        <f t="shared" ca="1" si="54"/>
        <v>2735581.0581063335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2735581.0581063335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11365.353417193806</v>
      </c>
      <c r="L539" s="444">
        <f t="shared" ca="1" si="54"/>
        <v>2739050.1735437075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2739050.1735437075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11379.808064849531</v>
      </c>
      <c r="L540" s="444">
        <f t="shared" ca="1" si="54"/>
        <v>2742533.7436287371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2742533.7436287371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11394.322940203821</v>
      </c>
      <c r="L541" s="444">
        <f t="shared" ca="1" si="54"/>
        <v>2746031.8285891209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2746031.8285891209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11408.898294205421</v>
      </c>
      <c r="L542" s="444">
        <f t="shared" ca="1" si="54"/>
        <v>2749544.4889035062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2749544.4889035062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11423.534378848692</v>
      </c>
      <c r="L543" s="444">
        <f t="shared" ca="1" si="54"/>
        <v>2753071.7853025347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2753071.7853025347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11438.231447177977</v>
      </c>
      <c r="L544" s="444">
        <f t="shared" ca="1" si="54"/>
        <v>2756613.7787698926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2756613.7787698926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11452.989753291969</v>
      </c>
      <c r="L545" s="444">
        <f t="shared" ca="1" si="54"/>
        <v>2760170.5305433646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2760170.5305433646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11467.809552348102</v>
      </c>
      <c r="L546" s="444">
        <f t="shared" ca="1" si="54"/>
        <v>2763742.1021158928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2763742.1021158928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11482.69110056697</v>
      </c>
      <c r="L547" s="444">
        <f t="shared" ca="1" si="54"/>
        <v>2767328.5552366399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2767328.5552366399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11497.63465523675</v>
      </c>
      <c r="L548" s="444">
        <f t="shared" ca="1" si="54"/>
        <v>2770929.9519120567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2770929.9519120567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11512.640474717653</v>
      </c>
      <c r="L549" s="444">
        <f t="shared" ca="1" si="54"/>
        <v>2774546.3544069543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2774546.3544069543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11527.708818446392</v>
      </c>
      <c r="L550" s="444">
        <f t="shared" ca="1" si="54"/>
        <v>2778177.8252455806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2778177.8252455806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11542.839946940669</v>
      </c>
      <c r="L551" s="444">
        <f t="shared" ca="1" si="54"/>
        <v>2781824.4272127012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2781824.4272127012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11558.034121803672</v>
      </c>
      <c r="L552" s="444">
        <f t="shared" ca="1" si="54"/>
        <v>2785486.2233546847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2785486.2233546847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11573.291605728602</v>
      </c>
      <c r="L553" s="444">
        <f t="shared" ca="1" si="54"/>
        <v>2789163.2769805933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2789163.2769805933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11588.612662503223</v>
      </c>
      <c r="L554" s="444">
        <f t="shared" ca="1" si="54"/>
        <v>2792855.6516632764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2792855.6516632764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11603.997557014402</v>
      </c>
      <c r="L555" s="444">
        <f t="shared" ca="1" si="54"/>
        <v>2796563.4112404706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2796563.4112404706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11619.446555252711</v>
      </c>
      <c r="L556" s="444">
        <f t="shared" ca="1" si="54"/>
        <v>2800286.6198159033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2800286.6198159033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11634.959924317014</v>
      </c>
      <c r="L557" s="444">
        <f t="shared" ca="1" si="54"/>
        <v>2804025.3417604002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2804025.3417604002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11650.537932419084</v>
      </c>
      <c r="L558" s="444">
        <f t="shared" ca="1" si="54"/>
        <v>2807779.6417129994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2807779.6417129994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11666.180848888247</v>
      </c>
      <c r="L559" s="444">
        <f t="shared" ca="1" si="54"/>
        <v>2811549.5845820676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2811549.5845820676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11681.888944176031</v>
      </c>
      <c r="L560" s="444">
        <f t="shared" ca="1" si="54"/>
        <v>2815335.2355464236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2815335.2355464236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11697.662489860848</v>
      </c>
      <c r="L561" s="444">
        <f t="shared" ca="1" si="54"/>
        <v>2819136.6600564644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2819136.6600564644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11713.501758652685</v>
      </c>
      <c r="L562" s="444">
        <f t="shared" ca="1" si="54"/>
        <v>2822953.9238352971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2822953.9238352971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11729.40702439782</v>
      </c>
      <c r="L563" s="444">
        <f t="shared" ca="1" si="54"/>
        <v>2826787.0928798751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2826787.0928798751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11745.378562083562</v>
      </c>
      <c r="L564" s="444">
        <f t="shared" ca="1" si="54"/>
        <v>2830636.2334621386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2830636.2334621386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11761.416647842994</v>
      </c>
      <c r="L565" s="444">
        <f t="shared" ca="1" si="54"/>
        <v>2834501.4121301617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2834501.4121301617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11777.521558959757</v>
      </c>
      <c r="L566" s="444">
        <f t="shared" ca="1" si="54"/>
        <v>2838382.6957093016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2838382.6957093016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11793.693573872841</v>
      </c>
      <c r="L567" s="444">
        <f t="shared" ca="1" si="54"/>
        <v>2842280.1513033547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2842280.1513033547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11809.932972181394</v>
      </c>
      <c r="L568" s="444">
        <f t="shared" ca="1" si="54"/>
        <v>2846193.8462957162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2846193.8462957162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11826.240034649567</v>
      </c>
      <c r="L569" s="444">
        <f t="shared" ca="1" si="54"/>
        <v>2850123.8483505459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2850123.8483505459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11842.615043211357</v>
      </c>
      <c r="L570" s="444">
        <f t="shared" ca="1" si="54"/>
        <v>2854070.2254139371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2854070.2254139371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11859.058280975489</v>
      </c>
      <c r="L571" s="444">
        <f t="shared" ca="1" si="54"/>
        <v>2858033.0457150927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2858033.0457150927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11875.570032230302</v>
      </c>
      <c r="L572" s="444">
        <f t="shared" ca="1" si="54"/>
        <v>2862012.3777675028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2862012.3777675028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11892.150582448678</v>
      </c>
      <c r="L573" s="444">
        <f t="shared" ca="1" si="54"/>
        <v>2866008.2903701314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2866008.2903701314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11908.800218292963</v>
      </c>
      <c r="L574" s="444">
        <f t="shared" ca="1" si="54"/>
        <v>2870020.8526086044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2870020.8526086044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11925.519227619934</v>
      </c>
      <c r="L575" s="444">
        <f t="shared" ca="1" si="54"/>
        <v>2874050.1338564041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2874050.1338564041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11942.307899485768</v>
      </c>
      <c r="L576" s="444">
        <f t="shared" ca="1" si="54"/>
        <v>2878096.2037760699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2878096.2037760699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11959.166524151042</v>
      </c>
      <c r="L577" s="444">
        <f t="shared" ca="1" si="54"/>
        <v>2882159.1323204008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2882159.1323204008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11976.095393085754</v>
      </c>
      <c r="L578" s="444">
        <f t="shared" ca="1" si="54"/>
        <v>2886238.9897336666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2886238.9897336666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11993.094798974362</v>
      </c>
      <c r="L579" s="444">
        <f t="shared" ca="1" si="54"/>
        <v>2890335.8465528209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2890335.8465528209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12010.165035720836</v>
      </c>
      <c r="L580" s="444">
        <f t="shared" ca="1" si="54"/>
        <v>2894449.7736087218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2894449.7736087218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12027.306398453757</v>
      </c>
      <c r="L581" s="444">
        <f t="shared" ca="1" si="54"/>
        <v>2898580.8420273555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2898580.8420273555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12044.519183531398</v>
      </c>
      <c r="L582" s="444">
        <f t="shared" ca="1" si="54"/>
        <v>2902729.1232310669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2902729.1232310669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12061.803688546861</v>
      </c>
      <c r="L583" s="444">
        <f t="shared" ca="1" si="54"/>
        <v>2906894.6889397935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2906894.6889397935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12079.160212333223</v>
      </c>
      <c r="L584" s="444">
        <f t="shared" ca="1" si="54"/>
        <v>2911077.6111723068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2911077.6111723068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12096.589054968696</v>
      </c>
      <c r="L585" s="444">
        <f t="shared" ca="1" si="54"/>
        <v>2915277.9622474555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2915277.9622474555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12114.090517781815</v>
      </c>
      <c r="L586" s="444">
        <f t="shared" ca="1" si="54"/>
        <v>2919495.8147854172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2919495.8147854172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12131.664903356655</v>
      </c>
      <c r="L587" s="444">
        <f t="shared" ca="1" si="54"/>
        <v>2923731.2417089539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2923731.2417089539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12149.312515538059</v>
      </c>
      <c r="L588" s="444">
        <f t="shared" ca="1" si="54"/>
        <v>2927984.3162446721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2927984.3162446721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12167.033659436884</v>
      </c>
      <c r="L589" s="444">
        <f t="shared" ca="1" si="54"/>
        <v>2932255.1119242888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2932255.1119242888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12184.828641435286</v>
      </c>
      <c r="L590" s="444">
        <f t="shared" ca="1" si="54"/>
        <v>2936543.7025859039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2936543.7025859039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12202.697769192016</v>
      </c>
      <c r="L591" s="444">
        <f t="shared" ca="1" si="54"/>
        <v>2940850.162375276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2940850.162375276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12220.641351647733</v>
      </c>
      <c r="L592" s="444">
        <f t="shared" ca="1" si="54"/>
        <v>2945174.5657471037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2945174.5657471037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12238.659699030348</v>
      </c>
      <c r="L593" s="444">
        <f t="shared" ca="1" si="54"/>
        <v>2949516.9874663139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2949516.9874663139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12256.753122860391</v>
      </c>
      <c r="L594" s="444">
        <f t="shared" ca="1" si="54"/>
        <v>2953877.5026093544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2953877.5026093544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12274.921935956394</v>
      </c>
      <c r="L595" s="444">
        <f t="shared" ca="1" si="54"/>
        <v>2958256.1865654909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2958256.1865654909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12293.166452440295</v>
      </c>
      <c r="L596" s="444">
        <f t="shared" ca="1" si="54"/>
        <v>2962653.1150381113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2962653.1150381113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12311.486987742881</v>
      </c>
      <c r="L597" s="444">
        <f t="shared" ca="1" si="54"/>
        <v>2967068.3640460344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2967068.3640460344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12329.883858609226</v>
      </c>
      <c r="L598" s="444">
        <f t="shared" ca="1" si="54"/>
        <v>2971502.0099248234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2971502.0099248234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12348.357383104181</v>
      </c>
      <c r="L599" s="444">
        <f t="shared" ca="1" si="54"/>
        <v>2975954.1293281075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2975954.1293281075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12366.907880617864</v>
      </c>
      <c r="L600" s="444">
        <f t="shared" ca="1" si="54"/>
        <v>2980424.7992289052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2980424.7992289052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12385.535671871188</v>
      </c>
      <c r="L601" s="444">
        <f t="shared" ca="1" si="54"/>
        <v>2984914.0969209564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2984914.0969209564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12404.241078921401</v>
      </c>
      <c r="L602" s="444">
        <f t="shared" ca="1" si="54"/>
        <v>2989422.100020058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2989422.100020058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12423.024425167658</v>
      </c>
      <c r="L603" s="444">
        <f t="shared" ca="1" si="54"/>
        <v>2993948.8864654056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2993948.8864654056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12441.886035356607</v>
      </c>
      <c r="L604" s="444">
        <f t="shared" ca="1" si="54"/>
        <v>2998494.5345209423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2998494.5345209423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12460.826235588009</v>
      </c>
      <c r="L605" s="444">
        <f t="shared" ca="1" si="54"/>
        <v>3003059.1227767104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3003059.1227767104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12479.845353320377</v>
      </c>
      <c r="L606" s="444">
        <f t="shared" ca="1" si="54"/>
        <v>3007642.7301502107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3007642.7301502107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12498.943717376627</v>
      </c>
      <c r="L607" s="444">
        <f t="shared" ca="1" si="54"/>
        <v>3012245.4358877675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3012245.4358877675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12518.121657949781</v>
      </c>
      <c r="L608" s="444">
        <f t="shared" ca="1" si="54"/>
        <v>3016867.3195658973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3016867.3195658973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12537.379506608655</v>
      </c>
      <c r="L609" s="444">
        <f t="shared" ca="1" si="54"/>
        <v>3021508.4610926858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3021508.4610926858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12556.717596303608</v>
      </c>
      <c r="L610" s="444">
        <f t="shared" ca="1" si="54"/>
        <v>3026168.9407091695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3026168.9407091695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12576.136261372289</v>
      </c>
      <c r="L611" s="444">
        <f t="shared" ca="1" si="54"/>
        <v>3030848.8389907219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3030848.8389907219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12595.635837545424</v>
      </c>
      <c r="L612" s="444">
        <f t="shared" ca="1" si="54"/>
        <v>3035548.2368484475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3035548.2368484475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12615.216661952614</v>
      </c>
      <c r="L613" s="444">
        <f t="shared" ca="1" si="54"/>
        <v>3040267.2155305799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3040267.2155305799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12634.879073128166</v>
      </c>
      <c r="L614" s="444">
        <f t="shared" ca="1" si="54"/>
        <v>3045005.856623888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3045005.856623888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12654.62341101695</v>
      </c>
      <c r="L615" s="444">
        <f t="shared" ca="1" si="54"/>
        <v>3049764.242055085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3049764.242055085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12674.45001698027</v>
      </c>
      <c r="L616" s="444">
        <f t="shared" ca="1" si="54"/>
        <v>3054542.4540922451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3054542.4540922451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12694.359233801772</v>
      </c>
      <c r="L617" s="444">
        <f t="shared" ca="1" si="54"/>
        <v>3059340.5753462268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3059340.5753462268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12714.351405693362</v>
      </c>
      <c r="L618" s="444">
        <f t="shared" ca="1" si="54"/>
        <v>3064158.6887721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3064158.6887721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12734.426878301167</v>
      </c>
      <c r="L619" s="444">
        <f t="shared" ca="1" si="54"/>
        <v>3068996.877670581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3068996.877670581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12754.585998711504</v>
      </c>
      <c r="L620" s="444">
        <f t="shared" ca="1" si="54"/>
        <v>3073855.2256894726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3073855.2256894726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12774.829115456885</v>
      </c>
      <c r="L621" s="444">
        <f t="shared" ca="1" si="54"/>
        <v>3078733.8168251095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3078733.8168251095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12795.156578522039</v>
      </c>
      <c r="L622" s="444">
        <f t="shared" ca="1" si="54"/>
        <v>3083632.7354238117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3083632.7354238117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12815.568739349965</v>
      </c>
      <c r="L623" s="444">
        <f t="shared" ca="1" si="54"/>
        <v>3088552.0661833417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3088552.0661833417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12836.065950848008</v>
      </c>
      <c r="L624" s="444">
        <f t="shared" ca="1" si="54"/>
        <v>3093491.8941543698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3093491.8941543698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12856.648567393957</v>
      </c>
      <c r="L625" s="444">
        <f t="shared" ca="1" si="54"/>
        <v>3098452.3047419437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3098452.3047419437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12877.316944842181</v>
      </c>
      <c r="L626" s="444">
        <f t="shared" ca="1" si="54"/>
        <v>3103433.3837069659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3103433.3837069659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12898.071440529775</v>
      </c>
      <c r="L627" s="444">
        <f t="shared" ca="1" si="54"/>
        <v>3108435.2171676755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3108435.2171676755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12918.912413282731</v>
      </c>
      <c r="L628" s="444">
        <f t="shared" ca="1" si="54"/>
        <v>3113457.8916011383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3113457.8916011383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12939.840223422159</v>
      </c>
      <c r="L629" s="444">
        <f t="shared" ca="1" si="54"/>
        <v>3118501.4938447406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3118501.4938447406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12960.855232770502</v>
      </c>
      <c r="L630" s="444">
        <f t="shared" ca="1" si="54"/>
        <v>3123566.1110976911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3123566.1110976911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12981.957804657795</v>
      </c>
      <c r="L631" s="444">
        <f t="shared" ca="1" si="54"/>
        <v>3128651.8309225291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3128651.8309225291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13003.148303927954</v>
      </c>
      <c r="L632" s="444">
        <f t="shared" ca="1" si="54"/>
        <v>3133758.741246637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3133758.741246637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13024.42709694507</v>
      </c>
      <c r="L633" s="444">
        <f t="shared" ca="1" si="54"/>
        <v>3138886.9303637622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3138886.9303637622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13045.79455159976</v>
      </c>
      <c r="L634" s="444">
        <f t="shared" ca="1" si="54"/>
        <v>3144036.486935542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3144036.486935542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13067.251037315507</v>
      </c>
      <c r="L635" s="444">
        <f t="shared" ca="1" si="54"/>
        <v>3149207.4999930374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3149207.4999930374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13088.796925055072</v>
      </c>
      <c r="L636" s="444">
        <f t="shared" ca="1" si="54"/>
        <v>3154400.0589382723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3154400.0589382723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13110.432587326884</v>
      </c>
      <c r="L637" s="444">
        <f t="shared" ca="1" si="54"/>
        <v>3159614.2535457793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3159614.2535457793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13132.158398191497</v>
      </c>
      <c r="L638" s="444">
        <f t="shared" ca="1" si="54"/>
        <v>3164850.1739641507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3164850.1739641507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13153.974733268044</v>
      </c>
      <c r="L639" s="444">
        <f t="shared" ca="1" si="54"/>
        <v>3170107.9107175986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3170107.9107175986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13175.881969740743</v>
      </c>
      <c r="L640" s="444">
        <f t="shared" ca="1" si="54"/>
        <v>3175387.5547075192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3175387.5547075192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13197.880486365413</v>
      </c>
      <c r="L641" s="444">
        <f t="shared" ca="1" si="54"/>
        <v>3180689.1972140647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3180689.1972140647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13219.970663476019</v>
      </c>
      <c r="L642" s="444">
        <f t="shared" ca="1" si="54"/>
        <v>3186012.9298977205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3186012.9298977205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13242.152882991251</v>
      </c>
      <c r="L643" s="444">
        <f t="shared" ca="1" si="54"/>
        <v>3191358.8448008918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3191358.8448008918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13264.427528421133</v>
      </c>
      <c r="L644" s="444">
        <f t="shared" ca="1" si="54"/>
        <v>3196727.0343494928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3196727.0343494928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13286.794984873637</v>
      </c>
      <c r="L645" s="444">
        <f t="shared" ca="1" si="54"/>
        <v>3202117.5913545466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3202117.5913545466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13309.255639061361</v>
      </c>
      <c r="L646" s="444">
        <f t="shared" ca="1" si="54"/>
        <v>3207530.6090137879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3207530.6090137879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13331.809879308199</v>
      </c>
      <c r="L647" s="444">
        <f t="shared" ca="1" si="54"/>
        <v>3212966.180913276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3212966.180913276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13354.458095556067</v>
      </c>
      <c r="L648" s="444">
        <f t="shared" ca="1" si="54"/>
        <v>3218424.4010290122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3218424.4010290122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13377.200679371634</v>
      </c>
      <c r="L649" s="444">
        <f t="shared" ca="1" si="54"/>
        <v>3223905.3637285638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3223905.3637285638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13400.038023953099</v>
      </c>
      <c r="L650" s="444">
        <f t="shared" ca="1" si="54"/>
        <v>3229409.1637726971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3229409.1637726971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13422.970524136988</v>
      </c>
      <c r="L651" s="444">
        <f t="shared" ca="1" si="54"/>
        <v>3234935.896317014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3234935.896317014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13445.998576404974</v>
      </c>
      <c r="L652" s="444">
        <f t="shared" ca="1" si="54"/>
        <v>3240485.656913599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3240485.656913599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13469.122578890745</v>
      </c>
      <c r="L653" s="444">
        <f t="shared" ca="1" si="54"/>
        <v>3246058.5415126695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3246058.5415126695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13492.342931386873</v>
      </c>
      <c r="L654" s="444">
        <f t="shared" ca="1" si="54"/>
        <v>3251654.6464642365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3251654.6464642365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13515.660035351735</v>
      </c>
      <c r="L655" s="444">
        <f t="shared" ca="1" si="54"/>
        <v>3257274.0685197683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3257274.0685197683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13539.07429391645</v>
      </c>
      <c r="L656" s="444">
        <f t="shared" ca="1" si="54"/>
        <v>3262916.9048338649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3262916.9048338649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13562.586111891853</v>
      </c>
      <c r="L657" s="444">
        <f t="shared" ca="1" si="54"/>
        <v>3268583.2529659369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3268583.2529659369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13586.195895775487</v>
      </c>
      <c r="L658" s="444">
        <f t="shared" ca="1" si="54"/>
        <v>3274273.2108818926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3274273.2108818926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13609.904053758635</v>
      </c>
      <c r="L659" s="444">
        <f t="shared" ca="1" si="54"/>
        <v>3279986.8769558314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3279986.8769558314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13633.710995733381</v>
      </c>
      <c r="L660" s="444">
        <f t="shared" ca="1" si="54"/>
        <v>3285724.3499717447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3285724.3499717447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13657.617133299684</v>
      </c>
      <c r="L661" s="444">
        <f t="shared" ca="1" si="54"/>
        <v>3291485.7291252245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3291485.7291252245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13681.622879772518</v>
      </c>
      <c r="L662" s="444">
        <f t="shared" ca="1" si="54"/>
        <v>3297271.114025177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3297271.114025177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13705.728650188987</v>
      </c>
      <c r="L663" s="444">
        <f t="shared" ca="1" si="54"/>
        <v>3303080.604695546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3303080.604695546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13729.934861315525</v>
      </c>
      <c r="L664" s="444">
        <f t="shared" ca="1" si="54"/>
        <v>3308914.3015770414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3308914.3015770414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13754.24193165509</v>
      </c>
      <c r="L665" s="444">
        <f t="shared" ca="1" si="54"/>
        <v>3314772.3055288764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3314772.3055288764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13778.650281454404</v>
      </c>
      <c r="L666" s="444">
        <f t="shared" ca="1" si="54"/>
        <v>3320654.7178305108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3320654.7178305108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13803.160332711212</v>
      </c>
      <c r="L667" s="444">
        <f t="shared" ca="1" si="54"/>
        <v>3326561.6401834022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3326561.6401834022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13827.772509181592</v>
      </c>
      <c r="L668" s="444">
        <f t="shared" ca="1" si="54"/>
        <v>3332493.1747127636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3332493.1747127636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13852.487236387266</v>
      </c>
      <c r="L669" s="444">
        <f t="shared" ca="1" si="54"/>
        <v>3338449.4239693307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3338449.4239693307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13877.304941622961</v>
      </c>
      <c r="L670" s="444">
        <f t="shared" ca="1" si="54"/>
        <v>3344430.4909311337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3344430.4909311337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13902.226053963806</v>
      </c>
      <c r="L671" s="444">
        <f t="shared" ca="1" si="54"/>
        <v>3350436.4790052776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3350436.4790052776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13927.251004272743</v>
      </c>
      <c r="L672" s="444">
        <f t="shared" ca="1" si="54"/>
        <v>3356467.4920297302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3356467.4920297302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13952.380225207959</v>
      </c>
      <c r="L673" s="444">
        <f t="shared" ca="1" si="54"/>
        <v>3362523.6342751184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3362523.6342751184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13977.614151230409</v>
      </c>
      <c r="L674" s="444">
        <f t="shared" ca="1" si="54"/>
        <v>3368605.0104465289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3368605.0104465289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14002.953218611287</v>
      </c>
      <c r="L675" s="444">
        <f t="shared" ca="1" si="54"/>
        <v>3374711.7256853203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3374711.7256853203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14028.397865439585</v>
      </c>
      <c r="L676" s="444">
        <f t="shared" ca="1" si="54"/>
        <v>3380843.8855709401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3380843.8855709401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14053.948531629667</v>
      </c>
      <c r="L677" s="444">
        <f t="shared" ca="1" si="54"/>
        <v>3387001.5961227496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3387001.5961227496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14079.605658928873</v>
      </c>
      <c r="L678" s="444">
        <f t="shared" ca="1" si="54"/>
        <v>3393184.9638018585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3393184.9638018585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14105.369690925159</v>
      </c>
      <c r="L679" s="444">
        <f t="shared" ca="1" si="54"/>
        <v>3399394.0955129638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3399394.0955129638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14131.241073054764</v>
      </c>
      <c r="L680" s="444">
        <f t="shared" ca="1" si="54"/>
        <v>3405629.0986061986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3405629.0986061986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14157.22025260991</v>
      </c>
      <c r="L681" s="444">
        <f t="shared" ca="1" si="54"/>
        <v>3411890.0808789884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3411890.0808789884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14183.307678746534</v>
      </c>
      <c r="L682" s="444">
        <f t="shared" ca="1" si="54"/>
        <v>3418177.1505779149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3418177.1505779149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14209.503802492061</v>
      </c>
      <c r="L683" s="444">
        <f t="shared" ca="1" si="54"/>
        <v>3424490.4164005872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3424490.4164005872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14235.809076753194</v>
      </c>
      <c r="L684" s="444">
        <f t="shared" ca="1" si="54"/>
        <v>3430829.9874975202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3430829.9874975202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14262.223956323751</v>
      </c>
      <c r="L685" s="444">
        <f t="shared" ca="1" si="54"/>
        <v>3437195.9734740239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3437195.9734740239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14288.748897892516</v>
      </c>
      <c r="L686" s="444">
        <f t="shared" ca="1" si="54"/>
        <v>3443588.4843920963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3443588.4843920963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14315.384360051152</v>
      </c>
      <c r="L687" s="444">
        <f t="shared" ca="1" si="54"/>
        <v>3450007.6307723275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3450007.6307723275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14342.130803302114</v>
      </c>
      <c r="L688" s="444">
        <f t="shared" ca="1" si="54"/>
        <v>3456453.5235958095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3456453.5235958095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14368.988690066622</v>
      </c>
      <c r="L689" s="444">
        <f t="shared" ca="1" si="54"/>
        <v>3462926.2743060561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3462926.2743060561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14395.958484692648</v>
      </c>
      <c r="L690" s="444">
        <f t="shared" ca="1" si="54"/>
        <v>3469425.9948109286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3469425.9948109286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14423.040653462951</v>
      </c>
      <c r="L691" s="444">
        <f t="shared" ca="1" si="54"/>
        <v>3475952.7974845716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3475952.7974845716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14450.235664603131</v>
      </c>
      <c r="L692" s="444">
        <f t="shared" ca="1" si="54"/>
        <v>3482506.7951693549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3482506.7951693549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14477.543988289726</v>
      </c>
      <c r="L693" s="444">
        <f t="shared" ca="1" si="54"/>
        <v>3489088.1011778247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3489088.1011778247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14504.966096658354</v>
      </c>
      <c r="L694" s="444">
        <f t="shared" ca="1" si="54"/>
        <v>3495696.8292946629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3495696.8292946629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14532.502463811843</v>
      </c>
      <c r="L695" s="444">
        <f t="shared" ca="1" si="54"/>
        <v>3502333.0937786549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3502333.0937786549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14560.153565828479</v>
      </c>
      <c r="L696" s="444">
        <f t="shared" ca="1" si="54"/>
        <v>3508997.0093646636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3508997.0093646636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14587.919880770181</v>
      </c>
      <c r="L697" s="444">
        <f t="shared" ca="1" si="54"/>
        <v>3515688.6912656138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3515688.6912656138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14615.801888690807</v>
      </c>
      <c r="L698" s="444">
        <f t="shared" ca="1" si="54"/>
        <v>3522408.2551744846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3522408.2551744846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14643.800071644435</v>
      </c>
      <c r="L699" s="444">
        <f t="shared" ca="1" si="54"/>
        <v>3529155.8172663092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3529155.8172663092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14671.914913693705</v>
      </c>
      <c r="L700" s="444">
        <f t="shared" ca="1" si="54"/>
        <v>3535931.4942001831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3535931.4942001831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14700.146900918176</v>
      </c>
      <c r="L701" s="444">
        <f t="shared" ca="1" si="54"/>
        <v>3542735.4031212814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3542735.4031212814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14728.496521422754</v>
      </c>
      <c r="L702" s="444">
        <f t="shared" ca="1" si="54"/>
        <v>3549567.6616628841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3549567.6616628841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14756.9642653461</v>
      </c>
      <c r="L703" s="444">
        <f t="shared" ca="1" si="54"/>
        <v>3556428.3879484101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3556428.3879484101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14785.550624869125</v>
      </c>
      <c r="L704" s="444">
        <f t="shared" ca="1" si="54"/>
        <v>3563317.7005934594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3563317.7005934594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14814.256094223496</v>
      </c>
      <c r="L705" s="444">
        <f t="shared" ca="1" si="54"/>
        <v>3570235.7187078628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3570235.7187078628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14843.081169700177</v>
      </c>
      <c r="L706" s="444">
        <f t="shared" ca="1" si="54"/>
        <v>3577182.561897743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3577182.561897743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14872.026349658012</v>
      </c>
      <c r="L707" s="444">
        <f t="shared" ca="1" si="54"/>
        <v>3584158.3502675812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3584158.3502675812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14901.092134532339</v>
      </c>
      <c r="L708" s="444">
        <f t="shared" ca="1" si="54"/>
        <v>3591163.2044222937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3591163.2044222937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14930.279026843638</v>
      </c>
      <c r="L709" s="444">
        <f t="shared" ca="1" si="54"/>
        <v>3598197.2454693173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3598197.2454693173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14959.58753120624</v>
      </c>
      <c r="L710" s="444">
        <f t="shared" ca="1" si="54"/>
        <v>3605260.5950207035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3605260.5950207035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14989.018154337014</v>
      </c>
      <c r="L711" s="444">
        <f t="shared" ca="1" si="54"/>
        <v>3612353.3751952206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3612353.3751952206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15018.571405064167</v>
      </c>
      <c r="L712" s="444">
        <f t="shared" ca="1" si="54"/>
        <v>3619475.7086204649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3619475.7086204649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15048.247794336021</v>
      </c>
      <c r="L713" s="444">
        <f t="shared" ca="1" si="54"/>
        <v>3626627.7184349811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3626627.7184349811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15078.047835229838</v>
      </c>
      <c r="L714" s="444">
        <f t="shared" ca="1" si="54"/>
        <v>3633809.528290391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3633809.528290391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15107.972042960711</v>
      </c>
      <c r="L715" s="444">
        <f t="shared" ca="1" si="54"/>
        <v>3641021.2623535316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3641021.2623535316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15138.020934890465</v>
      </c>
      <c r="L716" s="444">
        <f t="shared" ca="1" si="54"/>
        <v>3648263.045308602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3648263.045308602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15168.195030536594</v>
      </c>
      <c r="L717" s="444">
        <f t="shared" ca="1" si="54"/>
        <v>3655535.0023593185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3655535.0023593185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15198.494851581243</v>
      </c>
      <c r="L718" s="444">
        <f t="shared" ca="1" si="54"/>
        <v>3662837.2592310798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3662837.2592310798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15228.92092188025</v>
      </c>
      <c r="L719" s="444">
        <f t="shared" ca="1" si="54"/>
        <v>3670169.9421731401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3670169.9421731401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15259.473767472167</v>
      </c>
      <c r="L720" s="444">
        <f t="shared" ca="1" si="54"/>
        <v>3677533.1779607921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3677533.1779607921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15290.153916587386</v>
      </c>
      <c r="L721" s="444">
        <f t="shared" ca="1" si="54"/>
        <v>3684927.0938975597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3684927.0938975597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15320.961899657248</v>
      </c>
      <c r="L722" s="444">
        <f t="shared" ca="1" si="54"/>
        <v>3692351.8178173969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3692351.8178173969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15351.89824932324</v>
      </c>
      <c r="L723" s="444">
        <f t="shared" ca="1" si="54"/>
        <v>3699807.4780869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3699807.4780869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15382.963500446167</v>
      </c>
      <c r="L724" s="444">
        <f t="shared" ca="1" si="54"/>
        <v>3707294.2036075261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3707294.2036075261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15414.158190115444</v>
      </c>
      <c r="L725" s="444">
        <f t="shared" ca="1" si="54"/>
        <v>3714812.1238178215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3714812.1238178215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15445.482857658339</v>
      </c>
      <c r="L726" s="444">
        <f t="shared" ca="1" si="54"/>
        <v>3722361.36869566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3722361.36869566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15476.938044649336</v>
      </c>
      <c r="L727" s="444">
        <f t="shared" ca="1" si="54"/>
        <v>3729942.0687604896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3729942.0687604896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15508.524294919456</v>
      </c>
      <c r="L728" s="444">
        <f t="shared" ca="1" si="54"/>
        <v>3737554.3550755889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3737554.3550755889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15540.242154565705</v>
      </c>
      <c r="L729" s="444">
        <f t="shared" ca="1" si="54"/>
        <v>3745198.3592503346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3745198.3592503346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15572.092171960476</v>
      </c>
      <c r="L730" s="444">
        <f t="shared" ca="1" si="54"/>
        <v>3752874.2134424751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3752874.2134424751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15604.074897761064</v>
      </c>
      <c r="L731" s="444">
        <f t="shared" ca="1" si="54"/>
        <v>3760582.0503604161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3760582.0503604161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15636.19088491915</v>
      </c>
      <c r="L732" s="444">
        <f t="shared" ca="1" si="54"/>
        <v>3768322.0032655154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3768322.0032655154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15668.440688690398</v>
      </c>
      <c r="L733" s="444">
        <f t="shared" ca="1" si="54"/>
        <v>3776094.2059743856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3776094.2059743856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15700.824866644023</v>
      </c>
      <c r="L734" s="444">
        <f t="shared" ca="1" si="54"/>
        <v>3783898.7928612097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3783898.7928612097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15733.343978672458</v>
      </c>
      <c r="L735" s="444">
        <f t="shared" ca="1" si="54"/>
        <v>3791735.898860062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3791735.898860062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15765.998587001008</v>
      </c>
      <c r="L736" s="444">
        <f t="shared" ca="1" si="54"/>
        <v>3799605.6594672431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3799605.6594672431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15798.789256197597</v>
      </c>
      <c r="L737" s="444">
        <f t="shared" ca="1" si="54"/>
        <v>3807508.2107436205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3807508.2107436205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15831.716553182499</v>
      </c>
      <c r="L738" s="444">
        <f t="shared" ca="1" si="54"/>
        <v>3815443.6893169829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3815443.6893169829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15864.781047238177</v>
      </c>
      <c r="L739" s="444">
        <f t="shared" ca="1" si="54"/>
        <v>3823412.2323844009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3823412.2323844009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15897.983310019086</v>
      </c>
      <c r="L740" s="444">
        <f t="shared" ca="1" si="54"/>
        <v>3831413.9777146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3831413.9777146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15931.323915561585</v>
      </c>
      <c r="L741" s="444">
        <f t="shared" ca="1" si="54"/>
        <v>3839449.0636503417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3839449.0636503417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15964.803440293843</v>
      </c>
      <c r="L742" s="444">
        <f t="shared" ca="1" si="54"/>
        <v>3847517.6291108155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3847517.6291108155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15998.422463045814</v>
      </c>
      <c r="L743" s="444">
        <f t="shared" ca="1" si="54"/>
        <v>3855619.8135940414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3855619.8135940414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16032.181565059256</v>
      </c>
      <c r="L744" s="444">
        <f t="shared" ca="1" si="54"/>
        <v>3863755.7571792807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3863755.7571792807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16066.081329997753</v>
      </c>
      <c r="L745" s="444">
        <f t="shared" ca="1" si="54"/>
        <v>3871925.6005294584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3871925.6005294584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16100.122343956826</v>
      </c>
      <c r="L746" s="444">
        <f t="shared" ca="1" si="54"/>
        <v>3880129.4848935953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3880129.4848935953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16134.305195474064</v>
      </c>
      <c r="L747" s="444">
        <f t="shared" ca="1" si="54"/>
        <v>3888367.5521092494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3888367.5521092494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16168.630475539288</v>
      </c>
      <c r="L748" s="444">
        <f t="shared" ca="1" si="54"/>
        <v>3896639.9446049687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3896639.9446049687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16203.098777604788</v>
      </c>
      <c r="L749" s="444">
        <f t="shared" ca="1" si="54"/>
        <v>3904946.8054027534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3904946.8054027534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16237.710697595556</v>
      </c>
      <c r="L750" s="444">
        <f t="shared" ca="1" si="54"/>
        <v>3913288.2781205289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3913288.2781205289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16272.46683391962</v>
      </c>
      <c r="L751" s="444">
        <f t="shared" ca="1" si="54"/>
        <v>3921664.5069746287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3921664.5069746287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16307.36778747837</v>
      </c>
      <c r="L752" s="444">
        <f t="shared" ca="1" si="54"/>
        <v>3930075.6367822872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3930075.6367822872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16342.414161676948</v>
      </c>
      <c r="L753" s="444">
        <f t="shared" ca="1" si="54"/>
        <v>3938521.8129641442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3938521.8129641442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16377.606562434683</v>
      </c>
      <c r="L754" s="444">
        <f t="shared" ca="1" si="54"/>
        <v>3947003.1815467589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3947003.1815467589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16412.94559819558</v>
      </c>
      <c r="L755" s="444">
        <f t="shared" ca="1" si="54"/>
        <v>3955519.8891651346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3955519.8891651346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16448.431879938809</v>
      </c>
      <c r="L756" s="444">
        <f t="shared" ca="1" si="54"/>
        <v>3964072.0830652532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3964072.0830652532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16484.066021189305</v>
      </c>
      <c r="L757" s="444">
        <f t="shared" ca="1" si="54"/>
        <v>3972659.9111066223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3972659.9111066223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16519.848638028343</v>
      </c>
      <c r="L758" s="444">
        <f t="shared" ca="1" si="54"/>
        <v>3981283.5217648307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3981283.5217648307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16555.780349104214</v>
      </c>
      <c r="L759" s="444">
        <f t="shared" ca="1" si="54"/>
        <v>3989943.0641341149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3989943.0641341149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16591.861775642894</v>
      </c>
      <c r="L760" s="444">
        <f t="shared" ca="1" si="54"/>
        <v>3998638.6879299376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3998638.6879299376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16628.093541458824</v>
      </c>
      <c r="L761" s="444">
        <f t="shared" ca="1" si="54"/>
        <v>4007370.5434915763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4007370.5434915763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16664.47627296565</v>
      </c>
      <c r="L762" s="444">
        <f t="shared" ca="1" si="54"/>
        <v>4016138.7817847221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4016138.7817847221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16701.010599187091</v>
      </c>
      <c r="L763" s="444">
        <f t="shared" ca="1" si="54"/>
        <v>4024943.5544040892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4024943.5544040892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16737.697151767788</v>
      </c>
      <c r="L764" s="444">
        <f t="shared" ca="1" si="54"/>
        <v>4033785.0135760373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4033785.0135760373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16774.536564984239</v>
      </c>
      <c r="L765" s="444">
        <f t="shared" ca="1" si="54"/>
        <v>4042663.3121612016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4042663.3121612016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16811.529475755757</v>
      </c>
      <c r="L766" s="444">
        <f t="shared" ca="1" si="54"/>
        <v>4051578.6036571376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4051578.6036571376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16848.676523655489</v>
      </c>
      <c r="L767" s="444">
        <f t="shared" ca="1" si="54"/>
        <v>4060531.0422009733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4060531.0422009733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16885.978350921472</v>
      </c>
      <c r="L768" s="444">
        <f t="shared" ca="1" si="54"/>
        <v>4069520.7825720748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4069520.7825720748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16923.435602467729</v>
      </c>
      <c r="L769" s="444">
        <f t="shared" ca="1" si="54"/>
        <v>4078547.9801947223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4078547.9801947223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16961.048925895426</v>
      </c>
      <c r="L770" s="444">
        <f t="shared" ca="1" si="54"/>
        <v>4087612.7911407975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4087612.7911407975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16998.818971504072</v>
      </c>
      <c r="L771" s="444">
        <f t="shared" ca="1" si="54"/>
        <v>4096715.3721324815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4096715.3721324815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17036.746392302754</v>
      </c>
      <c r="L772" s="444">
        <f t="shared" ca="1" si="54"/>
        <v>4105855.8805449642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4105855.8805449642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17074.831844021435</v>
      </c>
      <c r="L773" s="444">
        <f t="shared" ref="L773:L1027" ca="1" si="80">I773-J773+K773</f>
        <v>4115034.4744091658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4115034.4744091658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17113.075985122276</v>
      </c>
      <c r="L774" s="444">
        <f t="shared" ca="1" si="80"/>
        <v>4124251.3124144683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4124251.3124144683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17151.479476811033</v>
      </c>
      <c r="L775" s="444">
        <f t="shared" ca="1" si="80"/>
        <v>4133506.5539114592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4133506.5539114592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17190.042983048497</v>
      </c>
      <c r="L776" s="444">
        <f t="shared" ca="1" si="80"/>
        <v>4142800.3589146878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4142800.3589146878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17228.76717056195</v>
      </c>
      <c r="L777" s="444">
        <f t="shared" ca="1" si="80"/>
        <v>4152132.8881054297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4152132.8881054297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17267.652708856709</v>
      </c>
      <c r="L778" s="444">
        <f t="shared" ca="1" si="80"/>
        <v>4161504.3028344666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4161504.3028344666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17306.700270227695</v>
      </c>
      <c r="L779" s="444">
        <f t="shared" ca="1" si="80"/>
        <v>4170914.7651248742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4170914.7651248742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17345.910529771059</v>
      </c>
      <c r="L780" s="444">
        <f t="shared" ca="1" si="80"/>
        <v>4180364.4376748251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4180364.4376748251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17385.284165395853</v>
      </c>
      <c r="L781" s="444">
        <f t="shared" ca="1" si="80"/>
        <v>4189853.483860401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4189853.483860401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17424.821857835756</v>
      </c>
      <c r="L782" s="444">
        <f t="shared" ca="1" si="80"/>
        <v>4199382.0677384166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4199382.0677384166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17464.524290660822</v>
      </c>
      <c r="L783" s="444">
        <f t="shared" ca="1" si="80"/>
        <v>4208950.354049257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4208950.354049257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17504.392150289321</v>
      </c>
      <c r="L784" s="444">
        <f t="shared" ca="1" si="80"/>
        <v>4218558.5082197264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4218558.5082197264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17544.426125999609</v>
      </c>
      <c r="L785" s="444">
        <f t="shared" ca="1" si="80"/>
        <v>4228206.6963659059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4228206.6963659059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17584.626909942024</v>
      </c>
      <c r="L786" s="444">
        <f t="shared" ca="1" si="80"/>
        <v>4237895.0852960283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4237895.0852960283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17624.995197150867</v>
      </c>
      <c r="L787" s="444">
        <f t="shared" ca="1" si="80"/>
        <v>4247623.8425133592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4247623.8425133592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17665.531685556412</v>
      </c>
      <c r="L788" s="444">
        <f t="shared" ca="1" si="80"/>
        <v>4257393.1362190954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4257393.1362190954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17706.237075996982</v>
      </c>
      <c r="L789" s="444">
        <f t="shared" ca="1" si="80"/>
        <v>4267203.135315272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4267203.135315272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17747.112072231052</v>
      </c>
      <c r="L790" s="444">
        <f t="shared" ca="1" si="80"/>
        <v>4277054.0094076833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4277054.0094076833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17788.157380949429</v>
      </c>
      <c r="L791" s="444">
        <f t="shared" ca="1" si="80"/>
        <v>4286945.928808813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4286945.928808813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17829.37371178747</v>
      </c>
      <c r="L792" s="444">
        <f t="shared" ca="1" si="80"/>
        <v>4296879.0645407801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4296879.0645407801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17870.761777337335</v>
      </c>
      <c r="L793" s="444">
        <f t="shared" ca="1" si="80"/>
        <v>4306853.5883382978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4306853.5883382978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17912.322293160323</v>
      </c>
      <c r="L794" s="444">
        <f t="shared" ca="1" si="80"/>
        <v>4316869.6726516383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4316869.6726516383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17954.055977799242</v>
      </c>
      <c r="L795" s="444">
        <f t="shared" ca="1" si="80"/>
        <v>4326927.4906496173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4326927.4906496173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17995.963552790821</v>
      </c>
      <c r="L796" s="444">
        <f t="shared" ca="1" si="80"/>
        <v>4337027.216222588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4337027.216222588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18038.045742678201</v>
      </c>
      <c r="L797" s="444">
        <f t="shared" ca="1" si="80"/>
        <v>4347169.0239854464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4347169.0239854464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18080.303275023442</v>
      </c>
      <c r="L798" s="444">
        <f t="shared" ca="1" si="80"/>
        <v>4357353.08928065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4357353.08928065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18122.736880420125</v>
      </c>
      <c r="L799" s="444">
        <f t="shared" ca="1" si="80"/>
        <v>4367579.5881812498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4367579.5881812498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18165.347292505958</v>
      </c>
      <c r="L800" s="444">
        <f t="shared" ca="1" si="80"/>
        <v>4377848.6974939359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4377848.6974939359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18208.135247975482</v>
      </c>
      <c r="L801" s="444">
        <f t="shared" ca="1" si="80"/>
        <v>4388160.5947620915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4388160.5947620915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18251.101486592797</v>
      </c>
      <c r="L802" s="444">
        <f t="shared" ca="1" si="80"/>
        <v>4398515.4582688641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4398515.4582688641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18294.246751204351</v>
      </c>
      <c r="L803" s="444">
        <f t="shared" ca="1" si="80"/>
        <v>4408913.4670402482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4408913.4670402482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18337.571787751785</v>
      </c>
      <c r="L804" s="444">
        <f t="shared" ca="1" si="80"/>
        <v>4419354.8008481804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4419354.8008481804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18381.077345284833</v>
      </c>
      <c r="L805" s="444">
        <f t="shared" ca="1" si="80"/>
        <v>4429839.6402136451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4429839.6402136451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18424.764175974269</v>
      </c>
      <c r="L806" s="444">
        <f t="shared" ca="1" si="80"/>
        <v>4440368.1664097989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4440368.1664097989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18468.633035124913</v>
      </c>
      <c r="L807" s="444">
        <f t="shared" ca="1" si="80"/>
        <v>4450940.5614651041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4450940.5614651041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18512.684681188683</v>
      </c>
      <c r="L808" s="444">
        <f t="shared" ca="1" si="80"/>
        <v>4461557.0081664724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4461557.0081664724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18556.919875777719</v>
      </c>
      <c r="L809" s="444">
        <f t="shared" ca="1" si="80"/>
        <v>4472217.6900624298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4472217.6900624298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18601.339383677539</v>
      </c>
      <c r="L810" s="444">
        <f t="shared" ca="1" si="80"/>
        <v>4482922.7914662873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4482922.7914662873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18645.943972860281</v>
      </c>
      <c r="L811" s="444">
        <f t="shared" ca="1" si="80"/>
        <v>4493672.4974593278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4493672.4974593278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18690.734414497951</v>
      </c>
      <c r="L812" s="444">
        <f t="shared" ca="1" si="80"/>
        <v>4504466.9938940061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4504466.9938940061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18735.711482975774</v>
      </c>
      <c r="L813" s="444">
        <f t="shared" ca="1" si="80"/>
        <v>4515306.4673971618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4515306.4673971618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18780.875955905591</v>
      </c>
      <c r="L814" s="444">
        <f t="shared" ca="1" si="80"/>
        <v>4526191.1053732475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4526191.1053732475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18826.22861413928</v>
      </c>
      <c r="L815" s="444">
        <f t="shared" ca="1" si="80"/>
        <v>4537121.0960075669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4537121.0960075669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18871.77024178228</v>
      </c>
      <c r="L816" s="444">
        <f t="shared" ca="1" si="80"/>
        <v>4548096.628269529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4548096.628269529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18917.501626207122</v>
      </c>
      <c r="L817" s="444">
        <f t="shared" ca="1" si="80"/>
        <v>4559117.8919159165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4559117.8919159165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18963.423558067068</v>
      </c>
      <c r="L818" s="444">
        <f t="shared" ca="1" si="80"/>
        <v>4570185.077494164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4570185.077494164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19009.536831309768</v>
      </c>
      <c r="L819" s="444">
        <f t="shared" ca="1" si="80"/>
        <v>4581298.376345654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4581298.376345654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19055.842243190975</v>
      </c>
      <c r="L820" s="444">
        <f t="shared" ca="1" si="80"/>
        <v>4592457.9806090249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4592457.9806090249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19102.340594288355</v>
      </c>
      <c r="L821" s="444">
        <f t="shared" ca="1" si="80"/>
        <v>4603664.0832234928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4603664.0832234928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19149.032688515304</v>
      </c>
      <c r="L822" s="444">
        <f t="shared" ca="1" si="80"/>
        <v>4614916.8779321881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4614916.8779321881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19195.919333134865</v>
      </c>
      <c r="L823" s="444">
        <f t="shared" ca="1" si="80"/>
        <v>4626216.5592855029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4626216.5592855029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19243.00133877368</v>
      </c>
      <c r="L824" s="444">
        <f t="shared" ca="1" si="80"/>
        <v>4637563.3226444563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4637563.3226444563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19290.279519435986</v>
      </c>
      <c r="L825" s="444">
        <f t="shared" ca="1" si="80"/>
        <v>4648957.3641840722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4648957.3641840722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19337.754692517716</v>
      </c>
      <c r="L826" s="444">
        <f t="shared" ca="1" si="80"/>
        <v>4660398.8808967704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4660398.8808967704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19385.427678820626</v>
      </c>
      <c r="L827" s="444">
        <f t="shared" ca="1" si="80"/>
        <v>4671888.0705957711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4671888.0705957711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19433.299302566462</v>
      </c>
      <c r="L828" s="444">
        <f t="shared" ca="1" si="80"/>
        <v>4683425.1319185179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4683425.1319185179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19481.370391411241</v>
      </c>
      <c r="L829" s="444">
        <f t="shared" ca="1" si="80"/>
        <v>4695010.2643301096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4695010.2643301096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19529.641776459539</v>
      </c>
      <c r="L830" s="444">
        <f t="shared" ca="1" si="80"/>
        <v>4706643.6681267489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4706643.6681267489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19578.114292278871</v>
      </c>
      <c r="L831" s="444">
        <f t="shared" ca="1" si="80"/>
        <v>4718325.5444392078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4718325.5444392078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19626.788776914116</v>
      </c>
      <c r="L832" s="444">
        <f t="shared" ca="1" si="80"/>
        <v>4730056.0952363014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4730056.0952363014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19675.666071902007</v>
      </c>
      <c r="L833" s="444">
        <f t="shared" ca="1" si="80"/>
        <v>4741835.5233283835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4741835.5233283835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19724.747022285679</v>
      </c>
      <c r="L834" s="444">
        <f t="shared" ca="1" si="80"/>
        <v>4753664.0323708495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4753664.0323708495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19774.032476629291</v>
      </c>
      <c r="L835" s="444">
        <f t="shared" ca="1" si="80"/>
        <v>4765541.8268676586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4765541.8268676586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19823.523287032662</v>
      </c>
      <c r="L836" s="444">
        <f t="shared" ca="1" si="80"/>
        <v>4777469.1121748714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4777469.1121748714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19873.220309146047</v>
      </c>
      <c r="L837" s="444">
        <f t="shared" ca="1" si="80"/>
        <v>4789446.0945041971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4789446.0945041971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19923.124402184905</v>
      </c>
      <c r="L838" s="444">
        <f t="shared" ca="1" si="80"/>
        <v>4801472.9809265621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4801472.9809265621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19973.236428944758</v>
      </c>
      <c r="L839" s="444">
        <f t="shared" ca="1" si="80"/>
        <v>4813549.9793756865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4813549.9793756865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20023.557255816111</v>
      </c>
      <c r="L840" s="444">
        <f t="shared" ca="1" si="80"/>
        <v>4825677.2986516822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4825677.2986516822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20074.087752799427</v>
      </c>
      <c r="L841" s="444">
        <f t="shared" ca="1" si="80"/>
        <v>4837855.1484246617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4837855.1484246617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20124.828793520173</v>
      </c>
      <c r="L842" s="444">
        <f t="shared" ca="1" si="80"/>
        <v>4850083.7392383618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4850083.7392383618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20175.781255243925</v>
      </c>
      <c r="L843" s="444">
        <f t="shared" ca="1" si="80"/>
        <v>4862363.2825137861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4862363.2825137861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20226.946018891525</v>
      </c>
      <c r="L844" s="444">
        <f t="shared" ca="1" si="80"/>
        <v>4874693.9905528575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4874693.9905528575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20278.323969054323</v>
      </c>
      <c r="L845" s="444">
        <f t="shared" ca="1" si="80"/>
        <v>4887076.0765420916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4887076.0765420916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20329.915994009465</v>
      </c>
      <c r="L846" s="444">
        <f t="shared" ca="1" si="80"/>
        <v>4899509.7545562806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4899509.7545562806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20381.72298573525</v>
      </c>
      <c r="L847" s="444">
        <f t="shared" ca="1" si="80"/>
        <v>4911995.2395621957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4911995.2395621957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20433.745839926567</v>
      </c>
      <c r="L848" s="444">
        <f t="shared" ca="1" si="80"/>
        <v>4924532.7474223021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4924532.7474223021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20485.985456010341</v>
      </c>
      <c r="L849" s="444">
        <f t="shared" ca="1" si="80"/>
        <v>4937122.4948984925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4937122.4948984925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20538.442737161135</v>
      </c>
      <c r="L850" s="444">
        <f t="shared" ca="1" si="80"/>
        <v>4949764.6996558337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4949764.6996558337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20591.118590316724</v>
      </c>
      <c r="L851" s="444">
        <f t="shared" ca="1" si="80"/>
        <v>4962459.5802663304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4962459.5802663304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20644.013926193795</v>
      </c>
      <c r="L852" s="444">
        <f t="shared" ca="1" si="80"/>
        <v>4975207.3562127044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4975207.3562127044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20697.129659303686</v>
      </c>
      <c r="L853" s="444">
        <f t="shared" ca="1" si="80"/>
        <v>4988008.2478921879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4988008.2478921879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20750.4667079682</v>
      </c>
      <c r="L854" s="444">
        <f t="shared" ca="1" si="80"/>
        <v>5000862.4766203361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5000862.4766203361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20804.025994335483</v>
      </c>
      <c r="L855" s="444">
        <f t="shared" ca="1" si="80"/>
        <v>5013770.2646348514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5013770.2646348514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20857.808444395963</v>
      </c>
      <c r="L856" s="444">
        <f t="shared" ca="1" si="80"/>
        <v>5026731.835099427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5026731.835099427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20911.814987998361</v>
      </c>
      <c r="L857" s="444">
        <f t="shared" ca="1" si="80"/>
        <v>5039747.4121076055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5039747.4121076055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20966.046558865772</v>
      </c>
      <c r="L858" s="444">
        <f t="shared" ca="1" si="80"/>
        <v>5052817.2206866508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5052817.2206866508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21020.504094611795</v>
      </c>
      <c r="L859" s="444">
        <f t="shared" ca="1" si="80"/>
        <v>5065941.4868014427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5065941.4868014427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21075.188536756759</v>
      </c>
      <c r="L860" s="444">
        <f t="shared" ca="1" si="80"/>
        <v>5079120.4373583794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5079120.4373583794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21130.100830743999</v>
      </c>
      <c r="L861" s="444">
        <f t="shared" ca="1" si="80"/>
        <v>5092354.3002093034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5092354.3002093034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21185.241925956179</v>
      </c>
      <c r="L862" s="444">
        <f t="shared" ca="1" si="80"/>
        <v>5105643.3041554391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5105643.3041554391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21240.612775731744</v>
      </c>
      <c r="L863" s="444">
        <f t="shared" ca="1" si="80"/>
        <v>5118987.678951351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5118987.678951351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21296.214337381378</v>
      </c>
      <c r="L864" s="444">
        <f t="shared" ca="1" si="80"/>
        <v>5132387.6553089125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5132387.6553089125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21352.047572204552</v>
      </c>
      <c r="L865" s="444">
        <f t="shared" ca="1" si="80"/>
        <v>5145843.4649012974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5145843.4649012974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21408.113445506155</v>
      </c>
      <c r="L866" s="444">
        <f t="shared" ca="1" si="80"/>
        <v>5159355.3403669838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5159355.3403669838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21464.412926613182</v>
      </c>
      <c r="L867" s="444">
        <f t="shared" ca="1" si="80"/>
        <v>5172923.5153137771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5172923.5153137771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21520.946988891486</v>
      </c>
      <c r="L868" s="444">
        <f t="shared" ca="1" si="80"/>
        <v>5186548.224322849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5186548.224322849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21577.716609762621</v>
      </c>
      <c r="L869" s="444">
        <f t="shared" ca="1" si="80"/>
        <v>5200229.7029527919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5200229.7029527919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21634.722770720717</v>
      </c>
      <c r="L870" s="444">
        <f t="shared" ca="1" si="80"/>
        <v>5213968.1877436927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5213968.1877436927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21691.96645734947</v>
      </c>
      <c r="L871" s="444">
        <f t="shared" ca="1" si="80"/>
        <v>5227763.9162212219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5227763.9162212219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21749.448659339174</v>
      </c>
      <c r="L872" s="444">
        <f t="shared" ca="1" si="80"/>
        <v>5241617.1269007409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5241617.1269007409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21807.170370503838</v>
      </c>
      <c r="L873" s="444">
        <f t="shared" ca="1" si="80"/>
        <v>5255528.0592914252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5255528.0592914252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21865.132588798355</v>
      </c>
      <c r="L874" s="444">
        <f t="shared" ca="1" si="80"/>
        <v>5269496.9539004033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5269496.9539004033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21923.336316335764</v>
      </c>
      <c r="L875" s="444">
        <f t="shared" ca="1" si="80"/>
        <v>5283524.0522369193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5283524.0522369193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21981.782559404579</v>
      </c>
      <c r="L876" s="444">
        <f t="shared" ca="1" si="80"/>
        <v>5297609.5968165034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5297609.5968165034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22040.472328486179</v>
      </c>
      <c r="L877" s="444">
        <f t="shared" ca="1" si="80"/>
        <v>5311753.8311651694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5311753.8311651694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22099.406638272289</v>
      </c>
      <c r="L878" s="444">
        <f t="shared" ca="1" si="80"/>
        <v>5325956.9998236215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5325956.9998236215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22158.586507682507</v>
      </c>
      <c r="L879" s="444">
        <f t="shared" ca="1" si="80"/>
        <v>5340219.3483514842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5340219.3483514842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22218.012959881933</v>
      </c>
      <c r="L880" s="444">
        <f t="shared" ca="1" si="80"/>
        <v>5354541.1233315459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5354541.1233315459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22277.687022298858</v>
      </c>
      <c r="L881" s="444">
        <f t="shared" ca="1" si="80"/>
        <v>5368922.5723740244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5368922.5723740244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22337.609726642517</v>
      </c>
      <c r="L882" s="444">
        <f t="shared" ca="1" si="80"/>
        <v>5383363.9441208467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5383363.9441208467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22397.782108920943</v>
      </c>
      <c r="L883" s="444">
        <f t="shared" ca="1" si="80"/>
        <v>5397865.4882499473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5397865.4882499473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22458.205209458865</v>
      </c>
      <c r="L884" s="444">
        <f t="shared" ca="1" si="80"/>
        <v>5412427.4554795865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5412427.4554795865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22518.880072915694</v>
      </c>
      <c r="L885" s="444">
        <f t="shared" ca="1" si="80"/>
        <v>5427050.0975726824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5427050.0975726824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22579.807748303592</v>
      </c>
      <c r="L886" s="444">
        <f t="shared" ca="1" si="80"/>
        <v>5441733.6673411662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5441733.6673411662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22640.989289005607</v>
      </c>
      <c r="L887" s="444">
        <f t="shared" ca="1" si="80"/>
        <v>5456478.4186503515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5456478.4186503515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22702.425752793883</v>
      </c>
      <c r="L888" s="444">
        <f t="shared" ca="1" si="80"/>
        <v>5471284.6064233249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5471284.6064233249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22764.118201847938</v>
      </c>
      <c r="L889" s="444">
        <f t="shared" ca="1" si="80"/>
        <v>5486152.486645353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5486152.486645353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22826.067702773053</v>
      </c>
      <c r="L890" s="444">
        <f t="shared" ca="1" si="80"/>
        <v>5501082.3163683061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5501082.3163683061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22888.275326618692</v>
      </c>
      <c r="L891" s="444">
        <f t="shared" ca="1" si="80"/>
        <v>5516074.353715105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5516074.353715105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22950.742148897021</v>
      </c>
      <c r="L892" s="444">
        <f t="shared" ca="1" si="80"/>
        <v>5531128.8578841817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5531128.8578841817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23013.469249601505</v>
      </c>
      <c r="L893" s="444">
        <f t="shared" ca="1" si="80"/>
        <v>5546246.0891539631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5546246.0891539631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23076.457713225594</v>
      </c>
      <c r="L894" s="444">
        <f t="shared" ca="1" si="80"/>
        <v>5561426.308887369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5561426.308887369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23139.708628781453</v>
      </c>
      <c r="L895" s="444">
        <f t="shared" ca="1" si="80"/>
        <v>5576669.7795363301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5576669.7795363301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23203.223089818792</v>
      </c>
      <c r="L896" s="444">
        <f t="shared" ca="1" si="80"/>
        <v>5591976.764646329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5591976.764646329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23267.002194443787</v>
      </c>
      <c r="L897" s="444">
        <f t="shared" ca="1" si="80"/>
        <v>5607347.5288609527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5607347.5288609527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23331.047045338051</v>
      </c>
      <c r="L898" s="444">
        <f t="shared" ca="1" si="80"/>
        <v>5622782.3379264707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5622782.3379264707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23395.358749777712</v>
      </c>
      <c r="L899" s="444">
        <f t="shared" ca="1" si="80"/>
        <v>5638281.4586964287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5638281.4586964287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23459.938419652535</v>
      </c>
      <c r="L900" s="444">
        <f t="shared" ca="1" si="80"/>
        <v>5653845.1591362609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5653845.1591362609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23524.787171485172</v>
      </c>
      <c r="L901" s="444">
        <f t="shared" ca="1" si="80"/>
        <v>5669473.7083279258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5669473.7083279258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23589.906126450442</v>
      </c>
      <c r="L902" s="444">
        <f t="shared" ca="1" si="80"/>
        <v>5685167.3764745565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5685167.3764745565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23655.296410394734</v>
      </c>
      <c r="L903" s="444">
        <f t="shared" ca="1" si="80"/>
        <v>5700926.4349051313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5700926.4349051313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23720.959153855463</v>
      </c>
      <c r="L904" s="444">
        <f t="shared" ca="1" si="80"/>
        <v>5716751.1560791666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5716751.1560791666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23786.89549208061</v>
      </c>
      <c r="L905" s="444">
        <f t="shared" ca="1" si="80"/>
        <v>5732641.8135914272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5732641.8135914272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23853.106565048362</v>
      </c>
      <c r="L906" s="444">
        <f t="shared" ca="1" si="80"/>
        <v>5748598.6821766552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5748598.6821766552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23919.593517486814</v>
      </c>
      <c r="L907" s="444">
        <f t="shared" ca="1" si="80"/>
        <v>5764622.0377143221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5764622.0377143221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23986.357498893758</v>
      </c>
      <c r="L908" s="444">
        <f t="shared" ca="1" si="80"/>
        <v>5780712.1572333956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5780712.1572333956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24053.399663556564</v>
      </c>
      <c r="L909" s="444">
        <f t="shared" ca="1" si="80"/>
        <v>5796869.318917132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5796869.318917132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24120.721170572135</v>
      </c>
      <c r="L910" s="444">
        <f t="shared" ca="1" si="80"/>
        <v>5813093.8021078845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5813093.8021078845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24188.323183866934</v>
      </c>
      <c r="L911" s="444">
        <f t="shared" ca="1" si="80"/>
        <v>5829385.8873119317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5829385.8873119317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24256.206872217132</v>
      </c>
      <c r="L912" s="444">
        <f t="shared" ca="1" si="80"/>
        <v>5845745.8562043291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5845745.8562043291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24324.373409268788</v>
      </c>
      <c r="L913" s="444">
        <f t="shared" ca="1" si="80"/>
        <v>5862173.9916337775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5862173.9916337775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24392.823973558156</v>
      </c>
      <c r="L914" s="444">
        <f t="shared" ca="1" si="80"/>
        <v>5878670.5776275154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5878670.5776275154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24461.559748532065</v>
      </c>
      <c r="L915" s="444">
        <f t="shared" ca="1" si="80"/>
        <v>5895235.8993962277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5895235.8993962277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24530.581922568366</v>
      </c>
      <c r="L916" s="444">
        <f t="shared" ca="1" si="80"/>
        <v>5911870.2433389761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5911870.2433389761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24599.891688996482</v>
      </c>
      <c r="L917" s="444">
        <f t="shared" ca="1" si="80"/>
        <v>5928573.897048153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5928573.897048153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24669.490246118054</v>
      </c>
      <c r="L918" s="444">
        <f t="shared" ca="1" si="80"/>
        <v>5945347.149314451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5945347.149314451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24739.37879722763</v>
      </c>
      <c r="L919" s="444">
        <f t="shared" ca="1" si="80"/>
        <v>5962190.2901318586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5962190.2901318586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24809.558550633494</v>
      </c>
      <c r="L920" s="444">
        <f t="shared" ca="1" si="80"/>
        <v>5979103.610702672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5979103.610702672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24880.030719678551</v>
      </c>
      <c r="L921" s="444">
        <f t="shared" ca="1" si="80"/>
        <v>5996087.4034425309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5996087.4034425309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24950.796522761295</v>
      </c>
      <c r="L922" s="444">
        <f t="shared" ca="1" si="80"/>
        <v>6013141.9619854726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6013141.9619854726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25021.857183356886</v>
      </c>
      <c r="L923" s="444">
        <f t="shared" ca="1" si="80"/>
        <v>6030267.5811890094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6030267.5811890094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25093.213930038288</v>
      </c>
      <c r="L924" s="444">
        <f t="shared" ca="1" si="80"/>
        <v>6047464.5571392281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6047464.5571392281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25164.867996497534</v>
      </c>
      <c r="L925" s="444">
        <f t="shared" ca="1" si="80"/>
        <v>6064733.1871559052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6064733.1871559052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25236.820621567022</v>
      </c>
      <c r="L926" s="444">
        <f t="shared" ca="1" si="80"/>
        <v>6082073.769797652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6082073.769797652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25309.073049240968</v>
      </c>
      <c r="L927" s="444">
        <f t="shared" ca="1" si="80"/>
        <v>6099486.6048670728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6099486.6048670728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25381.626528696885</v>
      </c>
      <c r="L928" s="444">
        <f t="shared" ca="1" si="80"/>
        <v>6116971.9934159499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6116971.9934159499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25454.482314317207</v>
      </c>
      <c r="L929" s="444">
        <f t="shared" ca="1" si="80"/>
        <v>6134530.2377504474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6134530.2377504474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25527.641665710948</v>
      </c>
      <c r="L930" s="444">
        <f t="shared" ca="1" si="80"/>
        <v>6152161.6414363384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6152161.6414363384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25601.105847735493</v>
      </c>
      <c r="L931" s="444">
        <f t="shared" ca="1" si="80"/>
        <v>6169866.5093042543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6169866.5093042543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25674.876130518474</v>
      </c>
      <c r="L932" s="444">
        <f t="shared" ca="1" si="80"/>
        <v>6187645.1474549528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6187645.1474549528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25748.953789479721</v>
      </c>
      <c r="L933" s="444">
        <f t="shared" ca="1" si="80"/>
        <v>6205497.8632646129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6205497.8632646129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25823.340105353302</v>
      </c>
      <c r="L934" s="444">
        <f t="shared" ca="1" si="80"/>
        <v>6223424.9653901458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6223424.9653901458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25898.036364209689</v>
      </c>
      <c r="L935" s="444">
        <f t="shared" ca="1" si="80"/>
        <v>6241426.7637745356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6241426.7637745356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25973.04385747798</v>
      </c>
      <c r="L936" s="444">
        <f t="shared" ca="1" si="80"/>
        <v>6259503.5696521932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6259503.5696521932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26048.36388196822</v>
      </c>
      <c r="L937" s="444">
        <f t="shared" ca="1" si="80"/>
        <v>6277655.6955543412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6277655.6955543412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26123.997739893839</v>
      </c>
      <c r="L938" s="444">
        <f t="shared" ca="1" si="80"/>
        <v>6295883.4553144146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6295883.4553144146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26199.946738894145</v>
      </c>
      <c r="L939" s="444">
        <f t="shared" ca="1" si="80"/>
        <v>6314187.1640734887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6314187.1640734887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26276.212192056952</v>
      </c>
      <c r="L940" s="444">
        <f t="shared" ca="1" si="80"/>
        <v>6332567.1382857254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6332567.1382857254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26352.795417941274</v>
      </c>
      <c r="L941" s="444">
        <f t="shared" ca="1" si="80"/>
        <v>6351023.6957238466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6351023.6957238466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26429.69774060011</v>
      </c>
      <c r="L942" s="444">
        <f t="shared" ca="1" si="80"/>
        <v>6369557.155484627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6369557.155484627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26506.920489603363</v>
      </c>
      <c r="L943" s="444">
        <f t="shared" ca="1" si="80"/>
        <v>6388167.8379944107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6388167.8379944107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26584.465000060794</v>
      </c>
      <c r="L944" s="444">
        <f t="shared" ca="1" si="80"/>
        <v>6406856.065014651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6406856.065014651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26662.332612645128</v>
      </c>
      <c r="L945" s="444">
        <f t="shared" ca="1" si="80"/>
        <v>6425622.1596474759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6425622.1596474759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26740.524673615233</v>
      </c>
      <c r="L946" s="444">
        <f t="shared" ca="1" si="80"/>
        <v>6444466.4463412715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6444466.4463412715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26819.04253483938</v>
      </c>
      <c r="L947" s="444">
        <f t="shared" ca="1" si="80"/>
        <v>6463389.2508962909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6463389.2508962909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26897.887553818629</v>
      </c>
      <c r="L948" s="444">
        <f t="shared" ca="1" si="80"/>
        <v>6482390.9004702894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6482390.9004702894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26977.06109371029</v>
      </c>
      <c r="L949" s="444">
        <f t="shared" ca="1" si="80"/>
        <v>6501471.7235841798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6501471.7235841798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27056.564523351499</v>
      </c>
      <c r="L950" s="444">
        <f t="shared" ca="1" si="80"/>
        <v>6520632.0501277111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6520632.0501277111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27136.39921728288</v>
      </c>
      <c r="L951" s="444">
        <f t="shared" ca="1" si="80"/>
        <v>6539872.2113651736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6539872.2113651736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27216.566555772308</v>
      </c>
      <c r="L952" s="444">
        <f t="shared" ca="1" si="80"/>
        <v>6559192.5399411255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6559192.5399411255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27297.067924838771</v>
      </c>
      <c r="L953" s="444">
        <f t="shared" ca="1" si="80"/>
        <v>6578593.3698861441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6578593.3698861441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27377.904716276349</v>
      </c>
      <c r="L954" s="444">
        <f t="shared" ca="1" si="80"/>
        <v>6598075.0366226006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6598075.0366226006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27459.078327678253</v>
      </c>
      <c r="L955" s="444">
        <f t="shared" ca="1" si="80"/>
        <v>6617637.8769704588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6617637.8769704588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27540.590162460991</v>
      </c>
      <c r="L956" s="444">
        <f t="shared" ca="1" si="80"/>
        <v>6637282.2291530995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6637282.2291530995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27622.441629888664</v>
      </c>
      <c r="L957" s="444">
        <f t="shared" ca="1" si="80"/>
        <v>6657008.432803168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6657008.432803168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27704.634145097283</v>
      </c>
      <c r="L958" s="444">
        <f t="shared" ca="1" si="80"/>
        <v>6676816.8289684448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6676816.8289684448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27787.169129119266</v>
      </c>
      <c r="L959" s="444">
        <f t="shared" ca="1" si="80"/>
        <v>6696707.7601177441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6696707.7601177441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27870.048008908016</v>
      </c>
      <c r="L960" s="444">
        <f t="shared" ca="1" si="80"/>
        <v>6716681.5701468317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6716681.5701468317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27953.272217362548</v>
      </c>
      <c r="L961" s="444">
        <f t="shared" ca="1" si="80"/>
        <v>6736738.6043843739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6736738.6043843739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28036.843193352302</v>
      </c>
      <c r="L962" s="444">
        <f t="shared" ca="1" si="80"/>
        <v>6756879.2095979061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6756879.2095979061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28120.762381742024</v>
      </c>
      <c r="L963" s="444">
        <f t="shared" ca="1" si="80"/>
        <v>6777103.7339998279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6777103.7339998279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28205.031233416699</v>
      </c>
      <c r="L964" s="444">
        <f t="shared" ca="1" si="80"/>
        <v>6797412.5272534247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6797412.5272534247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28289.651205306684</v>
      </c>
      <c r="L965" s="444">
        <f t="shared" ca="1" si="80"/>
        <v>6817805.9404789116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6817805.9404789116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28374.62376041288</v>
      </c>
      <c r="L966" s="444">
        <f t="shared" ca="1" si="80"/>
        <v>6838284.3262595041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6838284.3262595041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28459.950367832018</v>
      </c>
      <c r="L967" s="444">
        <f t="shared" ca="1" si="80"/>
        <v>6858848.0386475157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6858848.0386475157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28545.632502782068</v>
      </c>
      <c r="L968" s="444">
        <f t="shared" ca="1" si="80"/>
        <v>6879497.4331704779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6879497.4331704779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28631.671646627736</v>
      </c>
      <c r="L969" s="444">
        <f t="shared" ca="1" si="80"/>
        <v>6900232.8668372855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6900232.8668372855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28718.069286906102</v>
      </c>
      <c r="L970" s="444">
        <f t="shared" ca="1" si="80"/>
        <v>6921054.6981443716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6921054.6981443716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28804.8269173523</v>
      </c>
      <c r="L971" s="444">
        <f t="shared" ca="1" si="80"/>
        <v>6941963.2870819038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6941963.2870819038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28891.946037925347</v>
      </c>
      <c r="L972" s="444">
        <f t="shared" ca="1" si="80"/>
        <v>6962958.9951400096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6962958.9951400096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28979.428154834124</v>
      </c>
      <c r="L973" s="444">
        <f t="shared" ca="1" si="80"/>
        <v>6984042.1853150241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6984042.1853150241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29067.274780563352</v>
      </c>
      <c r="L974" s="444">
        <f t="shared" ca="1" si="80"/>
        <v>7005213.2221157672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7005213.2221157672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29155.487433899783</v>
      </c>
      <c r="L975" s="444">
        <f t="shared" ca="1" si="80"/>
        <v>7026472.4715698473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7026472.4715698473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29244.067639958452</v>
      </c>
      <c r="L976" s="444">
        <f t="shared" ca="1" si="80"/>
        <v>7047820.3012299854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7047820.3012299854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29333.016930209022</v>
      </c>
      <c r="L977" s="444">
        <f t="shared" ca="1" si="80"/>
        <v>7069257.0801803749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7069257.0801803749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29422.336842502311</v>
      </c>
      <c r="L978" s="444">
        <f t="shared" ca="1" si="80"/>
        <v>7090783.1790430574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7090783.1790430574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29512.028921096822</v>
      </c>
      <c r="L979" s="444">
        <f t="shared" ca="1" si="80"/>
        <v>7112398.969984334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7112398.969984334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29602.094716685475</v>
      </c>
      <c r="L980" s="444">
        <f t="shared" ca="1" si="80"/>
        <v>7134104.8267211998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7134104.8267211998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29692.535786422417</v>
      </c>
      <c r="L981" s="444">
        <f t="shared" ca="1" si="80"/>
        <v>7155901.1245278018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7155901.1245278018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29783.353693949924</v>
      </c>
      <c r="L982" s="444">
        <f t="shared" ca="1" si="80"/>
        <v>7177788.2402419318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7177788.2402419318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29874.550009425464</v>
      </c>
      <c r="L983" s="444">
        <f t="shared" ca="1" si="80"/>
        <v>7199766.5522715375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7199766.5522715375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29966.126309548821</v>
      </c>
      <c r="L984" s="444">
        <f t="shared" ca="1" si="80"/>
        <v>7221836.440601266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7221836.440601266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30058.08417758936</v>
      </c>
      <c r="L985" s="444">
        <f t="shared" ca="1" si="80"/>
        <v>7243998.286799035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7243998.286799035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30150.425203413397</v>
      </c>
      <c r="L986" s="444">
        <f t="shared" ca="1" si="80"/>
        <v>7266252.4740226287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7266252.4740226287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30243.150983511703</v>
      </c>
      <c r="L987" s="444">
        <f t="shared" ca="1" si="80"/>
        <v>7288599.3870263202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7288599.3870263202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30336.263121027085</v>
      </c>
      <c r="L988" s="444">
        <f t="shared" ca="1" si="80"/>
        <v>7311039.4121675277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7311039.4121675277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30429.763225782121</v>
      </c>
      <c r="L989" s="444">
        <f t="shared" ca="1" si="80"/>
        <v>7333572.9374134894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7333572.9374134894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30523.65291430696</v>
      </c>
      <c r="L990" s="444">
        <f t="shared" ca="1" si="80"/>
        <v>7356200.3523479765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7356200.3523479765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30617.933809867314</v>
      </c>
      <c r="L991" s="444">
        <f t="shared" ca="1" si="80"/>
        <v>7378922.0481780237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7378922.0481780237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30712.607542492515</v>
      </c>
      <c r="L992" s="444">
        <f t="shared" ca="1" si="80"/>
        <v>7401738.4177406961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7401738.4177406961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30807.675749003647</v>
      </c>
      <c r="L993" s="444">
        <f t="shared" ca="1" si="80"/>
        <v>7424649.85550988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7424649.85550988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30903.140073041915</v>
      </c>
      <c r="L994" s="444">
        <f t="shared" ca="1" si="80"/>
        <v>7447656.7576031024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7447656.7576031024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30999.002165097008</v>
      </c>
      <c r="L995" s="444">
        <f t="shared" ca="1" si="80"/>
        <v>7470759.5217883792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7470759.5217883792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31095.263682535664</v>
      </c>
      <c r="L996" s="444">
        <f t="shared" ca="1" si="80"/>
        <v>7493958.547491095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7493958.547491095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31191.926289630312</v>
      </c>
      <c r="L997" s="444">
        <f t="shared" ca="1" si="80"/>
        <v>7517254.2358009052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7517254.2358009052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31288.991657587856</v>
      </c>
      <c r="L998" s="444">
        <f t="shared" ca="1" si="80"/>
        <v>7540646.9894786729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7540646.9894786729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31386.461464578548</v>
      </c>
      <c r="L999" s="444">
        <f t="shared" ca="1" si="80"/>
        <v>7564137.2129634311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7564137.2129634311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31484.337395765044</v>
      </c>
      <c r="L1000" s="444">
        <f t="shared" ca="1" si="80"/>
        <v>7587725.312379376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7587725.312379376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31582.621143331482</v>
      </c>
      <c r="L1001" s="444">
        <f t="shared" ca="1" si="80"/>
        <v>7611411.6955428878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7611411.6955428878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31681.314406512778</v>
      </c>
      <c r="L1002" s="444">
        <f t="shared" ca="1" si="80"/>
        <v>7635196.771969581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7635196.771969581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31780.418891624005</v>
      </c>
      <c r="L1003" s="444">
        <f t="shared" ca="1" si="80"/>
        <v>7659080.9528813846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7659080.9528813846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31879.936312089852</v>
      </c>
      <c r="L1004" s="444">
        <f t="shared" ca="1" si="80"/>
        <v>7683064.6512136543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7683064.6512136543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31979.868388474308</v>
      </c>
      <c r="L1005" s="444">
        <f t="shared" ca="1" si="80"/>
        <v>7707148.2816223083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7707148.2816223083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32080.216848510368</v>
      </c>
      <c r="L1006" s="444">
        <f t="shared" ca="1" si="80"/>
        <v>7731332.2604909986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7731332.2604909986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32180.983427129908</v>
      </c>
      <c r="L1007" s="444">
        <f t="shared" ca="1" si="80"/>
        <v>7755617.0059383083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7755617.0059383083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32282.169866493699</v>
      </c>
      <c r="L1008" s="444">
        <f t="shared" ca="1" si="80"/>
        <v>7780002.9378249822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7780002.9378249822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32383.77791602151</v>
      </c>
      <c r="L1009" s="444">
        <f t="shared" ca="1" si="80"/>
        <v>7804490.4777611839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7804490.4777611839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32485.809332422348</v>
      </c>
      <c r="L1010" s="444">
        <f t="shared" ca="1" si="80"/>
        <v>7829080.0491137858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7829080.0491137858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32588.265879724855</v>
      </c>
      <c r="L1011" s="444">
        <f t="shared" ca="1" si="80"/>
        <v>7853772.077013691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7853772.077013691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32691.149329307795</v>
      </c>
      <c r="L1012" s="444">
        <f t="shared" ca="1" si="80"/>
        <v>7878566.9883631784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7878566.9883631784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32794.461459930659</v>
      </c>
      <c r="L1013" s="444">
        <f t="shared" ca="1" si="80"/>
        <v>7903465.2118432894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7903465.2118432894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32898.204057764458</v>
      </c>
      <c r="L1014" s="444">
        <f t="shared" ca="1" si="80"/>
        <v>7928467.1779212337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7928467.1779212337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33002.378916422553</v>
      </c>
      <c r="L1015" s="444">
        <f t="shared" ca="1" si="80"/>
        <v>7953573.3188578365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7953573.3188578365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33106.987836991735</v>
      </c>
      <c r="L1016" s="444">
        <f t="shared" ca="1" si="80"/>
        <v>7978784.068715008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7978784.068715008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33212.03262806328</v>
      </c>
      <c r="L1017" s="444">
        <f t="shared" ca="1" si="80"/>
        <v>8004099.8633632511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8004099.8633632511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33317.515105764294</v>
      </c>
      <c r="L1018" s="444">
        <f t="shared" ca="1" si="80"/>
        <v>8029521.1404891955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8029521.1404891955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33423.437093789064</v>
      </c>
      <c r="L1019" s="444">
        <f t="shared" ca="1" si="80"/>
        <v>8055048.3396031642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8055048.3396031642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33529.800423430606</v>
      </c>
      <c r="L1020" s="444">
        <f t="shared" ca="1" si="80"/>
        <v>8080681.9020467745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8080681.9020467745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33636.606933612311</v>
      </c>
      <c r="L1021" s="444">
        <f t="shared" ca="1" si="80"/>
        <v>8106422.2710005669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8106422.2710005669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33743.858470919775</v>
      </c>
      <c r="L1022" s="444">
        <f t="shared" ca="1" si="80"/>
        <v>8132269.8914916664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8132269.8914916664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33851.556889632695</v>
      </c>
      <c r="L1023" s="444">
        <f t="shared" ca="1" si="80"/>
        <v>8158225.2104014792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8158225.2104014792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33959.704051756911</v>
      </c>
      <c r="L1024" s="444">
        <f t="shared" ca="1" si="80"/>
        <v>8184288.6764734164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8184288.6764734164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34068.301827056646</v>
      </c>
      <c r="L1025" s="444">
        <f t="shared" ca="1" si="80"/>
        <v>8210460.7403206527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8210460.7403206527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34177.352093086796</v>
      </c>
      <c r="L1026" s="444">
        <f t="shared" ca="1" si="80"/>
        <v>8236741.8544339193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8236741.8544339193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34286.85673522541</v>
      </c>
      <c r="L1027" s="444">
        <f t="shared" ca="1" si="80"/>
        <v>8263132.4731893251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8263132.4731893251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34396.817646706273</v>
      </c>
      <c r="L1028" s="444">
        <f t="shared" ref="L1028:L1282" ca="1" si="106">I1028-J1028+K1028</f>
        <v>8289633.0528562116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8289633.0528562116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34507.236728651631</v>
      </c>
      <c r="L1029" s="444">
        <f t="shared" ca="1" si="106"/>
        <v>8316244.051605043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8316244.051605043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34618.115890105095</v>
      </c>
      <c r="L1030" s="444">
        <f t="shared" ca="1" si="106"/>
        <v>8342965.9295153283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8342965.9295153283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34729.457048064614</v>
      </c>
      <c r="L1031" s="444">
        <f t="shared" ca="1" si="106"/>
        <v>8369799.1485835733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8369799.1485835733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34841.262127515634</v>
      </c>
      <c r="L1032" s="444">
        <f t="shared" ca="1" si="106"/>
        <v>8396744.1727312692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8396744.1727312692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34953.533061464368</v>
      </c>
      <c r="L1033" s="444">
        <f t="shared" ca="1" si="106"/>
        <v>8423801.4678129144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8423801.4678129144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35066.271790971223</v>
      </c>
      <c r="L1034" s="444">
        <f t="shared" ca="1" si="106"/>
        <v>8450971.5016240664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8450971.5016240664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35179.480265184357</v>
      </c>
      <c r="L1035" s="444">
        <f t="shared" ca="1" si="106"/>
        <v>8478254.7439094316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8478254.7439094316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35293.16044137338</v>
      </c>
      <c r="L1036" s="444">
        <f t="shared" ca="1" si="106"/>
        <v>8505651.6663709842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8505651.6663709842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35407.314284963184</v>
      </c>
      <c r="L1037" s="444">
        <f t="shared" ca="1" si="106"/>
        <v>8533162.7426761277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8533162.7426761277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35521.943769567952</v>
      </c>
      <c r="L1038" s="444">
        <f t="shared" ca="1" si="106"/>
        <v>8560788.4484658763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8560788.4484658763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35637.050877025235</v>
      </c>
      <c r="L1039" s="444">
        <f t="shared" ca="1" si="106"/>
        <v>8588529.2613630816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8588529.2613630816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35752.637597430257</v>
      </c>
      <c r="L1040" s="444">
        <f t="shared" ca="1" si="106"/>
        <v>8616385.6609806921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8616385.6609806921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35868.705929170297</v>
      </c>
      <c r="L1041" s="444">
        <f t="shared" ca="1" si="106"/>
        <v>8644358.1289300416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8644358.1289300416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35985.257878959259</v>
      </c>
      <c r="L1042" s="444">
        <f t="shared" ca="1" si="106"/>
        <v>8672447.1488291807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8672447.1488291807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36102.295461872338</v>
      </c>
      <c r="L1043" s="444">
        <f t="shared" ca="1" si="106"/>
        <v>8700653.2063112333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8700653.2063112333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36219.820701380886</v>
      </c>
      <c r="L1044" s="444">
        <f t="shared" ca="1" si="106"/>
        <v>8728976.7890327945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8728976.7890327945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36337.835629387395</v>
      </c>
      <c r="L1045" s="444">
        <f t="shared" ca="1" si="106"/>
        <v>8757418.3866823614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8757418.3866823614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36456.342286260588</v>
      </c>
      <c r="L1046" s="444">
        <f t="shared" ca="1" si="106"/>
        <v>8785978.4909888022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8785978.4909888022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36575.342720870758</v>
      </c>
      <c r="L1047" s="444">
        <f t="shared" ca="1" si="106"/>
        <v>8814657.5957298521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8814657.5957298521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36694.838990625132</v>
      </c>
      <c r="L1048" s="444">
        <f t="shared" ca="1" si="106"/>
        <v>8843456.1967406571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8843456.1967406571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36814.833161503484</v>
      </c>
      <c r="L1049" s="444">
        <f t="shared" ca="1" si="106"/>
        <v>8872374.7919223402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8872374.7919223402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36935.327308093831</v>
      </c>
      <c r="L1050" s="444">
        <f t="shared" ca="1" si="106"/>
        <v>8901413.8812506143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8901413.8812506143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37056.323513628311</v>
      </c>
      <c r="L1051" s="444">
        <f t="shared" ca="1" si="106"/>
        <v>8930573.9667844232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8930573.9667844232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37177.82387001918</v>
      </c>
      <c r="L1052" s="444">
        <f t="shared" ca="1" si="106"/>
        <v>8959855.5526746232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8959855.5526746232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37299.830477895011</v>
      </c>
      <c r="L1053" s="444">
        <f t="shared" ca="1" si="106"/>
        <v>8989259.1451726984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8989259.1451726984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37422.345446636995</v>
      </c>
      <c r="L1054" s="444">
        <f t="shared" ca="1" si="106"/>
        <v>9018785.2526395153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9018785.2526395153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37545.370894415399</v>
      </c>
      <c r="L1055" s="444">
        <f t="shared" ca="1" si="106"/>
        <v>9048434.3855541106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9048434.3855541106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37668.908948226213</v>
      </c>
      <c r="L1056" s="444">
        <f t="shared" ca="1" si="106"/>
        <v>9078207.0565225165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9078207.0565225165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37792.961743927903</v>
      </c>
      <c r="L1057" s="444">
        <f t="shared" ca="1" si="106"/>
        <v>9108103.780286625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9108103.780286625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37917.53142627835</v>
      </c>
      <c r="L1058" s="444">
        <f t="shared" ca="1" si="106"/>
        <v>9138125.0737330839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9138125.0737330839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38042.620148971931</v>
      </c>
      <c r="L1059" s="444">
        <f t="shared" ca="1" si="106"/>
        <v>9168271.4559022356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9168271.4559022356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38168.230074676729</v>
      </c>
      <c r="L1060" s="444">
        <f t="shared" ca="1" si="106"/>
        <v>9198543.4479970932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9198543.4479970932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38294.363375071975</v>
      </c>
      <c r="L1061" s="444">
        <f t="shared" ca="1" si="106"/>
        <v>9228941.5733923446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9228941.5733923446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38421.022230885515</v>
      </c>
      <c r="L1062" s="444">
        <f t="shared" ca="1" si="106"/>
        <v>9259466.3576434106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9259466.3576434106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38548.208831931624</v>
      </c>
      <c r="L1063" s="444">
        <f t="shared" ca="1" si="106"/>
        <v>9290118.328495523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9290118.328495523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38675.925377148764</v>
      </c>
      <c r="L1064" s="444">
        <f t="shared" ca="1" si="106"/>
        <v>9320898.0158928521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9320898.0158928521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38804.174074637631</v>
      </c>
      <c r="L1065" s="444">
        <f t="shared" ca="1" si="106"/>
        <v>9351805.9519876689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9351805.9519876689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38932.957141699371</v>
      </c>
      <c r="L1066" s="444">
        <f t="shared" ca="1" si="106"/>
        <v>9382842.6711495481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9382842.6711495481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39062.276804873865</v>
      </c>
      <c r="L1067" s="444">
        <f t="shared" ca="1" si="106"/>
        <v>9414008.7099746019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9414008.7099746019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39192.135299978254</v>
      </c>
      <c r="L1068" s="444">
        <f t="shared" ca="1" si="106"/>
        <v>9445304.6072947606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9445304.6072947606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39322.534872145588</v>
      </c>
      <c r="L1069" s="444">
        <f t="shared" ca="1" si="106"/>
        <v>9476730.904187087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9476730.904187087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39453.477775863612</v>
      </c>
      <c r="L1070" s="444">
        <f t="shared" ca="1" si="106"/>
        <v>9508288.1439831313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9508288.1439831313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39584.966275013794</v>
      </c>
      <c r="L1071" s="444">
        <f t="shared" ca="1" si="106"/>
        <v>9539976.8722783253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9539976.8722783253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39717.00264291044</v>
      </c>
      <c r="L1072" s="444">
        <f t="shared" ca="1" si="106"/>
        <v>9571797.6369414162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9571797.6369414162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39849.58916233998</v>
      </c>
      <c r="L1073" s="444">
        <f t="shared" ca="1" si="106"/>
        <v>9603750.9881239366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9603750.9881239366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39982.728125600486</v>
      </c>
      <c r="L1074" s="444">
        <f t="shared" ca="1" si="106"/>
        <v>9635837.4782697167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9635837.4782697167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40116.421834541237</v>
      </c>
      <c r="L1075" s="444">
        <f t="shared" ca="1" si="106"/>
        <v>9668057.6621244382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9668057.6621244382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40250.672600602578</v>
      </c>
      <c r="L1076" s="444">
        <f t="shared" ca="1" si="106"/>
        <v>9700412.0967452209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9700412.0967452209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40385.482744855835</v>
      </c>
      <c r="L1077" s="444">
        <f t="shared" ca="1" si="106"/>
        <v>9732901.3415102568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9732901.3415102568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40520.854598043486</v>
      </c>
      <c r="L1078" s="444">
        <f t="shared" ca="1" si="106"/>
        <v>9765525.9581284802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9765525.9581284802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40656.79050061942</v>
      </c>
      <c r="L1079" s="444">
        <f t="shared" ca="1" si="106"/>
        <v>9798286.5106492788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9798286.5106492788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40793.292802789409</v>
      </c>
      <c r="L1080" s="444">
        <f t="shared" ca="1" si="106"/>
        <v>9831183.5654722489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9831183.5654722489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40930.363864551786</v>
      </c>
      <c r="L1081" s="444">
        <f t="shared" ca="1" si="106"/>
        <v>9864217.6913569812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9864217.6913569812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41068.006055738173</v>
      </c>
      <c r="L1082" s="444">
        <f t="shared" ca="1" si="106"/>
        <v>9897389.4594329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9897389.4594329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41206.221756054496</v>
      </c>
      <c r="L1083" s="444">
        <f t="shared" ca="1" si="106"/>
        <v>9930699.443209134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9930699.443209134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41345.013355122144</v>
      </c>
      <c r="L1084" s="444">
        <f t="shared" ca="1" si="106"/>
        <v>9964148.2185844369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9964148.2185844369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41484.383252519234</v>
      </c>
      <c r="L1085" s="444">
        <f t="shared" ca="1" si="106"/>
        <v>9997736.363857137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9997736.363857137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41624.333857822152</v>
      </c>
      <c r="L1086" s="444">
        <f t="shared" ca="1" si="106"/>
        <v>10031464.459735138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10031464.459735138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41764.867590647162</v>
      </c>
      <c r="L1087" s="444">
        <f t="shared" ca="1" si="106"/>
        <v>10065333.089345966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10065333.089345966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41905.986880692275</v>
      </c>
      <c r="L1088" s="444">
        <f t="shared" ca="1" si="106"/>
        <v>10099342.838246837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10099342.838246837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42047.694167779235</v>
      </c>
      <c r="L1089" s="444">
        <f t="shared" ca="1" si="106"/>
        <v>10133494.294434797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10133494.294434797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42189.991901895737</v>
      </c>
      <c r="L1090" s="444">
        <f t="shared" ca="1" si="106"/>
        <v>10167788.048356872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10167788.048356872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42332.88254323772</v>
      </c>
      <c r="L1091" s="444">
        <f t="shared" ca="1" si="106"/>
        <v>10202224.69292029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10202224.69292029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42476.368562251955</v>
      </c>
      <c r="L1092" s="444">
        <f t="shared" ca="1" si="106"/>
        <v>10236804.823502721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10236804.823502721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42620.452439678753</v>
      </c>
      <c r="L1093" s="444">
        <f t="shared" ca="1" si="106"/>
        <v>10271529.03796258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10271529.03796258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42765.13666659483</v>
      </c>
      <c r="L1094" s="444">
        <f t="shared" ca="1" si="106"/>
        <v>10306397.936649354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10306397.936649354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42910.423744456391</v>
      </c>
      <c r="L1095" s="444">
        <f t="shared" ca="1" si="106"/>
        <v>10341412.122413991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10341412.122413991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43056.316185142379</v>
      </c>
      <c r="L1096" s="444">
        <f t="shared" ca="1" si="106"/>
        <v>10376572.200619314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10376572.200619314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43202.816510997887</v>
      </c>
      <c r="L1097" s="444">
        <f t="shared" ca="1" si="106"/>
        <v>10411878.779150492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10411878.779150492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43349.927254877795</v>
      </c>
      <c r="L1098" s="444">
        <f t="shared" ca="1" si="106"/>
        <v>10447332.46842555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10447332.46842555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43497.650960190542</v>
      </c>
      <c r="L1099" s="444">
        <f t="shared" ca="1" si="106"/>
        <v>10482933.88140592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10482933.88140592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43645.990180942084</v>
      </c>
      <c r="L1100" s="444">
        <f t="shared" ca="1" si="106"/>
        <v>10518683.633607041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10518683.633607041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43794.947481780087</v>
      </c>
      <c r="L1101" s="444">
        <f t="shared" ca="1" si="106"/>
        <v>10554582.343109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10554582.343109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43944.525438038254</v>
      </c>
      <c r="L1102" s="444">
        <f t="shared" ca="1" si="106"/>
        <v>10590630.630567219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10590630.630567219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44094.726635780826</v>
      </c>
      <c r="L1103" s="444">
        <f t="shared" ca="1" si="106"/>
        <v>10626829.119223179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10626829.119223179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44245.55367184733</v>
      </c>
      <c r="L1104" s="444">
        <f t="shared" ca="1" si="106"/>
        <v>10663178.434915207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10663178.434915207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44397.009153897445</v>
      </c>
      <c r="L1105" s="444">
        <f t="shared" ca="1" si="106"/>
        <v>10699679.206089284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10699679.206089284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44549.095700456099</v>
      </c>
      <c r="L1106" s="444">
        <f t="shared" ca="1" si="106"/>
        <v>10736332.06380992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10736332.06380992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44701.815940958753</v>
      </c>
      <c r="L1107" s="444">
        <f t="shared" ca="1" si="106"/>
        <v>10773137.641771059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10773137.641771059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44855.172515796832</v>
      </c>
      <c r="L1108" s="444">
        <f t="shared" ca="1" si="106"/>
        <v>10810096.576307036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10810096.576307036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45009.168076363399</v>
      </c>
      <c r="L1109" s="444">
        <f t="shared" ca="1" si="106"/>
        <v>10847209.50640358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10847209.50640358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45163.805285098999</v>
      </c>
      <c r="L1110" s="444">
        <f t="shared" ca="1" si="106"/>
        <v>10884477.07370886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10884477.07370886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45319.086815537667</v>
      </c>
      <c r="L1111" s="444">
        <f t="shared" ca="1" si="106"/>
        <v>10921899.922544578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10921899.922544578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45475.015352353155</v>
      </c>
      <c r="L1112" s="444">
        <f t="shared" ca="1" si="106"/>
        <v>10959478.699917112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10959478.699917112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45631.593591405384</v>
      </c>
      <c r="L1113" s="444">
        <f t="shared" ca="1" si="106"/>
        <v>10997214.055528697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10997214.055528697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45788.824239786984</v>
      </c>
      <c r="L1114" s="444">
        <f t="shared" ca="1" si="106"/>
        <v>11035106.641788663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11035106.641788663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45946.71001587018</v>
      </c>
      <c r="L1115" s="444">
        <f t="shared" ca="1" si="106"/>
        <v>11073157.113824714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11073157.113824714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46105.253649353726</v>
      </c>
      <c r="L1116" s="444">
        <f t="shared" ca="1" si="106"/>
        <v>11111366.129494248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11111366.129494248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46264.457881310118</v>
      </c>
      <c r="L1117" s="444">
        <f t="shared" ca="1" si="106"/>
        <v>11149734.349395739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11149734.349395739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46424.325464232992</v>
      </c>
      <c r="L1118" s="444">
        <f t="shared" ca="1" si="106"/>
        <v>11188262.436880153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11188262.436880153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46584.859162084722</v>
      </c>
      <c r="L1119" s="444">
        <f t="shared" ca="1" si="106"/>
        <v>11226951.058062417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11226951.058062417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46746.061750344154</v>
      </c>
      <c r="L1120" s="444">
        <f t="shared" ca="1" si="106"/>
        <v>11265800.881832942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11265800.881832942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46907.936016054678</v>
      </c>
      <c r="L1121" s="444">
        <f t="shared" ca="1" si="106"/>
        <v>11304812.579869177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11304812.579869177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47070.48475787232</v>
      </c>
      <c r="L1122" s="444">
        <f t="shared" ca="1" si="106"/>
        <v>11343986.826647229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11343986.826647229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47233.710786114207</v>
      </c>
      <c r="L1123" s="444">
        <f t="shared" ca="1" si="106"/>
        <v>11383324.299453523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11383324.299453523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47397.616922807094</v>
      </c>
      <c r="L1124" s="444">
        <f t="shared" ca="1" si="106"/>
        <v>11422825.67839651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11422825.67839651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47562.206001736209</v>
      </c>
      <c r="L1125" s="444">
        <f t="shared" ca="1" si="106"/>
        <v>11462491.646418426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11462491.646418426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47727.480868494189</v>
      </c>
      <c r="L1126" s="444">
        <f t="shared" ca="1" si="106"/>
        <v>11502322.8893071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11502322.8893071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47893.444380530331</v>
      </c>
      <c r="L1127" s="444">
        <f t="shared" ca="1" si="106"/>
        <v>11542320.095707811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11542320.095707811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48060.099407199967</v>
      </c>
      <c r="L1128" s="444">
        <f t="shared" ca="1" si="106"/>
        <v>11582483.957135191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11582483.957135191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48227.44882981405</v>
      </c>
      <c r="L1129" s="444">
        <f t="shared" ca="1" si="106"/>
        <v>11622815.167985186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11622815.167985186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48395.495541689023</v>
      </c>
      <c r="L1130" s="444">
        <f t="shared" ca="1" si="106"/>
        <v>11663314.425547056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11663314.425547056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48564.242448196819</v>
      </c>
      <c r="L1131" s="444">
        <f t="shared" ca="1" si="106"/>
        <v>11703982.430015434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11703982.430015434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48733.692466815053</v>
      </c>
      <c r="L1132" s="444">
        <f t="shared" ca="1" si="106"/>
        <v>11744819.88450243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11744819.88450243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48903.848527177543</v>
      </c>
      <c r="L1133" s="444">
        <f t="shared" ca="1" si="106"/>
        <v>11785827.495049788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11785827.495049788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49074.713571124863</v>
      </c>
      <c r="L1134" s="444">
        <f t="shared" ca="1" si="106"/>
        <v>11827005.970641093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11827005.970641093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49246.290552755308</v>
      </c>
      <c r="L1135" s="444">
        <f t="shared" ca="1" si="106"/>
        <v>11868356.023214029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11868356.023214029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49418.582438475874</v>
      </c>
      <c r="L1136" s="444">
        <f t="shared" ca="1" si="106"/>
        <v>11909878.367672686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11909878.367672686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49591.592207053603</v>
      </c>
      <c r="L1137" s="444">
        <f t="shared" ca="1" si="106"/>
        <v>11951573.721899919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11951573.721899919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49765.322849667078</v>
      </c>
      <c r="L1138" s="444">
        <f t="shared" ca="1" si="106"/>
        <v>11993442.806769766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11993442.806769766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49939.777369958108</v>
      </c>
      <c r="L1139" s="444">
        <f t="shared" ca="1" si="106"/>
        <v>12035486.346159903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12035486.346159903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50114.958784083683</v>
      </c>
      <c r="L1140" s="444">
        <f t="shared" ca="1" si="106"/>
        <v>12077705.066964166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12077705.066964166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50290.870120768108</v>
      </c>
      <c r="L1141" s="444">
        <f t="shared" ca="1" si="106"/>
        <v>12120099.699105114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12120099.699105114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50467.514421355387</v>
      </c>
      <c r="L1142" s="444">
        <f t="shared" ca="1" si="106"/>
        <v>12162670.975546649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12162670.975546649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50644.894739861789</v>
      </c>
      <c r="L1143" s="444">
        <f t="shared" ca="1" si="106"/>
        <v>12205419.632306691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12205419.632306691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50823.014143028631</v>
      </c>
      <c r="L1144" s="444">
        <f t="shared" ca="1" si="106"/>
        <v>12248346.4084699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12248346.4084699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51001.875710375338</v>
      </c>
      <c r="L1145" s="444">
        <f t="shared" ca="1" si="106"/>
        <v>12291452.046200456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12291452.046200456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51181.482534252653</v>
      </c>
      <c r="L1146" s="444">
        <f t="shared" ca="1" si="106"/>
        <v>12334737.290754888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12334737.290754888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51361.837719896117</v>
      </c>
      <c r="L1147" s="444">
        <f t="shared" ca="1" si="106"/>
        <v>12378202.890494965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12378202.890494965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51542.944385479772</v>
      </c>
      <c r="L1148" s="444">
        <f t="shared" ca="1" si="106"/>
        <v>12421849.596900625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12421849.596900625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51724.805662170023</v>
      </c>
      <c r="L1149" s="444">
        <f t="shared" ca="1" si="106"/>
        <v>12465678.164582975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12465678.164582975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51907.424694179812</v>
      </c>
      <c r="L1150" s="444">
        <f t="shared" ca="1" si="106"/>
        <v>12509689.351297336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12509689.351297336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52090.804638822985</v>
      </c>
      <c r="L1151" s="444">
        <f t="shared" ca="1" si="106"/>
        <v>12553883.917956339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12553883.917956339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52274.948666568831</v>
      </c>
      <c r="L1152" s="444">
        <f t="shared" ca="1" si="106"/>
        <v>12598262.628643088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12598262.628643088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52459.859961096947</v>
      </c>
      <c r="L1153" s="444">
        <f t="shared" ca="1" si="106"/>
        <v>12642826.250624364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12642826.250624364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52645.541719352266</v>
      </c>
      <c r="L1154" s="444">
        <f t="shared" ca="1" si="106"/>
        <v>12687575.554363897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12687575.554363897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52831.997151600321</v>
      </c>
      <c r="L1155" s="444">
        <f t="shared" ca="1" si="106"/>
        <v>12732511.313535677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12732511.313535677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53019.22948148274</v>
      </c>
      <c r="L1156" s="444">
        <f t="shared" ca="1" si="106"/>
        <v>12777634.30503734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12777634.30503734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53207.241946073002</v>
      </c>
      <c r="L1157" s="444">
        <f t="shared" ca="1" si="106"/>
        <v>12822945.309003593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12822945.309003593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53396.037795932389</v>
      </c>
      <c r="L1158" s="444">
        <f t="shared" ca="1" si="106"/>
        <v>12868445.108819706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12868445.108819706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53585.620295166191</v>
      </c>
      <c r="L1159" s="444">
        <f t="shared" ca="1" si="106"/>
        <v>12914134.491135053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12914134.491135053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53775.992721480136</v>
      </c>
      <c r="L1160" s="444">
        <f t="shared" ca="1" si="106"/>
        <v>12960014.245876713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12960014.245876713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53967.158366237054</v>
      </c>
      <c r="L1161" s="444">
        <f t="shared" ca="1" si="106"/>
        <v>13006085.16626313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13006085.16626313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54159.120534513786</v>
      </c>
      <c r="L1162" s="444">
        <f t="shared" ca="1" si="106"/>
        <v>13052348.048817823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13052348.048817823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54351.882545158347</v>
      </c>
      <c r="L1163" s="444">
        <f t="shared" ca="1" si="106"/>
        <v>13098803.693383161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13098803.693383161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54545.447730847256</v>
      </c>
      <c r="L1164" s="444">
        <f t="shared" ca="1" si="106"/>
        <v>13145452.903134188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13145452.903134188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54739.819438143189</v>
      </c>
      <c r="L1165" s="444">
        <f t="shared" ca="1" si="106"/>
        <v>13192296.48459251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13192296.48459251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54935.001027552877</v>
      </c>
      <c r="L1166" s="444">
        <f t="shared" ca="1" si="106"/>
        <v>13239335.247640243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13239335.247640243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55130.995873585096</v>
      </c>
      <c r="L1167" s="444">
        <f t="shared" ca="1" si="106"/>
        <v>13286570.005534008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13286570.005534008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55327.807364809116</v>
      </c>
      <c r="L1168" s="444">
        <f t="shared" ca="1" si="106"/>
        <v>13334001.574918997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13334001.574918997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55558.33989549581</v>
      </c>
      <c r="L1169" s="444">
        <f t="shared" ca="1" si="106"/>
        <v>13389559.914814493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13389559.914814493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55789.832978393715</v>
      </c>
      <c r="L1170" s="444">
        <f t="shared" ca="1" si="106"/>
        <v>13445349.747792887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13445349.747792887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56022.290615803693</v>
      </c>
      <c r="L1171" s="444">
        <f t="shared" ca="1" si="106"/>
        <v>13501372.038408691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13501372.038408691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56255.716826702876</v>
      </c>
      <c r="L1172" s="444">
        <f t="shared" ca="1" si="106"/>
        <v>13557627.755235394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13557627.755235394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56490.115646814134</v>
      </c>
      <c r="L1173" s="444">
        <f t="shared" ca="1" si="106"/>
        <v>13614117.870882209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13614117.870882209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56725.491128675865</v>
      </c>
      <c r="L1174" s="444">
        <f t="shared" ca="1" si="106"/>
        <v>13670843.362010885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13670843.362010885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56961.847341712019</v>
      </c>
      <c r="L1175" s="444">
        <f t="shared" ca="1" si="106"/>
        <v>13727805.209352598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13727805.209352598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57199.188372302495</v>
      </c>
      <c r="L1176" s="444">
        <f t="shared" ca="1" si="106"/>
        <v>13785004.3977249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13785004.3977249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57437.51832385375</v>
      </c>
      <c r="L1177" s="444">
        <f t="shared" ca="1" si="106"/>
        <v>13842441.916048754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13842441.916048754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57676.84131686981</v>
      </c>
      <c r="L1178" s="444">
        <f t="shared" ca="1" si="106"/>
        <v>13900118.757365623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13900118.757365623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57917.161489023441</v>
      </c>
      <c r="L1179" s="444">
        <f t="shared" ca="1" si="106"/>
        <v>13958035.918854646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13958035.918854646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58158.482995227692</v>
      </c>
      <c r="L1180" s="444">
        <f t="shared" ca="1" si="106"/>
        <v>14016194.401849873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14016194.401849873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58400.810007707805</v>
      </c>
      <c r="L1181" s="444">
        <f t="shared" ca="1" si="106"/>
        <v>14074595.211857582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14074595.211857582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58644.146716073257</v>
      </c>
      <c r="L1182" s="444">
        <f t="shared" ca="1" si="106"/>
        <v>14133239.358573655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14133239.358573655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58888.497327390229</v>
      </c>
      <c r="L1183" s="444">
        <f t="shared" ca="1" si="106"/>
        <v>14192127.855901046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14192127.855901046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59133.866066254348</v>
      </c>
      <c r="L1184" s="444">
        <f t="shared" ca="1" si="106"/>
        <v>14251261.7219673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14251261.7219673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59380.257174863749</v>
      </c>
      <c r="L1185" s="444">
        <f t="shared" ca="1" si="106"/>
        <v>14310641.979142165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14310641.979142165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59627.674913092342</v>
      </c>
      <c r="L1186" s="444">
        <f t="shared" ca="1" si="106"/>
        <v>14370269.654055256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14370269.654055256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59876.123558563559</v>
      </c>
      <c r="L1187" s="444">
        <f t="shared" ca="1" si="106"/>
        <v>14430145.777613821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14430145.777613821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60125.607406724252</v>
      </c>
      <c r="L1188" s="444">
        <f t="shared" ca="1" si="106"/>
        <v>14490271.385020545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14490271.385020545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60376.130770918935</v>
      </c>
      <c r="L1189" s="444">
        <f t="shared" ca="1" si="106"/>
        <v>14550647.515791465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14550647.515791465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60627.697982464437</v>
      </c>
      <c r="L1190" s="444">
        <f t="shared" ca="1" si="106"/>
        <v>14611275.213773929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14611275.213773929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60880.313390724696</v>
      </c>
      <c r="L1191" s="444">
        <f t="shared" ca="1" si="106"/>
        <v>14672155.527164653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14672155.527164653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61133.981363186052</v>
      </c>
      <c r="L1192" s="444">
        <f t="shared" ca="1" si="106"/>
        <v>14733289.50852784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14733289.50852784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61388.706285532659</v>
      </c>
      <c r="L1193" s="444">
        <f t="shared" ca="1" si="106"/>
        <v>14794678.214813372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14794678.214813372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61644.492561722385</v>
      </c>
      <c r="L1194" s="444">
        <f t="shared" ca="1" si="106"/>
        <v>14856322.707375094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14856322.707375094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61901.344614062895</v>
      </c>
      <c r="L1195" s="444">
        <f t="shared" ca="1" si="106"/>
        <v>14918224.051989157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14918224.051989157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62159.266883288154</v>
      </c>
      <c r="L1196" s="444">
        <f t="shared" ca="1" si="106"/>
        <v>14980383.318872444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14980383.318872444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62418.263828635187</v>
      </c>
      <c r="L1197" s="444">
        <f t="shared" ca="1" si="106"/>
        <v>15042801.58270108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15042801.58270108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62678.339927921166</v>
      </c>
      <c r="L1198" s="444">
        <f t="shared" ca="1" si="106"/>
        <v>15105479.922629001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15105479.922629001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62939.499677620843</v>
      </c>
      <c r="L1199" s="444">
        <f t="shared" ca="1" si="106"/>
        <v>15168419.422306621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15168419.422306621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63201.747592944252</v>
      </c>
      <c r="L1200" s="444">
        <f t="shared" ca="1" si="106"/>
        <v>15231621.169899566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15231621.169899566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63465.088207914858</v>
      </c>
      <c r="L1201" s="444">
        <f t="shared" ca="1" si="106"/>
        <v>15295086.258107482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15295086.258107482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63729.526075447837</v>
      </c>
      <c r="L1202" s="444">
        <f t="shared" ca="1" si="106"/>
        <v>15358815.784182929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15358815.784182929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63995.06576742886</v>
      </c>
      <c r="L1203" s="444">
        <f t="shared" ca="1" si="106"/>
        <v>15422810.849950358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15422810.849950358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64261.71187479316</v>
      </c>
      <c r="L1204" s="444">
        <f t="shared" ca="1" si="106"/>
        <v>15487072.561825151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15487072.561825151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64529.469007604792</v>
      </c>
      <c r="L1205" s="444">
        <f t="shared" ca="1" si="106"/>
        <v>15551602.030832756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15551602.030832756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64798.341795136483</v>
      </c>
      <c r="L1206" s="444">
        <f t="shared" ca="1" si="106"/>
        <v>15616400.372627893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15616400.372627893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65068.33488594956</v>
      </c>
      <c r="L1207" s="444">
        <f t="shared" ca="1" si="106"/>
        <v>15681468.707513843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15681468.707513843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65339.452947974343</v>
      </c>
      <c r="L1208" s="444">
        <f t="shared" ca="1" si="106"/>
        <v>15746808.160461817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15746808.160461817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65611.7006685909</v>
      </c>
      <c r="L1209" s="444">
        <f t="shared" ca="1" si="106"/>
        <v>15812419.861130407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15812419.861130407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65885.082754710034</v>
      </c>
      <c r="L1210" s="444">
        <f t="shared" ca="1" si="106"/>
        <v>15878304.943885118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15878304.943885118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66159.603932854647</v>
      </c>
      <c r="L1211" s="444">
        <f t="shared" ca="1" si="106"/>
        <v>15944464.547817972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15944464.547817972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66435.268949241552</v>
      </c>
      <c r="L1212" s="444">
        <f t="shared" ca="1" si="106"/>
        <v>16010899.816767214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16010899.816767214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66712.082569863385</v>
      </c>
      <c r="L1213" s="444">
        <f t="shared" ca="1" si="106"/>
        <v>16077611.899337078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16077611.899337078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66990.049580571169</v>
      </c>
      <c r="L1214" s="444">
        <f t="shared" ca="1" si="106"/>
        <v>16144601.948917648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16144601.948917648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67269.174787156866</v>
      </c>
      <c r="L1215" s="444">
        <f t="shared" ca="1" si="106"/>
        <v>16211871.123704804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16211871.123704804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67549.46301543669</v>
      </c>
      <c r="L1216" s="444">
        <f t="shared" ca="1" si="106"/>
        <v>16279420.586720241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16279420.586720241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67830.919111334326</v>
      </c>
      <c r="L1217" s="444">
        <f t="shared" ca="1" si="106"/>
        <v>16347251.505831575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16347251.505831575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68113.547940964898</v>
      </c>
      <c r="L1218" s="444">
        <f t="shared" ca="1" si="106"/>
        <v>16415365.053772541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16415365.053772541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68397.354390718916</v>
      </c>
      <c r="L1219" s="444">
        <f t="shared" ca="1" si="106"/>
        <v>16483762.408163259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16483762.408163259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68682.343367346912</v>
      </c>
      <c r="L1220" s="444">
        <f t="shared" ca="1" si="106"/>
        <v>16552444.751530606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16552444.751530606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68968.519798044188</v>
      </c>
      <c r="L1221" s="444">
        <f t="shared" ca="1" si="106"/>
        <v>16621413.27132865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16621413.27132865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69255.888630536036</v>
      </c>
      <c r="L1222" s="444">
        <f t="shared" ca="1" si="106"/>
        <v>16690669.159959186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16690669.159959186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69544.454833163269</v>
      </c>
      <c r="L1223" s="444">
        <f t="shared" ca="1" si="106"/>
        <v>16760213.614792349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16760213.614792349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69834.22339496811</v>
      </c>
      <c r="L1224" s="444">
        <f t="shared" ca="1" si="106"/>
        <v>16830047.838187318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16830047.838187318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70125.199325780486</v>
      </c>
      <c r="L1225" s="444">
        <f t="shared" ca="1" si="106"/>
        <v>16900173.0375131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16900173.0375131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70417.387656304578</v>
      </c>
      <c r="L1226" s="444">
        <f t="shared" ca="1" si="106"/>
        <v>16970590.425169405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16970590.425169405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70710.793438205845</v>
      </c>
      <c r="L1227" s="444">
        <f t="shared" ca="1" si="106"/>
        <v>17041301.218607612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17041301.218607612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71005.421744198378</v>
      </c>
      <c r="L1228" s="444">
        <f t="shared" ca="1" si="106"/>
        <v>17112306.64035181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17112306.64035181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71301.277668132534</v>
      </c>
      <c r="L1229" s="444">
        <f t="shared" ca="1" si="106"/>
        <v>17183607.918019943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17183607.918019943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71598.366325083101</v>
      </c>
      <c r="L1230" s="444">
        <f t="shared" ca="1" si="106"/>
        <v>17255206.284345027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17255206.284345027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71896.692851437605</v>
      </c>
      <c r="L1231" s="444">
        <f t="shared" ca="1" si="106"/>
        <v>17327102.977196466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17327102.977196466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72196.262404985275</v>
      </c>
      <c r="L1232" s="444">
        <f t="shared" ca="1" si="106"/>
        <v>17399299.239601452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17399299.239601452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72497.080165006046</v>
      </c>
      <c r="L1233" s="444">
        <f t="shared" ca="1" si="106"/>
        <v>17471796.319766458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17471796.319766458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72799.151332360241</v>
      </c>
      <c r="L1234" s="444">
        <f t="shared" ca="1" si="106"/>
        <v>17544595.471098818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17544595.471098818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73102.481129578402</v>
      </c>
      <c r="L1235" s="444">
        <f t="shared" ca="1" si="106"/>
        <v>17617697.952228397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17617697.952228397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73407.074800951654</v>
      </c>
      <c r="L1236" s="444">
        <f t="shared" ca="1" si="106"/>
        <v>17691105.02702935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17691105.02702935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73712.937612622292</v>
      </c>
      <c r="L1237" s="444">
        <f t="shared" ca="1" si="106"/>
        <v>17764817.964641973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17764817.964641973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74020.074852674894</v>
      </c>
      <c r="L1238" s="444">
        <f t="shared" ca="1" si="106"/>
        <v>17838838.039494649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17838838.039494649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74328.4918312277</v>
      </c>
      <c r="L1239" s="444">
        <f t="shared" ca="1" si="106"/>
        <v>17913166.531325877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17913166.531325877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74638.193880524486</v>
      </c>
      <c r="L1240" s="444">
        <f t="shared" ca="1" si="106"/>
        <v>17987804.725206401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17987804.725206401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74949.186355026672</v>
      </c>
      <c r="L1241" s="444">
        <f t="shared" ca="1" si="106"/>
        <v>18062753.91156143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18062753.91156143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75261.47463150596</v>
      </c>
      <c r="L1242" s="444">
        <f t="shared" ca="1" si="106"/>
        <v>18138015.386192936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18138015.386192936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75575.064109137238</v>
      </c>
      <c r="L1243" s="444">
        <f t="shared" ca="1" si="106"/>
        <v>18213590.450302072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18213590.450302072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75889.960209591969</v>
      </c>
      <c r="L1244" s="444">
        <f t="shared" ca="1" si="106"/>
        <v>18289480.410511665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18289480.410511665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76206.168377131937</v>
      </c>
      <c r="L1245" s="444">
        <f t="shared" ca="1" si="106"/>
        <v>18365686.578888796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18365686.578888796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76523.694078703324</v>
      </c>
      <c r="L1246" s="444">
        <f t="shared" ca="1" si="106"/>
        <v>18442210.272967499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18442210.272967499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76842.54280403124</v>
      </c>
      <c r="L1247" s="444">
        <f t="shared" ca="1" si="106"/>
        <v>18519052.815771531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18519052.815771531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77162.720065714719</v>
      </c>
      <c r="L1248" s="444">
        <f t="shared" ca="1" si="106"/>
        <v>18596215.535837244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18596215.535837244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77484.231399321856</v>
      </c>
      <c r="L1249" s="444">
        <f t="shared" ca="1" si="106"/>
        <v>18673699.767236564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18673699.767236564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77807.082363485679</v>
      </c>
      <c r="L1250" s="444">
        <f t="shared" ca="1" si="106"/>
        <v>18751506.849600051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18751506.849600051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78131.278540000203</v>
      </c>
      <c r="L1251" s="444">
        <f t="shared" ca="1" si="106"/>
        <v>18829638.128140051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18829638.128140051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78456.825533916883</v>
      </c>
      <c r="L1252" s="444">
        <f t="shared" ca="1" si="106"/>
        <v>18908094.953673966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18908094.953673966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78783.728973641526</v>
      </c>
      <c r="L1253" s="444">
        <f t="shared" ca="1" si="106"/>
        <v>18986878.682647608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18986878.682647608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79111.994511031706</v>
      </c>
      <c r="L1254" s="444">
        <f t="shared" ca="1" si="106"/>
        <v>19065990.677158639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19065990.677158639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79441.62782149433</v>
      </c>
      <c r="L1255" s="444">
        <f t="shared" ca="1" si="106"/>
        <v>19145432.304980133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19145432.304980133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79772.634604083883</v>
      </c>
      <c r="L1256" s="444">
        <f t="shared" ca="1" si="106"/>
        <v>19225204.939584218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19225204.939584218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80105.020581600911</v>
      </c>
      <c r="L1257" s="444">
        <f t="shared" ca="1" si="106"/>
        <v>19305309.960165817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19305309.960165817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80438.791500690902</v>
      </c>
      <c r="L1258" s="444">
        <f t="shared" ca="1" si="106"/>
        <v>19385748.751666509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19385748.751666509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80773.953131943781</v>
      </c>
      <c r="L1259" s="444">
        <f t="shared" ca="1" si="106"/>
        <v>19466522.704798453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19466522.704798453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81110.511269993556</v>
      </c>
      <c r="L1260" s="444">
        <f t="shared" ca="1" si="106"/>
        <v>19547633.216068447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19547633.216068447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81448.471733618528</v>
      </c>
      <c r="L1261" s="444">
        <f t="shared" ca="1" si="106"/>
        <v>19629081.687802065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19629081.687802065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81787.840365841941</v>
      </c>
      <c r="L1262" s="444">
        <f t="shared" ca="1" si="106"/>
        <v>19710869.528167907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19710869.528167907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82128.623034032949</v>
      </c>
      <c r="L1263" s="444">
        <f t="shared" ca="1" si="106"/>
        <v>19792998.151201941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19792998.151201941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82470.825630008083</v>
      </c>
      <c r="L1264" s="444">
        <f t="shared" ca="1" si="106"/>
        <v>19875468.97683195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19875468.97683195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82814.454070133128</v>
      </c>
      <c r="L1265" s="444">
        <f t="shared" ca="1" si="106"/>
        <v>19958283.430902082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19958283.430902082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83159.514295425339</v>
      </c>
      <c r="L1266" s="444">
        <f t="shared" ca="1" si="106"/>
        <v>20041442.945197508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20041442.945197508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83506.012271656276</v>
      </c>
      <c r="L1267" s="444">
        <f t="shared" ca="1" si="106"/>
        <v>20124948.957469165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20124948.957469165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83853.953989454851</v>
      </c>
      <c r="L1268" s="444">
        <f t="shared" ca="1" si="106"/>
        <v>20208802.911458619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20208802.911458619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84203.345464410915</v>
      </c>
      <c r="L1269" s="444">
        <f t="shared" ca="1" si="106"/>
        <v>20293006.256923031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20293006.256923031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84554.192737179299</v>
      </c>
      <c r="L1270" s="444">
        <f t="shared" ca="1" si="106"/>
        <v>20377560.449660212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20377560.449660212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84906.501873584217</v>
      </c>
      <c r="L1271" s="444">
        <f t="shared" ca="1" si="106"/>
        <v>20462466.951533794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20462466.951533794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85260.278964724144</v>
      </c>
      <c r="L1272" s="444">
        <f t="shared" ca="1" si="106"/>
        <v>20547727.230498519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20547727.230498519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85615.53012707716</v>
      </c>
      <c r="L1273" s="444">
        <f t="shared" ca="1" si="106"/>
        <v>20633342.760625597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20633342.760625597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85972.261502606649</v>
      </c>
      <c r="L1274" s="444">
        <f t="shared" ca="1" si="106"/>
        <v>20719315.022128202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20719315.022128202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86330.479258867505</v>
      </c>
      <c r="L1275" s="444">
        <f t="shared" ca="1" si="106"/>
        <v>20805645.501387071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20805645.501387071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86690.189589112793</v>
      </c>
      <c r="L1276" s="444">
        <f t="shared" ca="1" si="106"/>
        <v>20892335.690976184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20892335.690976184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87051.398712400769</v>
      </c>
      <c r="L1277" s="444">
        <f t="shared" ca="1" si="106"/>
        <v>20979387.089688584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20979387.089688584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87414.112873702426</v>
      </c>
      <c r="L1278" s="444">
        <f t="shared" ca="1" si="106"/>
        <v>21066801.202562287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21066801.202562287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87778.338344009535</v>
      </c>
      <c r="L1279" s="444">
        <f t="shared" ca="1" si="106"/>
        <v>21154579.540906295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21154579.540906295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88144.08142044289</v>
      </c>
      <c r="L1280" s="444">
        <f t="shared" ca="1" si="106"/>
        <v>21242723.622326739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21242723.622326739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88511.348426361408</v>
      </c>
      <c r="L1281" s="444">
        <f t="shared" ca="1" si="106"/>
        <v>21331234.9707531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21331234.9707531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88880.145711471254</v>
      </c>
      <c r="L1282" s="444">
        <f t="shared" ca="1" si="106"/>
        <v>21420115.11646457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21420115.11646457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89250.479651935704</v>
      </c>
      <c r="L1283" s="444">
        <f t="shared" ref="L1283:L1537" ca="1" si="127">I1283-J1283+K1283</f>
        <v>21509365.596116506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21509365.596116506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89622.356650485439</v>
      </c>
      <c r="L1284" s="444">
        <f t="shared" ca="1" si="127"/>
        <v>21598987.952766992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21598987.952766992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89995.783136529135</v>
      </c>
      <c r="L1285" s="444">
        <f t="shared" ca="1" si="127"/>
        <v>21688983.73590352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21688983.73590352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90370.765566264672</v>
      </c>
      <c r="L1286" s="444">
        <f t="shared" ca="1" si="127"/>
        <v>21779354.501469783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21779354.501469783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90747.310422790761</v>
      </c>
      <c r="L1287" s="444">
        <f t="shared" ca="1" si="127"/>
        <v>21870101.811892573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21870101.811892573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91125.424216219049</v>
      </c>
      <c r="L1288" s="444">
        <f t="shared" ca="1" si="127"/>
        <v>21961227.236108791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21961227.236108791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91505.113483786627</v>
      </c>
      <c r="L1289" s="444">
        <f t="shared" ca="1" si="127"/>
        <v>22052732.349592578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22052732.349592578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91886.384789969074</v>
      </c>
      <c r="L1290" s="444">
        <f t="shared" ca="1" si="127"/>
        <v>22144618.734382547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22144618.734382547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92269.244726593941</v>
      </c>
      <c r="L1291" s="444">
        <f t="shared" ca="1" si="127"/>
        <v>22236887.979109142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22236887.979109142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92653.699912954762</v>
      </c>
      <c r="L1292" s="444">
        <f t="shared" ca="1" si="127"/>
        <v>22329541.679022096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22329541.679022096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93039.756995925403</v>
      </c>
      <c r="L1293" s="444">
        <f t="shared" ca="1" si="127"/>
        <v>22422581.43601802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22422581.43601802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93427.422650075081</v>
      </c>
      <c r="L1294" s="444">
        <f t="shared" ca="1" si="127"/>
        <v>22516008.858668096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22516008.858668096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93816.70357778373</v>
      </c>
      <c r="L1295" s="444">
        <f t="shared" ca="1" si="127"/>
        <v>22609825.562245879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22609825.562245879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94207.606509357836</v>
      </c>
      <c r="L1296" s="444">
        <f t="shared" ca="1" si="127"/>
        <v>22704033.168755237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22704033.168755237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94600.138203146824</v>
      </c>
      <c r="L1297" s="444">
        <f t="shared" ca="1" si="127"/>
        <v>22798633.306958385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22798633.306958385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94994.305445659935</v>
      </c>
      <c r="L1298" s="444">
        <f t="shared" ca="1" si="127"/>
        <v>22893627.612404045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22893627.612404045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95390.115051683519</v>
      </c>
      <c r="L1299" s="444">
        <f t="shared" ca="1" si="127"/>
        <v>22989017.727455728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22989017.727455728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95787.573864398859</v>
      </c>
      <c r="L1300" s="444">
        <f t="shared" ca="1" si="127"/>
        <v>23084805.301320128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23084805.301320128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96186.688755500538</v>
      </c>
      <c r="L1301" s="444">
        <f t="shared" ca="1" si="127"/>
        <v>23180991.990075629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23180991.990075629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96587.466625315123</v>
      </c>
      <c r="L1302" s="444">
        <f t="shared" ca="1" si="127"/>
        <v>23277579.456700943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23277579.456700943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96989.914402920593</v>
      </c>
      <c r="L1303" s="444">
        <f t="shared" ca="1" si="127"/>
        <v>23374569.371103864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23374569.371103864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97394.039046266102</v>
      </c>
      <c r="L1304" s="444">
        <f t="shared" ca="1" si="127"/>
        <v>23471963.410150129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23471963.410150129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97799.847542292206</v>
      </c>
      <c r="L1305" s="444">
        <f t="shared" ca="1" si="127"/>
        <v>23569763.257692423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23569763.257692423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98207.34690705176</v>
      </c>
      <c r="L1306" s="444">
        <f t="shared" ca="1" si="127"/>
        <v>23667970.604599476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23667970.604599476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98616.544185831153</v>
      </c>
      <c r="L1307" s="444">
        <f t="shared" ca="1" si="127"/>
        <v>23766587.148785308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23766587.148785308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99027.446453272118</v>
      </c>
      <c r="L1308" s="444">
        <f t="shared" ca="1" si="127"/>
        <v>23865614.595238581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23865614.595238581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99440.060813494085</v>
      </c>
      <c r="L1309" s="444">
        <f t="shared" ca="1" si="127"/>
        <v>23965054.656052075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23965054.656052075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99854.394400216974</v>
      </c>
      <c r="L1310" s="444">
        <f t="shared" ca="1" si="127"/>
        <v>24064909.050452292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24064909.050452292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100270.45437688455</v>
      </c>
      <c r="L1311" s="444">
        <f t="shared" ca="1" si="127"/>
        <v>24165179.504829176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24165179.504829176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100688.24793678823</v>
      </c>
      <c r="L1312" s="444">
        <f t="shared" ca="1" si="127"/>
        <v>24265867.752765965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24265867.752765965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101107.78230319152</v>
      </c>
      <c r="L1313" s="444">
        <f t="shared" ca="1" si="127"/>
        <v>24366975.535069156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24366975.535069156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101529.06472945481</v>
      </c>
      <c r="L1314" s="444">
        <f t="shared" ca="1" si="127"/>
        <v>24468504.599798612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24468504.599798612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101952.10249916089</v>
      </c>
      <c r="L1315" s="444">
        <f t="shared" ca="1" si="127"/>
        <v>24570456.702297773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24570456.702297773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102376.90292624073</v>
      </c>
      <c r="L1316" s="444">
        <f t="shared" ca="1" si="127"/>
        <v>24672833.605224013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24672833.605224013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102803.47335510005</v>
      </c>
      <c r="L1317" s="444">
        <f t="shared" ca="1" si="127"/>
        <v>24775637.078579113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24775637.078579113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103231.8211607463</v>
      </c>
      <c r="L1318" s="444">
        <f t="shared" ca="1" si="127"/>
        <v>24878868.899739858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24878868.899739858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103661.95374891607</v>
      </c>
      <c r="L1319" s="444">
        <f t="shared" ca="1" si="127"/>
        <v>24982530.853488773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24982530.853488773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104093.87855620321</v>
      </c>
      <c r="L1320" s="444">
        <f t="shared" ca="1" si="127"/>
        <v>25086624.732044976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25086624.732044976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104527.6030501874</v>
      </c>
      <c r="L1321" s="444">
        <f t="shared" ca="1" si="127"/>
        <v>25191152.335095163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25191152.335095163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104963.13472956319</v>
      </c>
      <c r="L1322" s="444">
        <f t="shared" ca="1" si="127"/>
        <v>25296115.469824728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25296115.469824728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105400.4811242697</v>
      </c>
      <c r="L1323" s="444">
        <f t="shared" ca="1" si="127"/>
        <v>25401515.950948998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25401515.950948998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105839.64979562082</v>
      </c>
      <c r="L1324" s="444">
        <f t="shared" ca="1" si="127"/>
        <v>25507355.60074462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25507355.60074462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106280.64833643592</v>
      </c>
      <c r="L1325" s="444">
        <f t="shared" ca="1" si="127"/>
        <v>25613636.249081057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25613636.249081057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106723.48437117107</v>
      </c>
      <c r="L1326" s="444">
        <f t="shared" ca="1" si="127"/>
        <v>25720359.733452227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25720359.733452227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107168.16555605094</v>
      </c>
      <c r="L1327" s="444">
        <f t="shared" ca="1" si="127"/>
        <v>25827527.899008278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25827527.899008278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107614.69957920116</v>
      </c>
      <c r="L1328" s="444">
        <f t="shared" ca="1" si="127"/>
        <v>25935142.598587479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25935142.598587479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108063.09416078117</v>
      </c>
      <c r="L1329" s="444">
        <f t="shared" ca="1" si="127"/>
        <v>26043205.69274826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26043205.69274826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108513.35705311775</v>
      </c>
      <c r="L1330" s="444">
        <f t="shared" ca="1" si="127"/>
        <v>26151719.049801376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26151719.049801376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108965.49604083906</v>
      </c>
      <c r="L1331" s="444">
        <f t="shared" ca="1" si="127"/>
        <v>26260684.545842215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26260684.545842215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109419.51894100924</v>
      </c>
      <c r="L1332" s="444">
        <f t="shared" ca="1" si="127"/>
        <v>26370104.064783223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26370104.064783223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109875.43360326342</v>
      </c>
      <c r="L1333" s="444">
        <f t="shared" ca="1" si="127"/>
        <v>26479979.498386487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26479979.498386487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110333.24790994369</v>
      </c>
      <c r="L1334" s="444">
        <f t="shared" ca="1" si="127"/>
        <v>26590312.746296432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26590312.746296432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110792.96977623511</v>
      </c>
      <c r="L1335" s="444">
        <f t="shared" ca="1" si="127"/>
        <v>26701105.716072667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26701105.716072667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111254.60715030279</v>
      </c>
      <c r="L1336" s="444">
        <f t="shared" ca="1" si="127"/>
        <v>26812360.323222969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26812360.323222969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111718.16801342904</v>
      </c>
      <c r="L1337" s="444">
        <f t="shared" ca="1" si="127"/>
        <v>26924078.491236396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26924078.491236396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112183.66038015165</v>
      </c>
      <c r="L1338" s="444">
        <f t="shared" ca="1" si="127"/>
        <v>27036262.151616547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27036262.151616547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112651.09229840228</v>
      </c>
      <c r="L1339" s="444">
        <f t="shared" ca="1" si="127"/>
        <v>27148913.243914951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27148913.243914951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113120.47184964562</v>
      </c>
      <c r="L1340" s="444">
        <f t="shared" ca="1" si="127"/>
        <v>27262033.715764597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27262033.715764597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113591.80714901917</v>
      </c>
      <c r="L1341" s="444">
        <f t="shared" ca="1" si="127"/>
        <v>27375625.522913616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27375625.522913616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114065.10634547341</v>
      </c>
      <c r="L1342" s="444">
        <f t="shared" ca="1" si="127"/>
        <v>27489690.629259091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27489690.629259091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114540.37762191288</v>
      </c>
      <c r="L1343" s="444">
        <f t="shared" ca="1" si="127"/>
        <v>27604231.006881002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27604231.006881002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115017.62919533749</v>
      </c>
      <c r="L1344" s="444">
        <f t="shared" ca="1" si="127"/>
        <v>27719248.636076339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27719248.636076339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115496.86931698472</v>
      </c>
      <c r="L1345" s="444">
        <f t="shared" ca="1" si="127"/>
        <v>27834745.505393323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27834745.505393323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115978.10627247217</v>
      </c>
      <c r="L1346" s="444">
        <f t="shared" ca="1" si="127"/>
        <v>27950723.611665796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27950723.611665796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116461.34838194081</v>
      </c>
      <c r="L1347" s="444">
        <f t="shared" ca="1" si="127"/>
        <v>28067184.960047737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28067184.960047737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116946.60400019889</v>
      </c>
      <c r="L1348" s="444">
        <f t="shared" ca="1" si="127"/>
        <v>28184131.564047936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28184131.564047936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117433.8815168664</v>
      </c>
      <c r="L1349" s="444">
        <f t="shared" ca="1" si="127"/>
        <v>28301565.445564803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28301565.445564803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117923.18935652002</v>
      </c>
      <c r="L1350" s="444">
        <f t="shared" ca="1" si="127"/>
        <v>28419488.634921324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28419488.634921324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118414.53597883883</v>
      </c>
      <c r="L1351" s="444">
        <f t="shared" ca="1" si="127"/>
        <v>28537903.170900162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28537903.170900162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118907.92987875067</v>
      </c>
      <c r="L1352" s="444">
        <f t="shared" ca="1" si="127"/>
        <v>28656811.100778911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28656811.100778911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119403.3795865788</v>
      </c>
      <c r="L1353" s="444">
        <f t="shared" ca="1" si="127"/>
        <v>28776214.480365489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28776214.480365489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119900.89366818953</v>
      </c>
      <c r="L1354" s="444">
        <f t="shared" ca="1" si="127"/>
        <v>28896115.374033678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28896115.374033678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120400.48072514031</v>
      </c>
      <c r="L1355" s="444">
        <f t="shared" ca="1" si="127"/>
        <v>29016515.854758818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29016515.854758818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120902.14939482842</v>
      </c>
      <c r="L1356" s="444">
        <f t="shared" ca="1" si="127"/>
        <v>29137418.004153647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29137418.004153647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121405.90835064018</v>
      </c>
      <c r="L1357" s="444">
        <f t="shared" ca="1" si="127"/>
        <v>29258823.912504286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29258823.912504286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121911.7663021012</v>
      </c>
      <c r="L1358" s="444">
        <f t="shared" ca="1" si="127"/>
        <v>29380735.678806387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29380735.678806387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122419.73199502661</v>
      </c>
      <c r="L1359" s="444">
        <f t="shared" ca="1" si="127"/>
        <v>29503155.410801414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29503155.410801414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122929.81421167256</v>
      </c>
      <c r="L1360" s="444">
        <f t="shared" ca="1" si="127"/>
        <v>29626085.225013088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29626085.225013088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123442.02177088786</v>
      </c>
      <c r="L1361" s="444">
        <f t="shared" ca="1" si="127"/>
        <v>29749527.246783976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29749527.246783976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123956.36352826658</v>
      </c>
      <c r="L1362" s="444">
        <f t="shared" ca="1" si="127"/>
        <v>29873483.610312242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29873483.610312242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124472.848376301</v>
      </c>
      <c r="L1363" s="444">
        <f t="shared" ca="1" si="127"/>
        <v>29997956.458688542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29997956.458688542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124991.48524453559</v>
      </c>
      <c r="L1364" s="444">
        <f t="shared" ca="1" si="127"/>
        <v>30122947.943933077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30122947.943933077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125512.28309972114</v>
      </c>
      <c r="L1365" s="444">
        <f t="shared" ca="1" si="127"/>
        <v>30248460.227032799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30248460.227032799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126035.25094596999</v>
      </c>
      <c r="L1366" s="444">
        <f t="shared" ca="1" si="127"/>
        <v>30374495.47797877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30374495.47797877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126560.39782491153</v>
      </c>
      <c r="L1367" s="444">
        <f t="shared" ca="1" si="127"/>
        <v>30501055.875803683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30501055.875803683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127087.73281584868</v>
      </c>
      <c r="L1368" s="444">
        <f t="shared" ca="1" si="127"/>
        <v>30628143.608619533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30628143.608619533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127617.26503591472</v>
      </c>
      <c r="L1369" s="444">
        <f t="shared" ca="1" si="127"/>
        <v>30755760.87365545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30755760.87365545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128149.00364023104</v>
      </c>
      <c r="L1370" s="444">
        <f t="shared" ca="1" si="127"/>
        <v>30883909.87729568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30883909.87729568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128682.95782206535</v>
      </c>
      <c r="L1371" s="444">
        <f t="shared" ca="1" si="127"/>
        <v>31012592.835117746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31012592.835117746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129219.13681299059</v>
      </c>
      <c r="L1372" s="444">
        <f t="shared" ca="1" si="127"/>
        <v>31141811.971930739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31141811.971930739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129757.54988304475</v>
      </c>
      <c r="L1373" s="444">
        <f t="shared" ca="1" si="127"/>
        <v>31271569.521813784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31271569.521813784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130298.20634089077</v>
      </c>
      <c r="L1374" s="444">
        <f t="shared" ca="1" si="127"/>
        <v>31401867.728154674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31401867.728154674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130841.11553397779</v>
      </c>
      <c r="L1375" s="444">
        <f t="shared" ca="1" si="127"/>
        <v>31532708.843688652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31532708.843688652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131386.2868487027</v>
      </c>
      <c r="L1376" s="444">
        <f t="shared" ca="1" si="127"/>
        <v>31664095.130537353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31664095.130537353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131933.72971057231</v>
      </c>
      <c r="L1377" s="444">
        <f t="shared" ca="1" si="127"/>
        <v>31796028.860247925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31796028.860247925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132483.45358436636</v>
      </c>
      <c r="L1378" s="444">
        <f t="shared" ca="1" si="127"/>
        <v>31928512.31383229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31928512.31383229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133035.46797430119</v>
      </c>
      <c r="L1379" s="444">
        <f t="shared" ca="1" si="127"/>
        <v>32061547.781806592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32061547.781806592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133589.78242419413</v>
      </c>
      <c r="L1380" s="444">
        <f t="shared" ca="1" si="127"/>
        <v>32195137.564230785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32195137.564230785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134146.40651762826</v>
      </c>
      <c r="L1381" s="444">
        <f t="shared" ca="1" si="127"/>
        <v>32329283.970748413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32329283.970748413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134705.3498781184</v>
      </c>
      <c r="L1382" s="444">
        <f t="shared" ca="1" si="127"/>
        <v>32463989.320626531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32463989.320626531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135266.62216927719</v>
      </c>
      <c r="L1383" s="444">
        <f t="shared" ca="1" si="127"/>
        <v>32599255.942795809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32599255.942795809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135830.23309498254</v>
      </c>
      <c r="L1384" s="444">
        <f t="shared" ca="1" si="127"/>
        <v>32735086.175890792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32735086.175890792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136396.19239954496</v>
      </c>
      <c r="L1385" s="444">
        <f t="shared" ca="1" si="127"/>
        <v>32871482.368290339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32871482.368290339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136964.50986787642</v>
      </c>
      <c r="L1386" s="444">
        <f t="shared" ca="1" si="127"/>
        <v>33008446.878158215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33008446.878158215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137535.19532565921</v>
      </c>
      <c r="L1387" s="444">
        <f t="shared" ca="1" si="127"/>
        <v>33145982.073483873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33145982.073483873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138108.25863951613</v>
      </c>
      <c r="L1388" s="444">
        <f t="shared" ca="1" si="127"/>
        <v>33284090.332123388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33284090.332123388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138683.70971718078</v>
      </c>
      <c r="L1389" s="444">
        <f t="shared" ca="1" si="127"/>
        <v>33422774.041840568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33422774.041840568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139261.55850766902</v>
      </c>
      <c r="L1390" s="444">
        <f t="shared" ca="1" si="127"/>
        <v>33562035.600348234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33562035.600348234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139841.81500145097</v>
      </c>
      <c r="L1391" s="444">
        <f t="shared" ca="1" si="127"/>
        <v>33701877.415349685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33701877.415349685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140424.48923062367</v>
      </c>
      <c r="L1392" s="444">
        <f t="shared" ca="1" si="127"/>
        <v>33842301.90458031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33842301.90458031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141009.59126908463</v>
      </c>
      <c r="L1393" s="444">
        <f t="shared" ca="1" si="127"/>
        <v>33983311.495849393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33983311.495849393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141597.13123270581</v>
      </c>
      <c r="L1394" s="444">
        <f t="shared" ca="1" si="127"/>
        <v>34124908.627082102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34124908.627082102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142187.11927950877</v>
      </c>
      <c r="L1395" s="444">
        <f t="shared" ca="1" si="127"/>
        <v>34267095.746361613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34267095.746361613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142779.56560984007</v>
      </c>
      <c r="L1396" s="444">
        <f t="shared" ca="1" si="127"/>
        <v>34409875.311971456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34409875.311971456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143374.48046654774</v>
      </c>
      <c r="L1397" s="444">
        <f t="shared" ca="1" si="127"/>
        <v>34553249.792438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34553249.792438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143971.87413515834</v>
      </c>
      <c r="L1398" s="444">
        <f t="shared" ca="1" si="127"/>
        <v>34697221.666573159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34697221.666573159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144571.75694405482</v>
      </c>
      <c r="L1399" s="444">
        <f t="shared" ca="1" si="127"/>
        <v>34841793.423517212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34841793.423517212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145174.13926465504</v>
      </c>
      <c r="L1400" s="444">
        <f t="shared" ca="1" si="127"/>
        <v>34986967.56278187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34986967.56278187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145779.03151159114</v>
      </c>
      <c r="L1401" s="444">
        <f t="shared" ca="1" si="127"/>
        <v>35132746.59429346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35132746.59429346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146386.44414288941</v>
      </c>
      <c r="L1402" s="444">
        <f t="shared" ca="1" si="127"/>
        <v>35279133.038436353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35279133.038436353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146996.38766015146</v>
      </c>
      <c r="L1403" s="444">
        <f t="shared" ca="1" si="127"/>
        <v>35426129.426096506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35426129.426096506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147608.87260873543</v>
      </c>
      <c r="L1404" s="444">
        <f t="shared" ca="1" si="127"/>
        <v>35573738.298705243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35573738.298705243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148223.9095779385</v>
      </c>
      <c r="L1405" s="444">
        <f t="shared" ca="1" si="127"/>
        <v>35721962.208283179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35721962.208283179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148841.5092011799</v>
      </c>
      <c r="L1406" s="444">
        <f t="shared" ca="1" si="127"/>
        <v>35870803.717484355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35870803.717484355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149461.6821561848</v>
      </c>
      <c r="L1407" s="444">
        <f t="shared" ca="1" si="127"/>
        <v>36020265.399640538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36020265.399640538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150084.43916516891</v>
      </c>
      <c r="L1408" s="444">
        <f t="shared" ca="1" si="127"/>
        <v>36170349.838805705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36170349.838805705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150709.79099502377</v>
      </c>
      <c r="L1409" s="444">
        <f t="shared" ca="1" si="127"/>
        <v>36321059.629800729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36321059.629800729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151337.74845750304</v>
      </c>
      <c r="L1410" s="444">
        <f t="shared" ca="1" si="127"/>
        <v>36472397.378258236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36472397.378258236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151968.3224094093</v>
      </c>
      <c r="L1411" s="444">
        <f t="shared" ca="1" si="127"/>
        <v>36624365.700667642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36624365.700667642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152601.52375278185</v>
      </c>
      <c r="L1412" s="444">
        <f t="shared" ca="1" si="127"/>
        <v>36776967.224420421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36776967.224420421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153237.36343508508</v>
      </c>
      <c r="L1413" s="444">
        <f t="shared" ca="1" si="127"/>
        <v>36930204.587855503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36930204.587855503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153875.85244939793</v>
      </c>
      <c r="L1414" s="444">
        <f t="shared" ca="1" si="127"/>
        <v>37084080.440304898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37084080.440304898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154517.00183460373</v>
      </c>
      <c r="L1415" s="444">
        <f t="shared" ca="1" si="127"/>
        <v>37238597.442139499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37238597.442139499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155160.82267558124</v>
      </c>
      <c r="L1416" s="444">
        <f t="shared" ca="1" si="127"/>
        <v>37393758.264815077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37393758.264815077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155807.32610339616</v>
      </c>
      <c r="L1417" s="444">
        <f t="shared" ca="1" si="127"/>
        <v>37549565.590918474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37549565.590918474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156456.52329549365</v>
      </c>
      <c r="L1418" s="444">
        <f t="shared" ca="1" si="127"/>
        <v>37706022.114213966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37706022.114213966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157108.42547589153</v>
      </c>
      <c r="L1419" s="444">
        <f t="shared" ca="1" si="127"/>
        <v>37863130.539689854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37863130.539689854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157763.04391537438</v>
      </c>
      <c r="L1420" s="444">
        <f t="shared" ca="1" si="127"/>
        <v>38020893.58360523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38020893.58360523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158420.38993168846</v>
      </c>
      <c r="L1421" s="444">
        <f t="shared" ca="1" si="127"/>
        <v>38179313.973536916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38179313.973536916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159080.47488973715</v>
      </c>
      <c r="L1422" s="444">
        <f t="shared" ca="1" si="127"/>
        <v>38338394.448426656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38338394.448426656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159743.31020177773</v>
      </c>
      <c r="L1423" s="444">
        <f t="shared" ca="1" si="127"/>
        <v>38498137.758628435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38498137.758628435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160408.90732761848</v>
      </c>
      <c r="L1424" s="444">
        <f t="shared" ca="1" si="127"/>
        <v>38658546.665956058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38658546.665956058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161077.2777748169</v>
      </c>
      <c r="L1425" s="444">
        <f t="shared" ca="1" si="127"/>
        <v>38819623.943730876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38819623.943730876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161748.43309887865</v>
      </c>
      <c r="L1426" s="444">
        <f t="shared" ca="1" si="127"/>
        <v>38981372.376829751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38981372.376829751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162422.38490345731</v>
      </c>
      <c r="L1427" s="444">
        <f t="shared" ca="1" si="127"/>
        <v>39143794.761733212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39143794.761733212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163099.14484055503</v>
      </c>
      <c r="L1428" s="444">
        <f t="shared" ca="1" si="127"/>
        <v>39306893.906573765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39306893.906573765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163778.72461072402</v>
      </c>
      <c r="L1429" s="444">
        <f t="shared" ca="1" si="127"/>
        <v>39470672.631184489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39470672.631184489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164461.13596326869</v>
      </c>
      <c r="L1430" s="444">
        <f t="shared" ca="1" si="127"/>
        <v>39635133.767147757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39635133.767147757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165146.39069644897</v>
      </c>
      <c r="L1431" s="444">
        <f t="shared" ca="1" si="127"/>
        <v>39800280.157844208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39800280.157844208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165834.5006576842</v>
      </c>
      <c r="L1432" s="444">
        <f t="shared" ca="1" si="127"/>
        <v>39966114.658501893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39966114.658501893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166525.47774375789</v>
      </c>
      <c r="L1433" s="444">
        <f t="shared" ca="1" si="127"/>
        <v>40132640.136245653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40132640.136245653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167219.33390102355</v>
      </c>
      <c r="L1434" s="444">
        <f t="shared" ca="1" si="127"/>
        <v>40299859.470146678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40299859.470146678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167916.08112561115</v>
      </c>
      <c r="L1435" s="444">
        <f t="shared" ca="1" si="127"/>
        <v>40467775.551272288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40467775.551272288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168615.73146363453</v>
      </c>
      <c r="L1436" s="444">
        <f t="shared" ca="1" si="127"/>
        <v>40636391.282735921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40636391.282735921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169318.29701139967</v>
      </c>
      <c r="L1437" s="444">
        <f t="shared" ca="1" si="127"/>
        <v>40805709.579747319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40805709.579747319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170023.78991561383</v>
      </c>
      <c r="L1438" s="444">
        <f t="shared" ca="1" si="127"/>
        <v>40975733.369662933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40975733.369662933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170732.22237359555</v>
      </c>
      <c r="L1439" s="444">
        <f t="shared" ca="1" si="127"/>
        <v>41146465.59203653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41146465.59203653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171443.60663348553</v>
      </c>
      <c r="L1440" s="444">
        <f t="shared" ca="1" si="127"/>
        <v>41317909.198670015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41317909.198670015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172157.95499445839</v>
      </c>
      <c r="L1441" s="444">
        <f t="shared" ca="1" si="127"/>
        <v>41490067.15366447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41490067.15366447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172875.27980693529</v>
      </c>
      <c r="L1442" s="444">
        <f t="shared" ca="1" si="127"/>
        <v>41662942.433471404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41662942.433471404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173595.59347279751</v>
      </c>
      <c r="L1443" s="444">
        <f t="shared" ca="1" si="127"/>
        <v>41836538.026944205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41836538.026944205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174318.90844560086</v>
      </c>
      <c r="L1444" s="444">
        <f t="shared" ca="1" si="127"/>
        <v>42010856.935389809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42010856.935389809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175045.23723079087</v>
      </c>
      <c r="L1445" s="444">
        <f t="shared" ca="1" si="127"/>
        <v>42185902.172620602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42185902.172620602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175774.59238591918</v>
      </c>
      <c r="L1446" s="444">
        <f t="shared" ca="1" si="127"/>
        <v>42361676.76500652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42361676.76500652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176506.98652086049</v>
      </c>
      <c r="L1447" s="444">
        <f t="shared" ca="1" si="127"/>
        <v>42538183.751527384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42538183.751527384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177242.43229803076</v>
      </c>
      <c r="L1448" s="444">
        <f t="shared" ca="1" si="127"/>
        <v>42715426.183825418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42715426.183825418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177980.94243260589</v>
      </c>
      <c r="L1449" s="444">
        <f t="shared" ca="1" si="127"/>
        <v>42893407.126258023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42893407.126258023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178722.52969274175</v>
      </c>
      <c r="L1450" s="444">
        <f t="shared" ca="1" si="127"/>
        <v>43072129.655950762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43072129.655950762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179467.20689979484</v>
      </c>
      <c r="L1451" s="444">
        <f t="shared" ca="1" si="127"/>
        <v>43251596.862850554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43251596.862850554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180214.98692854398</v>
      </c>
      <c r="L1452" s="444">
        <f t="shared" ca="1" si="127"/>
        <v>43431811.849779099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43431811.849779099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180965.88270741291</v>
      </c>
      <c r="L1453" s="444">
        <f t="shared" ca="1" si="127"/>
        <v>43612777.732486509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43612777.732486509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181719.90721869378</v>
      </c>
      <c r="L1454" s="444">
        <f t="shared" ca="1" si="127"/>
        <v>43794497.639705203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43794497.639705203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182477.07349877167</v>
      </c>
      <c r="L1455" s="444">
        <f t="shared" ca="1" si="127"/>
        <v>43976974.713203974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43976974.713203974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183237.39463834988</v>
      </c>
      <c r="L1456" s="444">
        <f t="shared" ca="1" si="127"/>
        <v>44160212.107842326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44160212.107842326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184000.88378267636</v>
      </c>
      <c r="L1457" s="444">
        <f t="shared" ca="1" si="127"/>
        <v>44344212.991625004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44344212.991625004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184767.55413177086</v>
      </c>
      <c r="L1458" s="444">
        <f t="shared" ca="1" si="127"/>
        <v>44528980.545756772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44528980.545756772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185537.41894065321</v>
      </c>
      <c r="L1459" s="444">
        <f t="shared" ca="1" si="127"/>
        <v>44714517.964697428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44714517.964697428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186310.49151957262</v>
      </c>
      <c r="L1460" s="444">
        <f t="shared" ca="1" si="127"/>
        <v>44900828.456216998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44900828.456216998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187086.7852342375</v>
      </c>
      <c r="L1461" s="444">
        <f t="shared" ca="1" si="127"/>
        <v>45087915.241451234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45087915.241451234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187866.3135060468</v>
      </c>
      <c r="L1462" s="444">
        <f t="shared" ca="1" si="127"/>
        <v>45275781.554957278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45275781.554957278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188649.089812322</v>
      </c>
      <c r="L1463" s="444">
        <f t="shared" ca="1" si="127"/>
        <v>45464430.644769602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45464430.644769602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189435.12768654001</v>
      </c>
      <c r="L1464" s="444">
        <f t="shared" ca="1" si="127"/>
        <v>45653865.772456139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45653865.772456139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190224.44071856723</v>
      </c>
      <c r="L1465" s="444">
        <f t="shared" ca="1" si="127"/>
        <v>45844090.213174708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45844090.213174708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191017.04255489461</v>
      </c>
      <c r="L1466" s="444">
        <f t="shared" ca="1" si="127"/>
        <v>46035107.255729601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46035107.255729601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191812.94689887334</v>
      </c>
      <c r="L1467" s="444">
        <f t="shared" ca="1" si="127"/>
        <v>46226920.202628471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46226920.202628471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192612.16751095196</v>
      </c>
      <c r="L1468" s="444">
        <f t="shared" ca="1" si="127"/>
        <v>46419532.37013942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46419532.37013942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193414.71820891424</v>
      </c>
      <c r="L1469" s="444">
        <f t="shared" ca="1" si="127"/>
        <v>46612947.088348337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46612947.088348337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194220.61286811807</v>
      </c>
      <c r="L1470" s="444">
        <f t="shared" ca="1" si="127"/>
        <v>46807167.701216452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46807167.701216452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195029.86542173522</v>
      </c>
      <c r="L1471" s="444">
        <f t="shared" ca="1" si="127"/>
        <v>47002197.566638187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47002197.566638187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195842.48986099244</v>
      </c>
      <c r="L1472" s="444">
        <f t="shared" ca="1" si="127"/>
        <v>47198040.056499176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47198040.056499176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196658.50023541323</v>
      </c>
      <c r="L1473" s="444">
        <f t="shared" ca="1" si="127"/>
        <v>47394698.556734592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47394698.556734592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197477.9106530608</v>
      </c>
      <c r="L1474" s="444">
        <f t="shared" ca="1" si="127"/>
        <v>47592176.467387654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47592176.467387654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198300.7352807819</v>
      </c>
      <c r="L1475" s="444">
        <f t="shared" ca="1" si="127"/>
        <v>47790477.202668436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47790477.202668436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199126.98834445182</v>
      </c>
      <c r="L1476" s="444">
        <f t="shared" ca="1" si="127"/>
        <v>47989604.191012889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47989604.191012889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199956.68412922038</v>
      </c>
      <c r="L1477" s="444">
        <f t="shared" ca="1" si="127"/>
        <v>48189560.875142112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48189560.875142112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200789.83697975881</v>
      </c>
      <c r="L1478" s="444">
        <f t="shared" ca="1" si="127"/>
        <v>48390350.712121874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48390350.712121874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201626.4613005078</v>
      </c>
      <c r="L1479" s="444">
        <f t="shared" ca="1" si="127"/>
        <v>48591977.173422381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48591977.173422381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202466.57155592658</v>
      </c>
      <c r="L1480" s="444">
        <f t="shared" ca="1" si="127"/>
        <v>48794443.744978309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48794443.744978309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203310.18227074295</v>
      </c>
      <c r="L1481" s="444">
        <f t="shared" ca="1" si="127"/>
        <v>48997753.927249052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48997753.927249052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204157.30803020438</v>
      </c>
      <c r="L1482" s="444">
        <f t="shared" ca="1" si="127"/>
        <v>49201911.235279255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49201911.235279255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205007.96348033022</v>
      </c>
      <c r="L1483" s="444">
        <f t="shared" ca="1" si="127"/>
        <v>49406919.198759586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49406919.198759586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205862.16332816493</v>
      </c>
      <c r="L1484" s="444">
        <f t="shared" ca="1" si="127"/>
        <v>49612781.362087749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49612781.362087749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206719.92234203228</v>
      </c>
      <c r="L1485" s="444">
        <f t="shared" ca="1" si="127"/>
        <v>49819501.284429781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49819501.284429781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207581.25535179075</v>
      </c>
      <c r="L1486" s="444">
        <f t="shared" ca="1" si="127"/>
        <v>50027082.53978157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50027082.53978157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208446.17724908987</v>
      </c>
      <c r="L1487" s="444">
        <f t="shared" ca="1" si="127"/>
        <v>50235528.717030659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50235528.717030659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209314.70298762774</v>
      </c>
      <c r="L1488" s="444">
        <f t="shared" ca="1" si="127"/>
        <v>50444843.420018286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50444843.420018286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210186.84758340952</v>
      </c>
      <c r="L1489" s="444">
        <f t="shared" ca="1" si="127"/>
        <v>50655030.267601699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50655030.267601699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211062.62611500706</v>
      </c>
      <c r="L1490" s="444">
        <f t="shared" ca="1" si="127"/>
        <v>50866092.893716708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50866092.893716708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211942.05372381961</v>
      </c>
      <c r="L1491" s="444">
        <f t="shared" ca="1" si="127"/>
        <v>51078034.947440527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51078034.947440527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212825.14561433552</v>
      </c>
      <c r="L1492" s="444">
        <f t="shared" ca="1" si="127"/>
        <v>51290860.093054861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51290860.093054861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213711.91705439525</v>
      </c>
      <c r="L1493" s="444">
        <f t="shared" ca="1" si="127"/>
        <v>51504572.010109253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51504572.010109253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214602.38337545522</v>
      </c>
      <c r="L1494" s="444">
        <f t="shared" ca="1" si="127"/>
        <v>51719174.393484712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51719174.393484712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215496.55997285296</v>
      </c>
      <c r="L1495" s="444">
        <f t="shared" ca="1" si="127"/>
        <v>51934670.953457564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51934670.953457564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216394.46230607317</v>
      </c>
      <c r="L1496" s="444">
        <f t="shared" ca="1" si="127"/>
        <v>52151065.415763639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52151065.415763639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217296.10589901515</v>
      </c>
      <c r="L1497" s="444">
        <f t="shared" ca="1" si="127"/>
        <v>52368361.521662652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52368361.521662652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218201.50634026105</v>
      </c>
      <c r="L1498" s="444">
        <f t="shared" ca="1" si="127"/>
        <v>52586563.02800291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52586563.02800291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219110.6792833455</v>
      </c>
      <c r="L1499" s="444">
        <f t="shared" ca="1" si="127"/>
        <v>52805673.707286254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52805673.707286254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220023.64044702606</v>
      </c>
      <c r="L1500" s="444">
        <f t="shared" ca="1" si="127"/>
        <v>53025697.347733282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53025697.347733282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220940.40561555536</v>
      </c>
      <c r="L1501" s="444">
        <f t="shared" ca="1" si="127"/>
        <v>53246637.753348835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53246637.753348835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221860.99063895349</v>
      </c>
      <c r="L1502" s="444">
        <f t="shared" ca="1" si="127"/>
        <v>53468498.743987791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53468498.743987791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222785.41143328245</v>
      </c>
      <c r="L1503" s="444">
        <f t="shared" ca="1" si="127"/>
        <v>53691284.155421071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53691284.155421071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223713.68398092114</v>
      </c>
      <c r="L1504" s="444">
        <f t="shared" ca="1" si="127"/>
        <v>53914997.83940199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53914997.83940199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224645.82433084163</v>
      </c>
      <c r="L1505" s="444">
        <f t="shared" ca="1" si="127"/>
        <v>54139643.663732834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54139643.663732834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225581.84859888681</v>
      </c>
      <c r="L1506" s="444">
        <f t="shared" ca="1" si="127"/>
        <v>54365225.512331724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54365225.512331724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226521.77296804881</v>
      </c>
      <c r="L1507" s="444">
        <f t="shared" ca="1" si="127"/>
        <v>54591747.285299771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54591747.285299771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227465.613688749</v>
      </c>
      <c r="L1508" s="444">
        <f t="shared" ca="1" si="127"/>
        <v>54819212.898988523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54819212.898988523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228413.38707911884</v>
      </c>
      <c r="L1509" s="444">
        <f t="shared" ca="1" si="127"/>
        <v>55047626.286067642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55047626.286067642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229365.10952528182</v>
      </c>
      <c r="L1510" s="444">
        <f t="shared" ca="1" si="127"/>
        <v>55276991.39559292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55276991.39559292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230320.79748163719</v>
      </c>
      <c r="L1511" s="444">
        <f t="shared" ca="1" si="127"/>
        <v>55507312.193074554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55507312.193074554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231280.46747114396</v>
      </c>
      <c r="L1512" s="444">
        <f t="shared" ca="1" si="127"/>
        <v>55738592.660545699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55738592.660545699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232244.13608560708</v>
      </c>
      <c r="L1513" s="444">
        <f t="shared" ca="1" si="127"/>
        <v>55970836.796631306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55970836.796631306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233211.81998596381</v>
      </c>
      <c r="L1514" s="444">
        <f t="shared" ca="1" si="127"/>
        <v>56204048.61661727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56204048.61661727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234183.53590257195</v>
      </c>
      <c r="L1515" s="444">
        <f t="shared" ca="1" si="127"/>
        <v>56438232.152519844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56438232.152519844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235159.30063549936</v>
      </c>
      <c r="L1516" s="444">
        <f t="shared" ca="1" si="127"/>
        <v>56673391.453155346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56673391.453155346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236139.13105481397</v>
      </c>
      <c r="L1517" s="444">
        <f t="shared" ca="1" si="127"/>
        <v>56909530.584210157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56909530.584210157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237123.04410087565</v>
      </c>
      <c r="L1518" s="444">
        <f t="shared" ca="1" si="127"/>
        <v>57146653.628311031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57146653.628311031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238111.05678462927</v>
      </c>
      <c r="L1519" s="444">
        <f t="shared" ca="1" si="127"/>
        <v>57384764.68509566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57384764.68509566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239103.18618789859</v>
      </c>
      <c r="L1520" s="444">
        <f t="shared" ca="1" si="127"/>
        <v>57623867.871283561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57623867.871283561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240099.44946368149</v>
      </c>
      <c r="L1521" s="444">
        <f t="shared" ca="1" si="127"/>
        <v>57863967.320747241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57863967.320747241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241099.86383644681</v>
      </c>
      <c r="L1522" s="444">
        <f t="shared" ca="1" si="127"/>
        <v>58105067.184583686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58105067.184583686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242104.446602432</v>
      </c>
      <c r="L1523" s="444">
        <f t="shared" ca="1" si="127"/>
        <v>58347171.63118612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58347171.63118612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243113.21512994217</v>
      </c>
      <c r="L1524" s="444">
        <f t="shared" ca="1" si="127"/>
        <v>58590284.846316062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58590284.846316062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244126.18685965025</v>
      </c>
      <c r="L1525" s="444">
        <f t="shared" ca="1" si="127"/>
        <v>58834411.033175714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58834411.033175714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245143.37930489882</v>
      </c>
      <c r="L1526" s="444">
        <f t="shared" ca="1" si="127"/>
        <v>59079554.412480615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59079554.412480615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246164.81005200255</v>
      </c>
      <c r="L1527" s="444">
        <f t="shared" ca="1" si="127"/>
        <v>59325719.222532615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59325719.222532615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247190.49676055255</v>
      </c>
      <c r="L1528" s="444">
        <f t="shared" ca="1" si="127"/>
        <v>59572909.71929317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59572909.71929317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248220.45716372153</v>
      </c>
      <c r="L1529" s="444">
        <f t="shared" ca="1" si="127"/>
        <v>59821130.176456891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59821130.176456891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249254.70906857034</v>
      </c>
      <c r="L1530" s="444">
        <f t="shared" ca="1" si="127"/>
        <v>60070384.885525465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60070384.885525465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250293.27035635611</v>
      </c>
      <c r="L1531" s="444">
        <f t="shared" ca="1" si="127"/>
        <v>60320678.155881822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60320678.155881822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251336.15898284092</v>
      </c>
      <c r="L1532" s="444">
        <f t="shared" ca="1" si="127"/>
        <v>60572014.314864665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60572014.314864665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252383.39297860276</v>
      </c>
      <c r="L1533" s="444">
        <f t="shared" ca="1" si="127"/>
        <v>60824397.707843266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60824397.707843266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253434.99044934695</v>
      </c>
      <c r="L1534" s="444">
        <f t="shared" ca="1" si="127"/>
        <v>61077832.698292613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61077832.698292613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254490.96957621921</v>
      </c>
      <c r="L1535" s="444">
        <f t="shared" ca="1" si="127"/>
        <v>61332323.66786883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61332323.66786883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255551.34861612011</v>
      </c>
      <c r="L1536" s="444">
        <f t="shared" ca="1" si="127"/>
        <v>61587875.016484953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61587875.016484953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256616.14590202065</v>
      </c>
      <c r="L1537" s="444">
        <f t="shared" ca="1" si="127"/>
        <v>61844491.162386976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61844491.162386976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257685.37984327905</v>
      </c>
      <c r="L1538" s="444">
        <f t="shared" ref="L1538:L1792" ca="1" si="132">I1538-J1538+K1538</f>
        <v>62102176.542230256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62102176.542230256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258759.06892595941</v>
      </c>
      <c r="L1539" s="444">
        <f t="shared" ca="1" si="132"/>
        <v>62360935.611156218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62360935.611156218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259837.23171315089</v>
      </c>
      <c r="L1540" s="444">
        <f t="shared" ca="1" si="132"/>
        <v>62620772.842869371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62620772.842869371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260919.88684528903</v>
      </c>
      <c r="L1541" s="444">
        <f t="shared" ca="1" si="132"/>
        <v>62881692.729714662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62881692.729714662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262007.05304047777</v>
      </c>
      <c r="L1542" s="444">
        <f t="shared" ca="1" si="132"/>
        <v>63143699.782755136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63143699.782755136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263098.74909481307</v>
      </c>
      <c r="L1543" s="444">
        <f t="shared" ca="1" si="132"/>
        <v>63406798.531849951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63406798.531849951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264194.99388270808</v>
      </c>
      <c r="L1544" s="444">
        <f t="shared" ca="1" si="132"/>
        <v>63670993.525732659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63670993.525732659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265295.80635721941</v>
      </c>
      <c r="L1545" s="444">
        <f t="shared" ca="1" si="132"/>
        <v>63936289.332089879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63936289.332089879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266401.20555037452</v>
      </c>
      <c r="L1546" s="444">
        <f t="shared" ca="1" si="132"/>
        <v>64202690.537640251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64202690.537640251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267511.21057350107</v>
      </c>
      <c r="L1547" s="444">
        <f t="shared" ca="1" si="132"/>
        <v>64470201.748213753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64470201.748213753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268625.84061755729</v>
      </c>
      <c r="L1548" s="444">
        <f t="shared" ca="1" si="132"/>
        <v>64738827.588831313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64738827.588831313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269745.11495346378</v>
      </c>
      <c r="L1549" s="444">
        <f t="shared" ca="1" si="132"/>
        <v>65008572.703784779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65008572.703784779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270869.05293243658</v>
      </c>
      <c r="L1550" s="444">
        <f t="shared" ca="1" si="132"/>
        <v>65279441.756717212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65279441.756717212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271997.67398632172</v>
      </c>
      <c r="L1551" s="444">
        <f t="shared" ca="1" si="132"/>
        <v>65551439.430703536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65551439.430703536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273130.99762793141</v>
      </c>
      <c r="L1552" s="444">
        <f t="shared" ca="1" si="132"/>
        <v>65824570.428331465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65824570.428331465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274269.04345138115</v>
      </c>
      <c r="L1553" s="444">
        <f t="shared" ca="1" si="132"/>
        <v>66098839.471782848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66098839.471782848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275411.83113242855</v>
      </c>
      <c r="L1554" s="444">
        <f t="shared" ca="1" si="132"/>
        <v>66374251.302915275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66374251.302915275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276559.38042881363</v>
      </c>
      <c r="L1555" s="444">
        <f t="shared" ca="1" si="132"/>
        <v>66650810.683344088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66650810.683344088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277711.71118060034</v>
      </c>
      <c r="L1556" s="444">
        <f t="shared" ca="1" si="132"/>
        <v>66928522.394524686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66928522.394524686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278868.84331051953</v>
      </c>
      <c r="L1557" s="444">
        <f t="shared" ca="1" si="132"/>
        <v>67207391.237835199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67207391.237835199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280030.79682431335</v>
      </c>
      <c r="L1558" s="444">
        <f t="shared" ca="1" si="132"/>
        <v>67487422.034659505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67487422.034659505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281197.59181108128</v>
      </c>
      <c r="L1559" s="444">
        <f t="shared" ca="1" si="132"/>
        <v>67768619.626470581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67768619.626470581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282369.24844362744</v>
      </c>
      <c r="L1560" s="444">
        <f t="shared" ca="1" si="132"/>
        <v>68050988.874914214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68050988.874914214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283545.78697880922</v>
      </c>
      <c r="L1561" s="444">
        <f t="shared" ca="1" si="132"/>
        <v>68334534.661893025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68334534.661893025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284727.22775788762</v>
      </c>
      <c r="L1562" s="444">
        <f t="shared" ca="1" si="132"/>
        <v>68619261.889650911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68619261.889650911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285913.59120687877</v>
      </c>
      <c r="L1563" s="444">
        <f t="shared" ca="1" si="132"/>
        <v>68905175.48085779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68905175.48085779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287104.89783690748</v>
      </c>
      <c r="L1564" s="444">
        <f t="shared" ca="1" si="132"/>
        <v>69192280.378694698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69192280.378694698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288301.16824456124</v>
      </c>
      <c r="L1565" s="444">
        <f t="shared" ca="1" si="132"/>
        <v>69480581.546939254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69480581.546939254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289502.42311224691</v>
      </c>
      <c r="L1566" s="444">
        <f t="shared" ca="1" si="132"/>
        <v>69770083.970051497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69770083.970051497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290708.68320854788</v>
      </c>
      <c r="L1567" s="444">
        <f t="shared" ca="1" si="132"/>
        <v>70060792.653260052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70060792.653260052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291919.96938858356</v>
      </c>
      <c r="L1568" s="444">
        <f t="shared" ca="1" si="132"/>
        <v>70352712.622648641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70352712.622648641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293136.30259436934</v>
      </c>
      <c r="L1569" s="444">
        <f t="shared" ca="1" si="132"/>
        <v>70645848.925243005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70645848.925243005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294357.70385517919</v>
      </c>
      <c r="L1570" s="444">
        <f t="shared" ca="1" si="132"/>
        <v>70940206.629098177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70940206.629098177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295584.19428790908</v>
      </c>
      <c r="L1571" s="444">
        <f t="shared" ca="1" si="132"/>
        <v>71235790.823386088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71235790.823386088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296815.79509744205</v>
      </c>
      <c r="L1572" s="444">
        <f t="shared" ca="1" si="132"/>
        <v>71532606.618483528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71532606.618483528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298052.5275770147</v>
      </c>
      <c r="L1573" s="444">
        <f t="shared" ca="1" si="132"/>
        <v>71830659.146060541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71830659.146060541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299294.41310858558</v>
      </c>
      <c r="L1574" s="444">
        <f t="shared" ca="1" si="132"/>
        <v>72129953.559169129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72129953.559169129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300541.47316320468</v>
      </c>
      <c r="L1575" s="444">
        <f t="shared" ca="1" si="132"/>
        <v>72430495.032332331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72430495.032332331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301793.72930138471</v>
      </c>
      <c r="L1576" s="444">
        <f t="shared" ca="1" si="132"/>
        <v>72732288.761633709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72732288.761633709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303051.20317347377</v>
      </c>
      <c r="L1577" s="444">
        <f t="shared" ca="1" si="132"/>
        <v>73035339.964807183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73035339.964807183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304313.91652002995</v>
      </c>
      <c r="L1578" s="444">
        <f t="shared" ca="1" si="132"/>
        <v>73339653.881327212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73339653.881327212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305581.89117219672</v>
      </c>
      <c r="L1579" s="444">
        <f t="shared" ca="1" si="132"/>
        <v>73645235.772499412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73645235.772499412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306855.14905208087</v>
      </c>
      <c r="L1580" s="444">
        <f t="shared" ca="1" si="132"/>
        <v>73952090.921551496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73952090.921551496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308133.71217313124</v>
      </c>
      <c r="L1581" s="444">
        <f t="shared" ca="1" si="132"/>
        <v>74260224.63372463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74260224.63372463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309417.60264051927</v>
      </c>
      <c r="L1582" s="444">
        <f t="shared" ca="1" si="132"/>
        <v>74569642.236365154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74569642.236365154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310706.8426515215</v>
      </c>
      <c r="L1583" s="444">
        <f t="shared" ca="1" si="132"/>
        <v>74880349.079016671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74880349.079016671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312001.45449590281</v>
      </c>
      <c r="L1584" s="444">
        <f t="shared" ca="1" si="132"/>
        <v>75192350.533512577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75192350.533512577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313301.46055630239</v>
      </c>
      <c r="L1585" s="444">
        <f t="shared" ca="1" si="132"/>
        <v>75505651.994068876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75505651.994068876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314606.88330862031</v>
      </c>
      <c r="L1586" s="444">
        <f t="shared" ca="1" si="132"/>
        <v>75820258.877377495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75820258.877377495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315917.74532240623</v>
      </c>
      <c r="L1587" s="444">
        <f t="shared" ca="1" si="132"/>
        <v>76136176.622699901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76136176.622699901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317234.06926124956</v>
      </c>
      <c r="L1588" s="444">
        <f t="shared" ca="1" si="132"/>
        <v>76453410.691961154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76453410.691961154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318555.87788317149</v>
      </c>
      <c r="L1589" s="444">
        <f t="shared" ca="1" si="132"/>
        <v>76771966.56984432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76771966.56984432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319883.19404101803</v>
      </c>
      <c r="L1590" s="444">
        <f t="shared" ca="1" si="132"/>
        <v>77091849.763885334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77091849.763885334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321216.04068285553</v>
      </c>
      <c r="L1591" s="444">
        <f t="shared" ca="1" si="132"/>
        <v>77413065.804568186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77413065.804568186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322554.44085236744</v>
      </c>
      <c r="L1592" s="444">
        <f t="shared" ca="1" si="132"/>
        <v>77735620.24542056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77735620.24542056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323898.41768925235</v>
      </c>
      <c r="L1593" s="444">
        <f t="shared" ca="1" si="132"/>
        <v>78059518.663109809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78059518.663109809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325247.99442962417</v>
      </c>
      <c r="L1594" s="444">
        <f t="shared" ca="1" si="132"/>
        <v>78384766.657539427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78384766.657539427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326603.19440641429</v>
      </c>
      <c r="L1595" s="444">
        <f t="shared" ca="1" si="132"/>
        <v>78711369.851945847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78711369.851945847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327964.04104977439</v>
      </c>
      <c r="L1596" s="444">
        <f t="shared" ca="1" si="132"/>
        <v>79039333.892995626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79039333.892995626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329330.55788748176</v>
      </c>
      <c r="L1597" s="444">
        <f t="shared" ca="1" si="132"/>
        <v>79368664.450883105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79368664.450883105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330702.76854534628</v>
      </c>
      <c r="L1598" s="444">
        <f t="shared" ca="1" si="132"/>
        <v>79699367.21942845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79699367.21942845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332080.69674761855</v>
      </c>
      <c r="L1599" s="444">
        <f t="shared" ca="1" si="132"/>
        <v>80031447.916176066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80031447.916176066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333464.36631740024</v>
      </c>
      <c r="L1600" s="444">
        <f t="shared" ca="1" si="132"/>
        <v>80364912.282493472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80364912.282493472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334853.80117705616</v>
      </c>
      <c r="L1601" s="444">
        <f t="shared" ca="1" si="132"/>
        <v>80699766.083670527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80699766.083670527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336249.02534862718</v>
      </c>
      <c r="L1602" s="444">
        <f t="shared" ca="1" si="132"/>
        <v>81036015.10901916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81036015.10901916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337650.06295424647</v>
      </c>
      <c r="L1603" s="444">
        <f t="shared" ca="1" si="132"/>
        <v>81373665.171973407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81373665.171973407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339056.93821655586</v>
      </c>
      <c r="L1604" s="444">
        <f t="shared" ca="1" si="132"/>
        <v>81712722.110189959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81712722.110189959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340469.67545912485</v>
      </c>
      <c r="L1605" s="444">
        <f t="shared" ca="1" si="132"/>
        <v>82053191.785649091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82053191.785649091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341888.29910687119</v>
      </c>
      <c r="L1606" s="444">
        <f t="shared" ca="1" si="132"/>
        <v>82395080.084755957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82395080.084755957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343312.83368648315</v>
      </c>
      <c r="L1607" s="444">
        <f t="shared" ca="1" si="132"/>
        <v>82738392.918442443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82738392.918442443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344743.3038268435</v>
      </c>
      <c r="L1608" s="444">
        <f t="shared" ca="1" si="132"/>
        <v>83083136.222269282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83083136.222269282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346179.73425945535</v>
      </c>
      <c r="L1609" s="444">
        <f t="shared" ca="1" si="132"/>
        <v>83429315.956528738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83429315.956528738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347622.14981886972</v>
      </c>
      <c r="L1610" s="444">
        <f t="shared" ca="1" si="132"/>
        <v>83776938.106347606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83776938.106347606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349070.57544311503</v>
      </c>
      <c r="L1611" s="444">
        <f t="shared" ca="1" si="132"/>
        <v>84126008.681790724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84126008.681790724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350525.03617412801</v>
      </c>
      <c r="L1612" s="444">
        <f t="shared" ca="1" si="132"/>
        <v>84476533.717964858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84476533.717964858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351985.55715818692</v>
      </c>
      <c r="L1613" s="444">
        <f t="shared" ca="1" si="132"/>
        <v>84828519.275123045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84828519.275123045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353452.16364634602</v>
      </c>
      <c r="L1614" s="444">
        <f t="shared" ca="1" si="132"/>
        <v>85181971.438769385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85181971.438769385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354924.88099487242</v>
      </c>
      <c r="L1615" s="444">
        <f t="shared" ca="1" si="132"/>
        <v>85536896.319764256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85536896.319764256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356403.7346656844</v>
      </c>
      <c r="L1616" s="444">
        <f t="shared" ca="1" si="132"/>
        <v>85893300.054429948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85893300.054429948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357888.75022679142</v>
      </c>
      <c r="L1617" s="444">
        <f t="shared" ca="1" si="132"/>
        <v>86251188.804656744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86251188.804656744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359379.95335273643</v>
      </c>
      <c r="L1618" s="444">
        <f t="shared" ca="1" si="132"/>
        <v>86610568.758009478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86610568.758009478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360877.36982503947</v>
      </c>
      <c r="L1619" s="444">
        <f t="shared" ca="1" si="132"/>
        <v>86971446.127834514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86971446.127834514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362381.02553264378</v>
      </c>
      <c r="L1620" s="444">
        <f t="shared" ca="1" si="132"/>
        <v>87333827.153367162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87333827.153367162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363890.9464723632</v>
      </c>
      <c r="L1621" s="444">
        <f t="shared" ca="1" si="132"/>
        <v>87697718.099839523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87697718.099839523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365407.15874933137</v>
      </c>
      <c r="L1622" s="444">
        <f t="shared" ca="1" si="132"/>
        <v>88063125.25858885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88063125.25858885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366929.68857745355</v>
      </c>
      <c r="L1623" s="444">
        <f t="shared" ca="1" si="132"/>
        <v>88430054.947166309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88430054.947166309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368458.56227985962</v>
      </c>
      <c r="L1624" s="444">
        <f t="shared" ca="1" si="132"/>
        <v>88798513.509446174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88798513.509446174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369993.80628935905</v>
      </c>
      <c r="L1625" s="444">
        <f t="shared" ca="1" si="132"/>
        <v>89168507.315735534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89168507.315735534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371535.44714889803</v>
      </c>
      <c r="L1626" s="444">
        <f t="shared" ca="1" si="132"/>
        <v>89540042.762884438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89540042.762884438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373083.51151201851</v>
      </c>
      <c r="L1627" s="444">
        <f t="shared" ca="1" si="132"/>
        <v>89913126.274396449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89913126.274396449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374638.02614331851</v>
      </c>
      <c r="L1628" s="444">
        <f t="shared" ca="1" si="132"/>
        <v>90287764.300539762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90287764.300539762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376199.01791891566</v>
      </c>
      <c r="L1629" s="444">
        <f t="shared" ca="1" si="132"/>
        <v>90663963.318458676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90663963.318458676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377766.51382691116</v>
      </c>
      <c r="L1630" s="444">
        <f t="shared" ca="1" si="132"/>
        <v>91041729.832285583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91041729.832285583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379340.54096785659</v>
      </c>
      <c r="L1631" s="444">
        <f t="shared" ca="1" si="132"/>
        <v>91421070.373253435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91421070.373253435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380921.12655522267</v>
      </c>
      <c r="L1632" s="444">
        <f t="shared" ca="1" si="132"/>
        <v>91801991.499808654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91801991.499808654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382508.29791586939</v>
      </c>
      <c r="L1633" s="444">
        <f t="shared" ca="1" si="132"/>
        <v>92184499.79772453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92184499.79772453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384102.08249051886</v>
      </c>
      <c r="L1634" s="444">
        <f t="shared" ca="1" si="132"/>
        <v>92568601.880215049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92568601.880215049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385702.50783422939</v>
      </c>
      <c r="L1635" s="444">
        <f t="shared" ca="1" si="132"/>
        <v>92954304.388049275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92954304.388049275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387309.60161687195</v>
      </c>
      <c r="L1636" s="444">
        <f t="shared" ca="1" si="132"/>
        <v>93341613.989666149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93341613.989666149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388923.39162360894</v>
      </c>
      <c r="L1637" s="444">
        <f t="shared" ca="1" si="132"/>
        <v>93730537.381289765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93730537.381289765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390543.905755374</v>
      </c>
      <c r="L1638" s="444">
        <f t="shared" ca="1" si="132"/>
        <v>94121081.287045136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94121081.287045136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392171.17202935473</v>
      </c>
      <c r="L1639" s="444">
        <f t="shared" ca="1" si="132"/>
        <v>94513252.459074497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94513252.459074497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393805.21857947705</v>
      </c>
      <c r="L1640" s="444">
        <f t="shared" ca="1" si="132"/>
        <v>94907057.677653968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94907057.677653968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395446.07365689153</v>
      </c>
      <c r="L1641" s="444">
        <f t="shared" ca="1" si="132"/>
        <v>95302503.751310855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95302503.751310855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397093.76563046192</v>
      </c>
      <c r="L1642" s="444">
        <f t="shared" ca="1" si="132"/>
        <v>95699597.516941324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95699597.516941324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398748.32298725552</v>
      </c>
      <c r="L1643" s="444">
        <f t="shared" ca="1" si="132"/>
        <v>96098345.839928582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96098345.839928582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400409.77433303575</v>
      </c>
      <c r="L1644" s="444">
        <f t="shared" ca="1" si="132"/>
        <v>96498755.614261612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96498755.614261612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402078.1483927567</v>
      </c>
      <c r="L1645" s="444">
        <f t="shared" ca="1" si="132"/>
        <v>96900833.762654364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96900833.762654364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403753.47401105985</v>
      </c>
      <c r="L1646" s="444">
        <f t="shared" ca="1" si="132"/>
        <v>97304587.236665428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97304587.236665428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405435.78015277261</v>
      </c>
      <c r="L1647" s="444">
        <f t="shared" ca="1" si="132"/>
        <v>97710023.016818196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97710023.016818196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407125.09590340912</v>
      </c>
      <c r="L1648" s="444">
        <f t="shared" ca="1" si="132"/>
        <v>98117148.112721607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98117148.112721607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408821.45046967338</v>
      </c>
      <c r="L1649" s="444">
        <f t="shared" ca="1" si="132"/>
        <v>98525969.56319128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98525969.56319128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410524.87317996367</v>
      </c>
      <c r="L1650" s="444">
        <f t="shared" ca="1" si="132"/>
        <v>98936494.436371237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98936494.436371237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412235.39348488016</v>
      </c>
      <c r="L1651" s="444">
        <f t="shared" ca="1" si="132"/>
        <v>99348729.829856113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99348729.829856113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413953.04095773381</v>
      </c>
      <c r="L1652" s="444">
        <f t="shared" ca="1" si="132"/>
        <v>99762682.870813847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99762682.870813847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415677.84529505769</v>
      </c>
      <c r="L1653" s="444">
        <f t="shared" ca="1" si="132"/>
        <v>100178360.7161089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100178360.7161089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417409.83631712041</v>
      </c>
      <c r="L1654" s="444">
        <f t="shared" ca="1" si="132"/>
        <v>100595770.55242603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100595770.55242603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419149.04396844178</v>
      </c>
      <c r="L1655" s="444">
        <f t="shared" ca="1" si="132"/>
        <v>101014919.59639446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101014919.59639446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420895.49831831024</v>
      </c>
      <c r="L1656" s="444">
        <f t="shared" ca="1" si="132"/>
        <v>101435815.09471278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101435815.09471278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422649.22956130322</v>
      </c>
      <c r="L1657" s="444">
        <f t="shared" ca="1" si="132"/>
        <v>101858464.32427408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101858464.32427408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424410.26801780867</v>
      </c>
      <c r="L1658" s="444">
        <f t="shared" ca="1" si="132"/>
        <v>102282874.59229189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102282874.59229189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426178.64413454954</v>
      </c>
      <c r="L1659" s="444">
        <f t="shared" ca="1" si="132"/>
        <v>102709053.23642644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102709053.23642644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427954.38848511019</v>
      </c>
      <c r="L1660" s="444">
        <f t="shared" ca="1" si="132"/>
        <v>103137007.62491155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103137007.62491155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429737.53177046479</v>
      </c>
      <c r="L1661" s="444">
        <f t="shared" ca="1" si="132"/>
        <v>103566745.15668201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103566745.15668201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431528.10481950839</v>
      </c>
      <c r="L1662" s="444">
        <f t="shared" ca="1" si="132"/>
        <v>103998273.26150152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103998273.26150152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433326.13858958968</v>
      </c>
      <c r="L1663" s="444">
        <f t="shared" ca="1" si="132"/>
        <v>104431599.40009111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104431599.40009111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435131.66416704631</v>
      </c>
      <c r="L1664" s="444">
        <f t="shared" ca="1" si="132"/>
        <v>104866731.06425816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104866731.06425816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436944.71276774234</v>
      </c>
      <c r="L1665" s="444">
        <f t="shared" ca="1" si="132"/>
        <v>105303675.77702589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105303675.77702589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438765.31573760783</v>
      </c>
      <c r="L1666" s="444">
        <f t="shared" ca="1" si="132"/>
        <v>105742441.0927635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105742441.0927635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440593.50455318124</v>
      </c>
      <c r="L1667" s="444">
        <f t="shared" ca="1" si="132"/>
        <v>106183034.59731668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106183034.59731668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442429.31082215277</v>
      </c>
      <c r="L1668" s="444">
        <f t="shared" ca="1" si="132"/>
        <v>106625463.90813884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106625463.90813884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444272.76628391183</v>
      </c>
      <c r="L1669" s="444">
        <f t="shared" ca="1" si="132"/>
        <v>107069736.67442276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107069736.67442276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446123.90281009482</v>
      </c>
      <c r="L1670" s="444">
        <f t="shared" ca="1" si="132"/>
        <v>107515860.57723285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107515860.57723285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447982.75240513688</v>
      </c>
      <c r="L1671" s="444">
        <f t="shared" ca="1" si="132"/>
        <v>107963843.32963799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107963843.32963799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449849.34720682492</v>
      </c>
      <c r="L1672" s="444">
        <f t="shared" ca="1" si="132"/>
        <v>108413692.67684482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108413692.67684482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451723.71948685346</v>
      </c>
      <c r="L1673" s="444">
        <f t="shared" ca="1" si="132"/>
        <v>108865416.39633167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108865416.39633167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453605.90165138192</v>
      </c>
      <c r="L1674" s="444">
        <f t="shared" ca="1" si="132"/>
        <v>109319022.29798305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109319022.29798305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455495.92624159605</v>
      </c>
      <c r="L1675" s="444">
        <f t="shared" ca="1" si="132"/>
        <v>109774518.22422464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109774518.22422464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457393.82593426941</v>
      </c>
      <c r="L1676" s="444">
        <f t="shared" ca="1" si="132"/>
        <v>110231912.05015892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110231912.05015892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459299.63354232884</v>
      </c>
      <c r="L1677" s="444">
        <f t="shared" ca="1" si="132"/>
        <v>110691211.68370125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110691211.68370125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461213.38201542193</v>
      </c>
      <c r="L1678" s="444">
        <f t="shared" ca="1" si="132"/>
        <v>111152425.06571667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111152425.06571667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463135.10444048612</v>
      </c>
      <c r="L1679" s="444">
        <f t="shared" ca="1" si="132"/>
        <v>111615560.17015715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111615560.17015715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465064.83404232142</v>
      </c>
      <c r="L1680" s="444">
        <f t="shared" ca="1" si="132"/>
        <v>112080625.00419948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112080625.00419948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467002.60418416449</v>
      </c>
      <c r="L1681" s="444">
        <f t="shared" ca="1" si="132"/>
        <v>112547627.60838364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112547627.60838364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468948.44836826518</v>
      </c>
      <c r="L1682" s="444">
        <f t="shared" ca="1" si="132"/>
        <v>113016576.05675191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113016576.05675191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470902.4002364662</v>
      </c>
      <c r="L1683" s="444">
        <f t="shared" ca="1" si="132"/>
        <v>113487478.45698838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113487478.45698838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472864.49357078492</v>
      </c>
      <c r="L1684" s="444">
        <f t="shared" ca="1" si="132"/>
        <v>113960342.95055917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113960342.95055917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474834.76229399652</v>
      </c>
      <c r="L1685" s="444">
        <f t="shared" ca="1" si="132"/>
        <v>114435177.71285316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114435177.71285316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476813.2404702215</v>
      </c>
      <c r="L1686" s="444">
        <f t="shared" ca="1" si="132"/>
        <v>114911990.95332338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114911990.95332338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478799.96230551414</v>
      </c>
      <c r="L1687" s="444">
        <f t="shared" ca="1" si="132"/>
        <v>115390790.9156289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115390790.9156289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480794.96214845375</v>
      </c>
      <c r="L1688" s="444">
        <f t="shared" ca="1" si="132"/>
        <v>115871585.87777735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115871585.87777735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482798.27449073899</v>
      </c>
      <c r="L1689" s="444">
        <f t="shared" ca="1" si="132"/>
        <v>116354384.1522681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116354384.1522681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484809.93396778381</v>
      </c>
      <c r="L1690" s="444">
        <f t="shared" ca="1" si="132"/>
        <v>116839194.08623588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116839194.08623588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486829.97535931616</v>
      </c>
      <c r="L1691" s="444">
        <f t="shared" ca="1" si="132"/>
        <v>117326024.0615952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117326024.0615952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488858.43358998001</v>
      </c>
      <c r="L1692" s="444">
        <f t="shared" ca="1" si="132"/>
        <v>117814882.49518518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117814882.49518518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490895.34372993832</v>
      </c>
      <c r="L1693" s="444">
        <f t="shared" ca="1" si="132"/>
        <v>118305777.83891512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118305777.83891512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492940.74099547975</v>
      </c>
      <c r="L1694" s="444">
        <f t="shared" ca="1" si="132"/>
        <v>118798718.57991061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118798718.57991061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494994.66074962751</v>
      </c>
      <c r="L1695" s="444">
        <f t="shared" ca="1" si="132"/>
        <v>119293713.24066024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119293713.24066024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497057.13850275095</v>
      </c>
      <c r="L1696" s="444">
        <f t="shared" ca="1" si="132"/>
        <v>119790770.37916298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119790770.37916298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499128.2099131791</v>
      </c>
      <c r="L1697" s="444">
        <f t="shared" ca="1" si="132"/>
        <v>120289898.58907616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120289898.58907616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501207.91078781732</v>
      </c>
      <c r="L1698" s="444">
        <f t="shared" ca="1" si="132"/>
        <v>120791106.49986398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120791106.49986398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503296.27708276652</v>
      </c>
      <c r="L1699" s="444">
        <f t="shared" ca="1" si="132"/>
        <v>121294402.77694675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121294402.77694675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505393.34490394482</v>
      </c>
      <c r="L1700" s="444">
        <f t="shared" ca="1" si="132"/>
        <v>121799796.1218507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121799796.1218507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507499.15050771122</v>
      </c>
      <c r="L1701" s="444">
        <f t="shared" ca="1" si="132"/>
        <v>122307295.27235842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122307295.27235842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509613.73030149349</v>
      </c>
      <c r="L1702" s="444">
        <f t="shared" ca="1" si="132"/>
        <v>122816909.00265992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122816909.00265992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511737.12084441632</v>
      </c>
      <c r="L1703" s="444">
        <f t="shared" ca="1" si="132"/>
        <v>123328646.12350434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123328646.12350434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513869.35884793481</v>
      </c>
      <c r="L1704" s="444">
        <f t="shared" ca="1" si="132"/>
        <v>123842515.48235227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123842515.48235227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516010.48117646779</v>
      </c>
      <c r="L1705" s="444">
        <f t="shared" ca="1" si="132"/>
        <v>124358525.96352874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124358525.96352874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518160.52484803641</v>
      </c>
      <c r="L1706" s="444">
        <f t="shared" ca="1" si="132"/>
        <v>124876686.48837677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124876686.48837677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520319.52703490318</v>
      </c>
      <c r="L1707" s="444">
        <f t="shared" ca="1" si="132"/>
        <v>125397006.01541167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125397006.01541167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522487.5250642153</v>
      </c>
      <c r="L1708" s="444">
        <f t="shared" ca="1" si="132"/>
        <v>125919493.54047589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125919493.54047589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524664.5564186495</v>
      </c>
      <c r="L1709" s="444">
        <f t="shared" ca="1" si="132"/>
        <v>126444158.09689453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126444158.09689453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526850.6587370605</v>
      </c>
      <c r="L1710" s="444">
        <f t="shared" ca="1" si="132"/>
        <v>126971008.7556316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126971008.7556316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529045.86981513153</v>
      </c>
      <c r="L1711" s="444">
        <f t="shared" ca="1" si="132"/>
        <v>127500054.62544672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127500054.62544672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531250.22760602797</v>
      </c>
      <c r="L1712" s="444">
        <f t="shared" ca="1" si="132"/>
        <v>128031304.85305275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128031304.85305275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533463.77022105316</v>
      </c>
      <c r="L1713" s="444">
        <f t="shared" ca="1" si="132"/>
        <v>128564768.6232738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128564768.6232738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535686.53593030747</v>
      </c>
      <c r="L1714" s="444">
        <f t="shared" ca="1" si="132"/>
        <v>129100455.15920411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129100455.15920411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537918.56316335057</v>
      </c>
      <c r="L1715" s="444">
        <f t="shared" ca="1" si="132"/>
        <v>129638373.72236747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129638373.72236747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540159.89050986432</v>
      </c>
      <c r="L1716" s="444">
        <f t="shared" ca="1" si="132"/>
        <v>130178533.61287732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130178533.61287732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542410.55672032223</v>
      </c>
      <c r="L1717" s="444">
        <f t="shared" ca="1" si="132"/>
        <v>130720944.16959764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130720944.16959764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544670.60070665681</v>
      </c>
      <c r="L1718" s="444">
        <f t="shared" ca="1" si="132"/>
        <v>131265614.77030429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131265614.77030429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546940.06154293462</v>
      </c>
      <c r="L1719" s="444">
        <f t="shared" ca="1" si="132"/>
        <v>131812554.83184722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131812554.83184722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549218.97846603009</v>
      </c>
      <c r="L1720" s="444">
        <f t="shared" ca="1" si="132"/>
        <v>132361773.81031325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132361773.81031325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551507.39087630517</v>
      </c>
      <c r="L1721" s="444">
        <f t="shared" ca="1" si="132"/>
        <v>132913281.20118956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132913281.20118956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553805.33833828988</v>
      </c>
      <c r="L1722" s="444">
        <f t="shared" ca="1" si="132"/>
        <v>133467086.53952785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133467086.53952785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556112.860581366</v>
      </c>
      <c r="L1723" s="444">
        <f t="shared" ca="1" si="132"/>
        <v>134023199.40010922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134023199.40010922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558429.99750045501</v>
      </c>
      <c r="L1724" s="444">
        <f t="shared" ca="1" si="132"/>
        <v>134581629.39760968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134581629.39760968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560756.789156707</v>
      </c>
      <c r="L1725" s="444">
        <f t="shared" ca="1" si="132"/>
        <v>135142386.18676639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135142386.18676639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563093.27577819326</v>
      </c>
      <c r="L1726" s="444">
        <f t="shared" ca="1" si="132"/>
        <v>135705479.46254459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135705479.46254459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565439.49776060251</v>
      </c>
      <c r="L1727" s="444">
        <f t="shared" ca="1" si="132"/>
        <v>136270918.96030518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136270918.96030518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567795.49566793826</v>
      </c>
      <c r="L1728" s="444">
        <f t="shared" ca="1" si="132"/>
        <v>136838714.45597312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136838714.45597312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570161.31023322127</v>
      </c>
      <c r="L1729" s="444">
        <f t="shared" ca="1" si="132"/>
        <v>137408875.76620635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137408875.76620635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572536.98235919315</v>
      </c>
      <c r="L1730" s="444">
        <f t="shared" ca="1" si="132"/>
        <v>137981412.74856555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137981412.74856555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574922.5531190231</v>
      </c>
      <c r="L1731" s="444">
        <f t="shared" ca="1" si="132"/>
        <v>138556335.30168459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138556335.30168459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577318.06375701912</v>
      </c>
      <c r="L1732" s="444">
        <f t="shared" ca="1" si="132"/>
        <v>139133653.36544162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139133653.36544162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579723.55568934011</v>
      </c>
      <c r="L1733" s="444">
        <f t="shared" ca="1" si="132"/>
        <v>139713376.92113096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139713376.92113096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582139.07050471229</v>
      </c>
      <c r="L1734" s="444">
        <f t="shared" ca="1" si="132"/>
        <v>140295515.99163568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140295515.99163568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584564.64996514865</v>
      </c>
      <c r="L1735" s="444">
        <f t="shared" ca="1" si="132"/>
        <v>140880080.64160082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140880080.64160082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587000.33600667003</v>
      </c>
      <c r="L1736" s="444">
        <f t="shared" ca="1" si="132"/>
        <v>141467080.97760749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141467080.97760749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589446.17074003117</v>
      </c>
      <c r="L1737" s="444">
        <f t="shared" ca="1" si="132"/>
        <v>142056527.14834753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142056527.14834753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591902.19645144802</v>
      </c>
      <c r="L1738" s="444">
        <f t="shared" ca="1" si="132"/>
        <v>142648429.34479898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142648429.34479898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594368.45560332912</v>
      </c>
      <c r="L1739" s="444">
        <f t="shared" ca="1" si="132"/>
        <v>143242797.80040231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143242797.80040231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596844.99083500961</v>
      </c>
      <c r="L1740" s="444">
        <f t="shared" ca="1" si="132"/>
        <v>143839642.79123732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143839642.79123732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599331.84496348887</v>
      </c>
      <c r="L1741" s="444">
        <f t="shared" ca="1" si="132"/>
        <v>144438974.63620082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144438974.63620082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601829.06098417006</v>
      </c>
      <c r="L1742" s="444">
        <f t="shared" ca="1" si="132"/>
        <v>145040803.69718498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145040803.69718498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604336.68207160407</v>
      </c>
      <c r="L1743" s="444">
        <f t="shared" ca="1" si="132"/>
        <v>145645140.37925658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145645140.37925658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606854.75158023578</v>
      </c>
      <c r="L1744" s="444">
        <f t="shared" ca="1" si="132"/>
        <v>146251995.13083681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146251995.13083681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609383.31304515339</v>
      </c>
      <c r="L1745" s="444">
        <f t="shared" ca="1" si="132"/>
        <v>146861378.44388196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146861378.44388196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611922.41018284147</v>
      </c>
      <c r="L1746" s="444">
        <f t="shared" ca="1" si="132"/>
        <v>147473300.85406479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147473300.85406479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614472.0868919366</v>
      </c>
      <c r="L1747" s="444">
        <f t="shared" ca="1" si="132"/>
        <v>148087772.94095674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148087772.94095674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617032.38725398644</v>
      </c>
      <c r="L1748" s="444">
        <f t="shared" ca="1" si="132"/>
        <v>148704805.32821074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148704805.32821074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619603.35553421138</v>
      </c>
      <c r="L1749" s="444">
        <f t="shared" ca="1" si="132"/>
        <v>149324408.68374497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149324408.68374497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622185.03618227073</v>
      </c>
      <c r="L1750" s="444">
        <f t="shared" ca="1" si="132"/>
        <v>149946593.71992725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149946593.71992725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624777.47383303021</v>
      </c>
      <c r="L1751" s="444">
        <f t="shared" ca="1" si="132"/>
        <v>150571371.19376028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150571371.19376028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627380.71330733446</v>
      </c>
      <c r="L1752" s="444">
        <f t="shared" ca="1" si="132"/>
        <v>151198751.9070676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151198751.9070676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629994.79961278161</v>
      </c>
      <c r="L1753" s="444">
        <f t="shared" ca="1" si="132"/>
        <v>151828746.70668039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151828746.70668039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632619.77794450161</v>
      </c>
      <c r="L1754" s="444">
        <f t="shared" ca="1" si="132"/>
        <v>152461366.48462489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152461366.48462489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635255.69368593709</v>
      </c>
      <c r="L1755" s="444">
        <f t="shared" ca="1" si="132"/>
        <v>153096622.17831084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153096622.17831084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637902.59240962844</v>
      </c>
      <c r="L1756" s="444">
        <f t="shared" ca="1" si="132"/>
        <v>153734524.77072048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153734524.77072048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640560.519878002</v>
      </c>
      <c r="L1757" s="444">
        <f t="shared" ca="1" si="132"/>
        <v>154375085.29059848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154375085.29059848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643229.52204416029</v>
      </c>
      <c r="L1758" s="444">
        <f t="shared" ca="1" si="132"/>
        <v>155018314.81264263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155018314.81264263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645909.6450526776</v>
      </c>
      <c r="L1759" s="444">
        <f t="shared" ca="1" si="132"/>
        <v>155664224.45769531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155664224.45769531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648600.93524039711</v>
      </c>
      <c r="L1760" s="444">
        <f t="shared" ca="1" si="132"/>
        <v>156312825.39293569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156312825.39293569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651303.43913723202</v>
      </c>
      <c r="L1761" s="444">
        <f t="shared" ca="1" si="132"/>
        <v>156964128.83207291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156964128.83207291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654017.20346697047</v>
      </c>
      <c r="L1762" s="444">
        <f t="shared" ca="1" si="132"/>
        <v>157618146.0355399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157618146.0355399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656742.27514808287</v>
      </c>
      <c r="L1763" s="444">
        <f t="shared" ca="1" si="132"/>
        <v>158274888.31068799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158274888.31068799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659478.70129453333</v>
      </c>
      <c r="L1764" s="444">
        <f t="shared" ca="1" si="132"/>
        <v>158934367.01198253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158934367.01198253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662226.52921659383</v>
      </c>
      <c r="L1765" s="444">
        <f t="shared" ca="1" si="132"/>
        <v>159596593.54119912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159596593.54119912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664985.80642166303</v>
      </c>
      <c r="L1766" s="444">
        <f t="shared" ca="1" si="132"/>
        <v>160261579.34762079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160261579.34762079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667756.5806150866</v>
      </c>
      <c r="L1767" s="444">
        <f t="shared" ca="1" si="132"/>
        <v>160929335.92823586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160929335.92823586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670538.89970098273</v>
      </c>
      <c r="L1768" s="444">
        <f t="shared" ca="1" si="132"/>
        <v>161599874.82793683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161599874.82793683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673332.81178307009</v>
      </c>
      <c r="L1769" s="444">
        <f t="shared" ca="1" si="132"/>
        <v>162273207.6397199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162273207.6397199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676138.36516549962</v>
      </c>
      <c r="L1770" s="444">
        <f t="shared" ca="1" si="132"/>
        <v>162949346.00488541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162949346.00488541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678955.6083536892</v>
      </c>
      <c r="L1771" s="444">
        <f t="shared" ca="1" si="132"/>
        <v>163628301.61323908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163628301.61323908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681784.59005516279</v>
      </c>
      <c r="L1772" s="444">
        <f t="shared" ca="1" si="132"/>
        <v>164310086.20329425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164310086.20329425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684625.3591803927</v>
      </c>
      <c r="L1773" s="444">
        <f t="shared" ca="1" si="132"/>
        <v>164994711.56247464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164994711.56247464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687477.96484364429</v>
      </c>
      <c r="L1774" s="444">
        <f t="shared" ca="1" si="132"/>
        <v>165682189.52731827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165682189.52731827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690342.45636382606</v>
      </c>
      <c r="L1775" s="444">
        <f t="shared" ca="1" si="132"/>
        <v>166372531.9836821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166372531.9836821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693218.8832653421</v>
      </c>
      <c r="L1776" s="444">
        <f t="shared" ca="1" si="132"/>
        <v>167065750.86694744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167065750.86694744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696107.29527894768</v>
      </c>
      <c r="L1777" s="444">
        <f t="shared" ca="1" si="132"/>
        <v>167761858.16222638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167761858.16222638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699007.74234260991</v>
      </c>
      <c r="L1778" s="444">
        <f t="shared" ca="1" si="132"/>
        <v>168460865.904569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168460865.904569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701920.2746023708</v>
      </c>
      <c r="L1779" s="444">
        <f t="shared" ca="1" si="132"/>
        <v>169162786.17917138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169162786.17917138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704844.94241321413</v>
      </c>
      <c r="L1780" s="444">
        <f t="shared" ca="1" si="132"/>
        <v>169867631.12158459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169867631.12158459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707781.79633993586</v>
      </c>
      <c r="L1781" s="444">
        <f t="shared" ca="1" si="132"/>
        <v>170575412.91792452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170575412.91792452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710730.88715801889</v>
      </c>
      <c r="L1782" s="444">
        <f t="shared" ca="1" si="132"/>
        <v>171286143.80508253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171286143.80508253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713692.26585451048</v>
      </c>
      <c r="L1783" s="444">
        <f t="shared" ca="1" si="132"/>
        <v>171999836.07093704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171999836.07093704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716665.98362890433</v>
      </c>
      <c r="L1784" s="444">
        <f t="shared" ca="1" si="132"/>
        <v>172716502.05456594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172716502.05456594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719652.09189402475</v>
      </c>
      <c r="L1785" s="444">
        <f t="shared" ca="1" si="132"/>
        <v>173436154.14645997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173436154.14645997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722650.64227691654</v>
      </c>
      <c r="L1786" s="444">
        <f t="shared" ca="1" si="132"/>
        <v>174158804.78873688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174158804.78873688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725661.68661973695</v>
      </c>
      <c r="L1787" s="444">
        <f t="shared" ca="1" si="132"/>
        <v>174884466.47535661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174884466.47535661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728685.27698065247</v>
      </c>
      <c r="L1788" s="444">
        <f t="shared" ca="1" si="132"/>
        <v>175613151.75233725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175613151.75233725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731721.46563473856</v>
      </c>
      <c r="L1789" s="444">
        <f t="shared" ca="1" si="132"/>
        <v>176344873.21797198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176344873.21797198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734770.30507488328</v>
      </c>
      <c r="L1790" s="444">
        <f t="shared" ca="1" si="132"/>
        <v>177079643.52304685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177079643.52304685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737831.84801269521</v>
      </c>
      <c r="L1791" s="444">
        <f t="shared" ca="1" si="132"/>
        <v>177817475.37105954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177817475.37105954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740906.14737941476</v>
      </c>
      <c r="L1792" s="444">
        <f t="shared" ca="1" si="132"/>
        <v>178558381.51843897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178558381.51843897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743993.25632682897</v>
      </c>
      <c r="L1793" s="444">
        <f t="shared" ref="L1793:L2047" ca="1" si="137">I1793-J1793+K1793</f>
        <v>179302374.77476579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179302374.77476579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747093.2282281908</v>
      </c>
      <c r="L1794" s="444">
        <f t="shared" ca="1" si="137"/>
        <v>180049468.00299397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180049468.00299397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750206.11667914153</v>
      </c>
      <c r="L1795" s="444">
        <f t="shared" ca="1" si="137"/>
        <v>180799674.1196731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180799674.1196731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753331.97549863788</v>
      </c>
      <c r="L1796" s="444">
        <f t="shared" ca="1" si="137"/>
        <v>181553006.09517175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181553006.09517175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756470.85872988228</v>
      </c>
      <c r="L1797" s="444">
        <f t="shared" ca="1" si="137"/>
        <v>182309476.95390162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182309476.95390162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759622.82064125675</v>
      </c>
      <c r="L1798" s="444">
        <f t="shared" ca="1" si="137"/>
        <v>183069099.77454287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183069099.77454287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762787.91572726192</v>
      </c>
      <c r="L1799" s="444">
        <f t="shared" ca="1" si="137"/>
        <v>183831887.69027013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183831887.69027013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765966.19870945881</v>
      </c>
      <c r="L1800" s="444">
        <f t="shared" ca="1" si="137"/>
        <v>184597853.88897958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184597853.88897958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769157.72453741496</v>
      </c>
      <c r="L1801" s="444">
        <f t="shared" ca="1" si="137"/>
        <v>185367011.61351699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185367011.61351699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772362.54838965414</v>
      </c>
      <c r="L1802" s="444">
        <f t="shared" ca="1" si="137"/>
        <v>186139374.16190663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186139374.16190663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775580.72567461093</v>
      </c>
      <c r="L1803" s="444">
        <f t="shared" ca="1" si="137"/>
        <v>186914954.88758123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186914954.88758123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778812.3120315884</v>
      </c>
      <c r="L1804" s="444">
        <f t="shared" ca="1" si="137"/>
        <v>187693767.19961283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187693767.19961283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782057.36333172012</v>
      </c>
      <c r="L1805" s="444">
        <f t="shared" ca="1" si="137"/>
        <v>188475824.56294453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188475824.56294453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785315.93567893549</v>
      </c>
      <c r="L1806" s="444">
        <f t="shared" ca="1" si="137"/>
        <v>189261140.49862346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189261140.49862346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788588.08541093103</v>
      </c>
      <c r="L1807" s="444">
        <f t="shared" ca="1" si="137"/>
        <v>190049728.58403438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190049728.58403438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791873.8691001432</v>
      </c>
      <c r="L1808" s="444">
        <f t="shared" ca="1" si="137"/>
        <v>190841602.45313454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190841602.45313454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795173.34355472727</v>
      </c>
      <c r="L1809" s="444">
        <f t="shared" ca="1" si="137"/>
        <v>191636775.79668927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191636775.79668927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798486.56581953866</v>
      </c>
      <c r="L1810" s="444">
        <f t="shared" ca="1" si="137"/>
        <v>192435262.3625088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192435262.3625088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801813.59317711997</v>
      </c>
      <c r="L1811" s="444">
        <f t="shared" ca="1" si="137"/>
        <v>193237075.95568591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193237075.95568591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805154.48314869124</v>
      </c>
      <c r="L1812" s="444">
        <f t="shared" ca="1" si="137"/>
        <v>194042230.43883461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194042230.43883461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808509.29349514423</v>
      </c>
      <c r="L1813" s="444">
        <f t="shared" ca="1" si="137"/>
        <v>194850739.73232976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194850739.73232976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811878.0822180406</v>
      </c>
      <c r="L1814" s="444">
        <f t="shared" ca="1" si="137"/>
        <v>195662617.81454781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195662617.81454781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815260.9075606158</v>
      </c>
      <c r="L1815" s="444">
        <f t="shared" ca="1" si="137"/>
        <v>196477878.72210842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196477878.72210842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818657.82800878515</v>
      </c>
      <c r="L1816" s="444">
        <f t="shared" ca="1" si="137"/>
        <v>197296536.55011719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197296536.55011719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822068.90229215496</v>
      </c>
      <c r="L1817" s="444">
        <f t="shared" ca="1" si="137"/>
        <v>198118605.45240936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198118605.45240936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825494.18938503903</v>
      </c>
      <c r="L1818" s="444">
        <f t="shared" ca="1" si="137"/>
        <v>198944099.64179438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198944099.64179438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828933.74850747664</v>
      </c>
      <c r="L1819" s="444">
        <f t="shared" ca="1" si="137"/>
        <v>199773033.39030185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199773033.39030185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832387.63912625774</v>
      </c>
      <c r="L1820" s="444">
        <f t="shared" ca="1" si="137"/>
        <v>200605421.02942812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200605421.02942812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835855.92095595051</v>
      </c>
      <c r="L1821" s="444">
        <f t="shared" ca="1" si="137"/>
        <v>201441276.95038408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201441276.95038408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839338.65395993367</v>
      </c>
      <c r="L1822" s="444">
        <f t="shared" ca="1" si="137"/>
        <v>202280615.60434401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202280615.60434401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842835.89835143334</v>
      </c>
      <c r="L1823" s="444">
        <f t="shared" ca="1" si="137"/>
        <v>203123451.50269544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203123451.50269544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846347.71459456428</v>
      </c>
      <c r="L1824" s="444">
        <f t="shared" ca="1" si="137"/>
        <v>203969799.21729001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203969799.21729001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849874.16340537509</v>
      </c>
      <c r="L1825" s="444">
        <f t="shared" ca="1" si="137"/>
        <v>204819673.3806954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204819673.3806954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853415.30575289752</v>
      </c>
      <c r="L1826" s="444">
        <f t="shared" ca="1" si="137"/>
        <v>205673088.68644831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205673088.68644831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856971.20286020124</v>
      </c>
      <c r="L1827" s="444">
        <f t="shared" ca="1" si="137"/>
        <v>206530059.88930851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206530059.88930851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860541.91620545217</v>
      </c>
      <c r="L1828" s="444">
        <f t="shared" ca="1" si="137"/>
        <v>207390601.80551398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207390601.80551398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864127.50752297486</v>
      </c>
      <c r="L1829" s="444">
        <f t="shared" ca="1" si="137"/>
        <v>208254729.31303695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208254729.31303695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867728.03880432062</v>
      </c>
      <c r="L1830" s="444">
        <f t="shared" ca="1" si="137"/>
        <v>209122457.35184127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209122457.35184127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871343.57229933864</v>
      </c>
      <c r="L1831" s="444">
        <f t="shared" ca="1" si="137"/>
        <v>209993800.9241406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209993800.9241406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874974.17051725241</v>
      </c>
      <c r="L1832" s="444">
        <f t="shared" ca="1" si="137"/>
        <v>210868775.09465787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210868775.09465787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878619.89622774115</v>
      </c>
      <c r="L1833" s="444">
        <f t="shared" ca="1" si="137"/>
        <v>211747394.99088562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211747394.99088562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882280.81246202334</v>
      </c>
      <c r="L1834" s="444">
        <f t="shared" ca="1" si="137"/>
        <v>212629675.80334765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212629675.80334765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885956.98251394846</v>
      </c>
      <c r="L1835" s="444">
        <f t="shared" ca="1" si="137"/>
        <v>213515632.78586158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213515632.78586158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889648.46994108974</v>
      </c>
      <c r="L1836" s="444">
        <f t="shared" ca="1" si="137"/>
        <v>214405281.25580266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214405281.25580266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893355.33856584423</v>
      </c>
      <c r="L1837" s="444">
        <f t="shared" ca="1" si="137"/>
        <v>215298636.59436852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215298636.59436852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897077.65247653553</v>
      </c>
      <c r="L1838" s="444">
        <f t="shared" ca="1" si="137"/>
        <v>216195714.24684507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216195714.24684507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900815.47602852108</v>
      </c>
      <c r="L1839" s="444">
        <f t="shared" ca="1" si="137"/>
        <v>217096529.7228736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217096529.7228736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904568.87384530669</v>
      </c>
      <c r="L1840" s="444">
        <f t="shared" ca="1" si="137"/>
        <v>218001098.59671891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218001098.59671891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908337.91081966215</v>
      </c>
      <c r="L1841" s="444">
        <f t="shared" ca="1" si="137"/>
        <v>218909436.50753856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218909436.50753856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912122.65211474407</v>
      </c>
      <c r="L1842" s="444">
        <f t="shared" ca="1" si="137"/>
        <v>219821559.15965331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219821559.15965331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915923.16316522204</v>
      </c>
      <c r="L1843" s="444">
        <f t="shared" ca="1" si="137"/>
        <v>220737482.32281852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220737482.32281852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919739.50967841048</v>
      </c>
      <c r="L1844" s="444">
        <f t="shared" ca="1" si="137"/>
        <v>221657221.83249694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221657221.83249694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923571.75763540389</v>
      </c>
      <c r="L1845" s="444">
        <f t="shared" ca="1" si="137"/>
        <v>222580793.59013236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222580793.59013236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927419.97329221806</v>
      </c>
      <c r="L1846" s="444">
        <f t="shared" ca="1" si="137"/>
        <v>223508213.56342459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223508213.56342459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931284.22318093572</v>
      </c>
      <c r="L1847" s="444">
        <f t="shared" ca="1" si="137"/>
        <v>224439497.78660554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224439497.78660554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935164.57411085628</v>
      </c>
      <c r="L1848" s="444">
        <f t="shared" ca="1" si="137"/>
        <v>225374662.3607164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225374662.3607164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939061.09316965169</v>
      </c>
      <c r="L1849" s="444">
        <f t="shared" ca="1" si="137"/>
        <v>226313723.45388606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226313723.45388606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942973.84772452526</v>
      </c>
      <c r="L1850" s="444">
        <f t="shared" ca="1" si="137"/>
        <v>227256697.30161059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227256697.30161059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946902.90542337741</v>
      </c>
      <c r="L1851" s="444">
        <f t="shared" ca="1" si="137"/>
        <v>228203600.20703396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228203600.20703396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950848.33419597486</v>
      </c>
      <c r="L1852" s="444">
        <f t="shared" ca="1" si="137"/>
        <v>229154448.54122993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229154448.54122993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954810.20225512469</v>
      </c>
      <c r="L1853" s="444">
        <f t="shared" ca="1" si="137"/>
        <v>230109258.74348506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230109258.74348506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958788.57809785428</v>
      </c>
      <c r="L1854" s="444">
        <f t="shared" ca="1" si="137"/>
        <v>231068047.32158291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231068047.32158291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962783.53050659562</v>
      </c>
      <c r="L1855" s="444">
        <f t="shared" ca="1" si="137"/>
        <v>232030830.85208949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232030830.85208949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966795.12855037278</v>
      </c>
      <c r="L1856" s="444">
        <f t="shared" ca="1" si="137"/>
        <v>232997625.98063987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232997625.98063987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970823.44158599945</v>
      </c>
      <c r="L1857" s="444">
        <f t="shared" ca="1" si="137"/>
        <v>233968449.42222586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233968449.42222586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974868.53925927437</v>
      </c>
      <c r="L1858" s="444">
        <f t="shared" ca="1" si="137"/>
        <v>234943317.96148515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234943317.96148515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978930.49150618806</v>
      </c>
      <c r="L1859" s="444">
        <f t="shared" ca="1" si="137"/>
        <v>235922248.45299134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235922248.45299134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983009.36855413043</v>
      </c>
      <c r="L1860" s="444">
        <f t="shared" ca="1" si="137"/>
        <v>236905257.82154548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236905257.82154548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987105.2409231062</v>
      </c>
      <c r="L1861" s="444">
        <f t="shared" ca="1" si="137"/>
        <v>237892363.06246859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237892363.06246859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991218.17942695238</v>
      </c>
      <c r="L1862" s="444">
        <f t="shared" ca="1" si="137"/>
        <v>238883581.24189553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238883581.24189553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995348.25517456478</v>
      </c>
      <c r="L1863" s="444">
        <f t="shared" ca="1" si="137"/>
        <v>239878929.4970701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239878929.4970701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999495.53957112553</v>
      </c>
      <c r="L1864" s="444">
        <f t="shared" ca="1" si="137"/>
        <v>240878425.03664124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240878425.03664124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1003660.1043193383</v>
      </c>
      <c r="L1865" s="444">
        <f t="shared" ca="1" si="137"/>
        <v>241882085.14096057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241882085.14096057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1007842.0214206692</v>
      </c>
      <c r="L1866" s="444">
        <f t="shared" ca="1" si="137"/>
        <v>242889927.16238123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242889927.16238123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1012041.3631765886</v>
      </c>
      <c r="L1867" s="444">
        <f t="shared" ca="1" si="137"/>
        <v>243901968.52555782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243901968.52555782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1016258.2021898242</v>
      </c>
      <c r="L1868" s="444">
        <f t="shared" ca="1" si="137"/>
        <v>244918226.72774765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244918226.72774765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1020492.6113656152</v>
      </c>
      <c r="L1869" s="444">
        <f t="shared" ca="1" si="137"/>
        <v>245938719.33911327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245938719.33911327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1024744.6639129719</v>
      </c>
      <c r="L1870" s="444">
        <f t="shared" ca="1" si="137"/>
        <v>246963464.00302625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246963464.00302625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1029014.4333459428</v>
      </c>
      <c r="L1871" s="444">
        <f t="shared" ca="1" si="137"/>
        <v>247992478.43637219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247992478.43637219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1033301.993484884</v>
      </c>
      <c r="L1872" s="444">
        <f t="shared" ca="1" si="137"/>
        <v>249025780.42985708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249025780.42985708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1037607.4184577378</v>
      </c>
      <c r="L1873" s="444">
        <f t="shared" ca="1" si="137"/>
        <v>250063387.84831482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250063387.84831482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1041930.7827013117</v>
      </c>
      <c r="L1874" s="444">
        <f t="shared" ca="1" si="137"/>
        <v>251105318.63101614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251105318.63101614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1046272.1609625673</v>
      </c>
      <c r="L1875" s="444">
        <f t="shared" ca="1" si="137"/>
        <v>252151590.79197872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252151590.79197872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1050631.6282999113</v>
      </c>
      <c r="L1876" s="444">
        <f t="shared" ca="1" si="137"/>
        <v>253202222.42027864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253202222.42027864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1055009.2600844942</v>
      </c>
      <c r="L1877" s="444">
        <f t="shared" ca="1" si="137"/>
        <v>254257231.68036312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254257231.68036312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1059405.1320015131</v>
      </c>
      <c r="L1878" s="444">
        <f t="shared" ca="1" si="137"/>
        <v>255316636.81236464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255316636.81236464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1063819.3200515192</v>
      </c>
      <c r="L1879" s="444">
        <f t="shared" ca="1" si="137"/>
        <v>256380456.13241616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256380456.13241616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1068251.900551734</v>
      </c>
      <c r="L1880" s="444">
        <f t="shared" ca="1" si="137"/>
        <v>257448708.0329679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257448708.0329679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1072702.9501373663</v>
      </c>
      <c r="L1881" s="444">
        <f t="shared" ca="1" si="137"/>
        <v>258521410.98310527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258521410.98310527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1077172.5457629387</v>
      </c>
      <c r="L1882" s="444">
        <f t="shared" ca="1" si="137"/>
        <v>259598583.5288682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259598583.5288682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1081660.7647036174</v>
      </c>
      <c r="L1883" s="444">
        <f t="shared" ca="1" si="137"/>
        <v>260680244.29357183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260680244.29357183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1086167.6845565492</v>
      </c>
      <c r="L1884" s="444">
        <f t="shared" ca="1" si="137"/>
        <v>261766411.97812837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261766411.97812837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1090693.3832422015</v>
      </c>
      <c r="L1885" s="444">
        <f t="shared" ca="1" si="137"/>
        <v>262857105.36137056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262857105.36137056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1095237.9390057107</v>
      </c>
      <c r="L1886" s="444">
        <f t="shared" ca="1" si="137"/>
        <v>263952343.30037627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263952343.30037627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1099801.4304182343</v>
      </c>
      <c r="L1887" s="444">
        <f t="shared" ca="1" si="137"/>
        <v>265052144.73079449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265052144.73079449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1104383.9363783104</v>
      </c>
      <c r="L1888" s="444">
        <f t="shared" ca="1" si="137"/>
        <v>266156528.66717279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266156528.66717279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1108985.53611322</v>
      </c>
      <c r="L1889" s="444">
        <f t="shared" ca="1" si="137"/>
        <v>267265514.20328602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267265514.20328602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1113606.3091803584</v>
      </c>
      <c r="L1890" s="444">
        <f t="shared" ca="1" si="137"/>
        <v>268379120.51246637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268379120.51246637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1118246.3354686098</v>
      </c>
      <c r="L1891" s="444">
        <f t="shared" ca="1" si="137"/>
        <v>269497366.84793496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269497366.84793496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1122905.6951997289</v>
      </c>
      <c r="L1892" s="444">
        <f t="shared" ca="1" si="137"/>
        <v>270620272.54313469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270620272.54313469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1127584.4689297278</v>
      </c>
      <c r="L1893" s="444">
        <f t="shared" ca="1" si="137"/>
        <v>271747857.0120644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271747857.0120644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1132282.7375502684</v>
      </c>
      <c r="L1894" s="444">
        <f t="shared" ca="1" si="137"/>
        <v>272880139.74961466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272880139.74961466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1137000.5822900611</v>
      </c>
      <c r="L1895" s="444">
        <f t="shared" ca="1" si="137"/>
        <v>274017140.33190471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274017140.33190471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1141738.0847162695</v>
      </c>
      <c r="L1896" s="444">
        <f t="shared" ca="1" si="137"/>
        <v>275158878.41662097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275158878.41662097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1146495.3267359207</v>
      </c>
      <c r="L1897" s="444">
        <f t="shared" ca="1" si="137"/>
        <v>276305373.74335688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276305373.74335688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1151272.3905973204</v>
      </c>
      <c r="L1898" s="444">
        <f t="shared" ca="1" si="137"/>
        <v>277456646.13395423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277456646.13395423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1156069.3588914759</v>
      </c>
      <c r="L1899" s="444">
        <f t="shared" ca="1" si="137"/>
        <v>278612715.49284571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278612715.49284571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1160886.3145535239</v>
      </c>
      <c r="L1900" s="444">
        <f t="shared" ca="1" si="137"/>
        <v>279773601.80739921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279773601.80739921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1165723.3408641634</v>
      </c>
      <c r="L1901" s="444">
        <f t="shared" ca="1" si="137"/>
        <v>280939325.14826339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280939325.14826339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1170580.5214510974</v>
      </c>
      <c r="L1902" s="444">
        <f t="shared" ca="1" si="137"/>
        <v>282109905.66971451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282109905.66971451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1175457.9402904771</v>
      </c>
      <c r="L1903" s="444">
        <f t="shared" ca="1" si="137"/>
        <v>283285363.61000496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283285363.61000496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1180355.681708354</v>
      </c>
      <c r="L1904" s="444">
        <f t="shared" ca="1" si="137"/>
        <v>284465719.2917133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284465719.2917133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1185273.8303821387</v>
      </c>
      <c r="L1905" s="444">
        <f t="shared" ca="1" si="137"/>
        <v>285650993.12209547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285650993.12209547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1190212.4713420644</v>
      </c>
      <c r="L1906" s="444">
        <f t="shared" ca="1" si="137"/>
        <v>286841205.59343755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286841205.59343755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1195171.6899726565</v>
      </c>
      <c r="L1907" s="444">
        <f t="shared" ca="1" si="137"/>
        <v>288036377.28341019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288036377.28341019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1200151.5720142091</v>
      </c>
      <c r="L1908" s="444">
        <f t="shared" ca="1" si="137"/>
        <v>289236528.8554244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289236528.8554244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1205152.2035642683</v>
      </c>
      <c r="L1909" s="444">
        <f t="shared" ca="1" si="137"/>
        <v>290441681.05898869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290441681.05898869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1210173.6710791194</v>
      </c>
      <c r="L1910" s="444">
        <f t="shared" ca="1" si="137"/>
        <v>291651854.73006779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291651854.73006779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1215216.0613752825</v>
      </c>
      <c r="L1911" s="444">
        <f t="shared" ca="1" si="137"/>
        <v>292867070.79144305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292867070.79144305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1220279.4616310126</v>
      </c>
      <c r="L1912" s="444">
        <f t="shared" ca="1" si="137"/>
        <v>294087350.25307405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294087350.25307405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1225363.9593878086</v>
      </c>
      <c r="L1913" s="444">
        <f t="shared" ca="1" si="137"/>
        <v>295312714.21246183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295312714.21246183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1230469.6425519243</v>
      </c>
      <c r="L1914" s="444">
        <f t="shared" ca="1" si="137"/>
        <v>296543183.85501373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296543183.85501373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1235596.5993958905</v>
      </c>
      <c r="L1915" s="444">
        <f t="shared" ca="1" si="137"/>
        <v>297778780.4544096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297778780.4544096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1240744.91856004</v>
      </c>
      <c r="L1916" s="444">
        <f t="shared" ca="1" si="137"/>
        <v>299019525.37296963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299019525.37296963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1245914.68905404</v>
      </c>
      <c r="L1917" s="444">
        <f t="shared" ca="1" si="137"/>
        <v>300265440.06202364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300265440.06202364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1251106.0002584318</v>
      </c>
      <c r="L1918" s="444">
        <f t="shared" ca="1" si="137"/>
        <v>301516546.06228209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301516546.06228209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1256318.9419261753</v>
      </c>
      <c r="L1919" s="444">
        <f t="shared" ca="1" si="137"/>
        <v>302772865.00420827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302772865.00420827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1261553.604184201</v>
      </c>
      <c r="L1920" s="444">
        <f t="shared" ca="1" si="137"/>
        <v>304034418.60839248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304034418.60839248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1266810.0775349687</v>
      </c>
      <c r="L1921" s="444">
        <f t="shared" ca="1" si="137"/>
        <v>305301228.68592745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305301228.68592745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1272088.452858031</v>
      </c>
      <c r="L1922" s="444">
        <f t="shared" ca="1" si="137"/>
        <v>306573317.13878548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306573317.13878548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1277388.8214116062</v>
      </c>
      <c r="L1923" s="444">
        <f t="shared" ca="1" si="137"/>
        <v>307850705.96019709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307850705.96019709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1282711.2748341546</v>
      </c>
      <c r="L1924" s="444">
        <f t="shared" ca="1" si="137"/>
        <v>309133417.23503125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309133417.23503125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1288055.9051459634</v>
      </c>
      <c r="L1925" s="444">
        <f t="shared" ca="1" si="137"/>
        <v>310421473.14017719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310421473.14017719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1293422.8047507382</v>
      </c>
      <c r="L1926" s="444">
        <f t="shared" ca="1" si="137"/>
        <v>311714895.94492793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311714895.94492793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1298812.0664371997</v>
      </c>
      <c r="L1927" s="444">
        <f t="shared" ca="1" si="137"/>
        <v>313013708.01136512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313013708.01136512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1304223.7833806879</v>
      </c>
      <c r="L1928" s="444">
        <f t="shared" ca="1" si="137"/>
        <v>314317931.7947458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314317931.7947458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1309658.0491447742</v>
      </c>
      <c r="L1929" s="444">
        <f t="shared" ca="1" si="137"/>
        <v>315627589.84389055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315627589.84389055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1315114.9576828773</v>
      </c>
      <c r="L1930" s="444">
        <f t="shared" ca="1" si="137"/>
        <v>316942704.8015734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316942704.8015734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1320594.6033398891</v>
      </c>
      <c r="L1931" s="444">
        <f t="shared" ca="1" si="137"/>
        <v>318263299.40491331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318263299.40491331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1326097.0808538054</v>
      </c>
      <c r="L1932" s="444">
        <f t="shared" ca="1" si="137"/>
        <v>319589396.48576713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319589396.48576713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1331622.485357363</v>
      </c>
      <c r="L1933" s="444">
        <f t="shared" ca="1" si="137"/>
        <v>320921018.97112447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320921018.97112447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1337170.9123796853</v>
      </c>
      <c r="L1934" s="444">
        <f t="shared" ca="1" si="137"/>
        <v>322258189.88350415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322258189.88350415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1342742.457847934</v>
      </c>
      <c r="L1935" s="444">
        <f t="shared" ca="1" si="137"/>
        <v>323600932.34135211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323600932.34135211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1348337.218088967</v>
      </c>
      <c r="L1936" s="444">
        <f t="shared" ca="1" si="137"/>
        <v>324949269.55944109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324949269.55944109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1353955.2898310046</v>
      </c>
      <c r="L1937" s="444">
        <f t="shared" ca="1" si="137"/>
        <v>326303224.84927207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326303224.84927207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1359596.7702053003</v>
      </c>
      <c r="L1938" s="444">
        <f t="shared" ca="1" si="137"/>
        <v>327662821.61947739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327662821.61947739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1365261.7567478225</v>
      </c>
      <c r="L1939" s="444">
        <f t="shared" ca="1" si="137"/>
        <v>329028083.37622523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329028083.37622523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1370950.3474009384</v>
      </c>
      <c r="L1940" s="444">
        <f t="shared" ca="1" si="137"/>
        <v>330399033.7236262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330399033.7236262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1376662.6405151091</v>
      </c>
      <c r="L1941" s="444">
        <f t="shared" ca="1" si="137"/>
        <v>331775696.36414129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331775696.36414129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1382398.7348505887</v>
      </c>
      <c r="L1942" s="444">
        <f t="shared" ca="1" si="137"/>
        <v>333158095.09899187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333158095.09899187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1388158.7295791327</v>
      </c>
      <c r="L1943" s="444">
        <f t="shared" ca="1" si="137"/>
        <v>334546253.82857102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334546253.82857102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1393942.7242857125</v>
      </c>
      <c r="L1944" s="444">
        <f t="shared" ca="1" si="137"/>
        <v>335940196.55285674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335940196.55285674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1399750.8189702365</v>
      </c>
      <c r="L1945" s="444">
        <f t="shared" ca="1" si="137"/>
        <v>337339947.37182701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337339947.37182701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1405583.1140492791</v>
      </c>
      <c r="L1946" s="444">
        <f t="shared" ca="1" si="137"/>
        <v>338745530.48587626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338745530.48587626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1411439.7103578178</v>
      </c>
      <c r="L1947" s="444">
        <f t="shared" ca="1" si="137"/>
        <v>340156970.19623411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340156970.19623411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1417320.7091509753</v>
      </c>
      <c r="L1948" s="444">
        <f t="shared" ca="1" si="137"/>
        <v>341574290.90538508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341574290.90538508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1423226.2121057711</v>
      </c>
      <c r="L1949" s="444">
        <f t="shared" ca="1" si="137"/>
        <v>342997517.11749083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342997517.11749083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1429156.3213228784</v>
      </c>
      <c r="L1950" s="444">
        <f t="shared" ca="1" si="137"/>
        <v>344426673.43881369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344426673.43881369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1435111.1393283904</v>
      </c>
      <c r="L1951" s="444">
        <f t="shared" ca="1" si="137"/>
        <v>345861784.57814205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345861784.57814205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1441090.7690755918</v>
      </c>
      <c r="L1952" s="444">
        <f t="shared" ca="1" si="137"/>
        <v>347302875.34721762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347302875.34721762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1447095.31394674</v>
      </c>
      <c r="L1953" s="444">
        <f t="shared" ca="1" si="137"/>
        <v>348749970.66116434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348749970.66116434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1453124.8777548515</v>
      </c>
      <c r="L1954" s="444">
        <f t="shared" ca="1" si="137"/>
        <v>350203095.53891921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350203095.53891921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1459179.5647454967</v>
      </c>
      <c r="L1955" s="444">
        <f t="shared" ca="1" si="137"/>
        <v>351662275.1036647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351662275.1036647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1465259.479598603</v>
      </c>
      <c r="L1956" s="444">
        <f t="shared" ca="1" si="137"/>
        <v>353127534.58326328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353127534.58326328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1471364.7274302635</v>
      </c>
      <c r="L1957" s="444">
        <f t="shared" ca="1" si="137"/>
        <v>354598899.31069356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354598899.31069356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1477495.4137945564</v>
      </c>
      <c r="L1958" s="444">
        <f t="shared" ca="1" si="137"/>
        <v>356076394.72448814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356076394.72448814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1483651.6446853671</v>
      </c>
      <c r="L1959" s="444">
        <f t="shared" ca="1" si="137"/>
        <v>357560046.36917353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357560046.36917353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1489833.526538223</v>
      </c>
      <c r="L1960" s="444">
        <f t="shared" ca="1" si="137"/>
        <v>359049879.89571178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359049879.89571178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1496041.1662321324</v>
      </c>
      <c r="L1961" s="444">
        <f t="shared" ca="1" si="137"/>
        <v>360545921.06194389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360545921.06194389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1502274.6710914329</v>
      </c>
      <c r="L1962" s="444">
        <f t="shared" ca="1" si="137"/>
        <v>362048195.73303533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362048195.73303533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1508534.1488876471</v>
      </c>
      <c r="L1963" s="444">
        <f t="shared" ca="1" si="137"/>
        <v>363556729.88192296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363556729.88192296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1514819.7078413456</v>
      </c>
      <c r="L1964" s="444">
        <f t="shared" ca="1" si="137"/>
        <v>365071549.5897643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365071549.5897643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1521131.4566240178</v>
      </c>
      <c r="L1965" s="444">
        <f t="shared" ca="1" si="137"/>
        <v>366592681.04638833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366592681.04638833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1527469.5043599512</v>
      </c>
      <c r="L1966" s="444">
        <f t="shared" ca="1" si="137"/>
        <v>368120150.55074829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368120150.55074829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1533833.9606281179</v>
      </c>
      <c r="L1967" s="444">
        <f t="shared" ca="1" si="137"/>
        <v>369653984.51137638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369653984.51137638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1540224.9354640683</v>
      </c>
      <c r="L1968" s="444">
        <f t="shared" ca="1" si="137"/>
        <v>371194209.44684047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371194209.44684047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1546642.5393618352</v>
      </c>
      <c r="L1969" s="444">
        <f t="shared" ca="1" si="137"/>
        <v>372740851.9862023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372740851.9862023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1553086.883275843</v>
      </c>
      <c r="L1970" s="444">
        <f t="shared" ca="1" si="137"/>
        <v>374293938.86947817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374293938.86947817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1559558.0786228257</v>
      </c>
      <c r="L1971" s="444">
        <f t="shared" ca="1" si="137"/>
        <v>375853496.94810098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375853496.94810098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1566056.2372837542</v>
      </c>
      <c r="L1972" s="444">
        <f t="shared" ca="1" si="137"/>
        <v>377419553.18538475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377419553.18538475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1572581.4716057698</v>
      </c>
      <c r="L1973" s="444">
        <f t="shared" ca="1" si="137"/>
        <v>378992134.65699053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378992134.65699053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1579133.8944041273</v>
      </c>
      <c r="L1974" s="444">
        <f t="shared" ca="1" si="137"/>
        <v>380571268.55139464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380571268.55139464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1585713.6189641443</v>
      </c>
      <c r="L1975" s="444">
        <f t="shared" ca="1" si="137"/>
        <v>382156982.17035878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382156982.17035878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1592320.7590431615</v>
      </c>
      <c r="L1976" s="444">
        <f t="shared" ca="1" si="137"/>
        <v>383749302.92940193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383749302.92940193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1598955.428872508</v>
      </c>
      <c r="L1977" s="444">
        <f t="shared" ca="1" si="137"/>
        <v>385348258.35827446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385348258.35827446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1605617.7431594769</v>
      </c>
      <c r="L1978" s="444">
        <f t="shared" ca="1" si="137"/>
        <v>386953876.10143393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386953876.10143393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1612307.8170893081</v>
      </c>
      <c r="L1979" s="444">
        <f t="shared" ca="1" si="137"/>
        <v>388566183.91852325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388566183.91852325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1619025.7663271802</v>
      </c>
      <c r="L1980" s="444">
        <f t="shared" ca="1" si="137"/>
        <v>390185209.68485045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390185209.68485045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1625771.7070202101</v>
      </c>
      <c r="L1981" s="444">
        <f t="shared" ca="1" si="137"/>
        <v>391810981.39187068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391810981.39187068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1632545.7557994612</v>
      </c>
      <c r="L1982" s="444">
        <f t="shared" ca="1" si="137"/>
        <v>393443527.14767015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393443527.14767015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1639348.029781959</v>
      </c>
      <c r="L1983" s="444">
        <f t="shared" ca="1" si="137"/>
        <v>395082875.17745209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395082875.17745209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1646178.646572717</v>
      </c>
      <c r="L1984" s="444">
        <f t="shared" ca="1" si="137"/>
        <v>396729053.8240248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396729053.8240248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1653037.7242667701</v>
      </c>
      <c r="L1985" s="444">
        <f t="shared" ca="1" si="137"/>
        <v>398382091.54829156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398382091.54829156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1659925.3814512149</v>
      </c>
      <c r="L1986" s="444">
        <f t="shared" ca="1" si="137"/>
        <v>400042016.92974275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400042016.92974275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1666841.7372072614</v>
      </c>
      <c r="L1987" s="444">
        <f t="shared" ca="1" si="137"/>
        <v>401708858.66694999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401708858.66694999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1673786.9111122915</v>
      </c>
      <c r="L1988" s="444">
        <f t="shared" ca="1" si="137"/>
        <v>403382645.5780623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403382645.5780623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1680761.0232419262</v>
      </c>
      <c r="L1989" s="444">
        <f t="shared" ca="1" si="137"/>
        <v>405063406.60130423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405063406.60130423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1687764.1941721009</v>
      </c>
      <c r="L1990" s="444">
        <f t="shared" ca="1" si="137"/>
        <v>406751170.79547632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406751170.79547632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1694796.5449811514</v>
      </c>
      <c r="L1991" s="444">
        <f t="shared" ca="1" si="137"/>
        <v>408445967.34045744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408445967.34045744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1701858.1972519059</v>
      </c>
      <c r="L1992" s="444">
        <f t="shared" ca="1" si="137"/>
        <v>410147825.53770936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410147825.53770936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1708949.273073789</v>
      </c>
      <c r="L1993" s="444">
        <f t="shared" ca="1" si="137"/>
        <v>411856774.81078315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411856774.81078315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1716069.8950449298</v>
      </c>
      <c r="L1994" s="444">
        <f t="shared" ca="1" si="137"/>
        <v>413572844.70582807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413572844.70582807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1723220.1862742836</v>
      </c>
      <c r="L1995" s="444">
        <f t="shared" ca="1" si="137"/>
        <v>415296064.89210236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415296064.89210236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1730400.2703837599</v>
      </c>
      <c r="L1996" s="444">
        <f t="shared" ca="1" si="137"/>
        <v>417026465.16248614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417026465.16248614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1737610.2715103589</v>
      </c>
      <c r="L1997" s="444">
        <f t="shared" ca="1" si="137"/>
        <v>418764075.4339965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418764075.4339965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1744850.3143083188</v>
      </c>
      <c r="L1998" s="444">
        <f t="shared" ca="1" si="137"/>
        <v>420508925.74830484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420508925.74830484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1752120.5239512702</v>
      </c>
      <c r="L1999" s="444">
        <f t="shared" ca="1" si="137"/>
        <v>422261046.27225614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422261046.27225614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1759421.0261344006</v>
      </c>
      <c r="L2000" s="444">
        <f t="shared" ca="1" si="137"/>
        <v>424020467.29839051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424020467.29839051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1766751.9470766273</v>
      </c>
      <c r="L2001" s="444">
        <f t="shared" ca="1" si="137"/>
        <v>425787219.24546713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425787219.24546713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1774113.4135227799</v>
      </c>
      <c r="L2002" s="444">
        <f t="shared" ca="1" si="137"/>
        <v>427561332.65898991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427561332.65898991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1781505.5527457912</v>
      </c>
      <c r="L2003" s="444">
        <f t="shared" ca="1" si="137"/>
        <v>429342838.21173573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429342838.21173573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1788928.4925488988</v>
      </c>
      <c r="L2004" s="444">
        <f t="shared" ca="1" si="137"/>
        <v>431131766.70428461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431131766.70428461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1796382.3612678526</v>
      </c>
      <c r="L2005" s="444">
        <f t="shared" ca="1" si="137"/>
        <v>432928149.06555247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432928149.06555247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1803867.2877731351</v>
      </c>
      <c r="L2006" s="444">
        <f t="shared" ca="1" si="137"/>
        <v>434732016.35332561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434732016.35332561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1811383.4014721899</v>
      </c>
      <c r="L2007" s="444">
        <f t="shared" ca="1" si="137"/>
        <v>436543399.75479782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436543399.75479782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1818930.8323116573</v>
      </c>
      <c r="L2008" s="444">
        <f t="shared" ca="1" si="137"/>
        <v>438362330.58710945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438362330.58710945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1826509.7107796227</v>
      </c>
      <c r="L2009" s="444">
        <f t="shared" ca="1" si="137"/>
        <v>440188840.29788905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440188840.29788905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1834120.1679078713</v>
      </c>
      <c r="L2010" s="444">
        <f t="shared" ca="1" si="137"/>
        <v>442022960.46579695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442022960.46579695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1841762.3352741539</v>
      </c>
      <c r="L2011" s="444">
        <f t="shared" ca="1" si="137"/>
        <v>443864722.80107111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443864722.80107111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1849436.3450044629</v>
      </c>
      <c r="L2012" s="444">
        <f t="shared" ca="1" si="137"/>
        <v>445714159.14607555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445714159.14607555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1857142.3297753148</v>
      </c>
      <c r="L2013" s="444">
        <f t="shared" ca="1" si="137"/>
        <v>447571301.47585088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447571301.47585088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1864880.4228160453</v>
      </c>
      <c r="L2014" s="444">
        <f t="shared" ca="1" si="137"/>
        <v>449436181.89866692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449436181.89866692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1872650.7579111124</v>
      </c>
      <c r="L2015" s="444">
        <f t="shared" ca="1" si="137"/>
        <v>451308832.656578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451308832.656578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1880453.4694024082</v>
      </c>
      <c r="L2016" s="444">
        <f t="shared" ca="1" si="137"/>
        <v>453189286.12598044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453189286.12598044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1888288.6921915852</v>
      </c>
      <c r="L2017" s="444">
        <f t="shared" ca="1" si="137"/>
        <v>455077574.81817204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455077574.81817204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1896156.5617423835</v>
      </c>
      <c r="L2018" s="444">
        <f t="shared" ca="1" si="137"/>
        <v>456973731.3799144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456973731.3799144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1904057.2140829768</v>
      </c>
      <c r="L2019" s="444">
        <f t="shared" ca="1" si="137"/>
        <v>458877788.59399736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458877788.59399736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1911990.7858083225</v>
      </c>
      <c r="L2020" s="444">
        <f t="shared" ca="1" si="137"/>
        <v>460789779.37980568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460789779.37980568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1919957.4140825239</v>
      </c>
      <c r="L2021" s="444">
        <f t="shared" ca="1" si="137"/>
        <v>462709736.79388821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462709736.79388821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1927957.236641201</v>
      </c>
      <c r="L2022" s="444">
        <f t="shared" ca="1" si="137"/>
        <v>464637694.03052944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464637694.03052944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1935990.3917938727</v>
      </c>
      <c r="L2023" s="444">
        <f t="shared" ca="1" si="137"/>
        <v>466573684.42232329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466573684.42232329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1944057.0184263471</v>
      </c>
      <c r="L2024" s="444">
        <f t="shared" ca="1" si="137"/>
        <v>468517741.44074965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468517741.44074965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1952157.2560031235</v>
      </c>
      <c r="L2025" s="444">
        <f t="shared" ca="1" si="137"/>
        <v>470469898.69675279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470469898.69675279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1960291.2445698034</v>
      </c>
      <c r="L2026" s="444">
        <f t="shared" ca="1" si="137"/>
        <v>472430189.94132257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472430189.94132257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1968459.1247555108</v>
      </c>
      <c r="L2027" s="444">
        <f t="shared" ca="1" si="137"/>
        <v>474398649.06607807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474398649.06607807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1976661.0377753254</v>
      </c>
      <c r="L2028" s="444">
        <f t="shared" ca="1" si="137"/>
        <v>476375310.1038534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476375310.1038534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1984897.1254327225</v>
      </c>
      <c r="L2029" s="444">
        <f t="shared" ca="1" si="137"/>
        <v>478360207.22928613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478360207.22928613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1993167.5301220256</v>
      </c>
      <c r="L2030" s="444">
        <f t="shared" ca="1" si="137"/>
        <v>480353374.75940818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480353374.75940818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2001472.3948308672</v>
      </c>
      <c r="L2031" s="444">
        <f t="shared" ca="1" si="137"/>
        <v>482354847.15423906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482354847.15423906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2009811.8631426627</v>
      </c>
      <c r="L2032" s="444">
        <f t="shared" ca="1" si="137"/>
        <v>484364659.01738173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484364659.01738173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2018186.0792390904</v>
      </c>
      <c r="L2033" s="444">
        <f t="shared" ca="1" si="137"/>
        <v>486382845.0966208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486382845.0966208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2026595.1879025865</v>
      </c>
      <c r="L2034" s="444">
        <f t="shared" ca="1" si="137"/>
        <v>488409440.28452337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488409440.28452337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2035039.3345188471</v>
      </c>
      <c r="L2035" s="444">
        <f t="shared" ca="1" si="137"/>
        <v>490444479.61904222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490444479.61904222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2043518.6650793422</v>
      </c>
      <c r="L2036" s="444">
        <f t="shared" ca="1" si="137"/>
        <v>492487998.28412157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492487998.28412157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2052033.3261838399</v>
      </c>
      <c r="L2037" s="444">
        <f t="shared" ca="1" si="137"/>
        <v>494540031.61030543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494540031.61030543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2060583.4650429392</v>
      </c>
      <c r="L2038" s="444">
        <f t="shared" ca="1" si="137"/>
        <v>496600615.07534838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496600615.07534838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2069169.2294806179</v>
      </c>
      <c r="L2039" s="444">
        <f t="shared" ca="1" si="137"/>
        <v>498669784.304829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498669784.304829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2077790.7679367876</v>
      </c>
      <c r="L2040" s="444">
        <f t="shared" ca="1" si="137"/>
        <v>500747575.07276577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500747575.07276577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2086448.2294698576</v>
      </c>
      <c r="L2041" s="444">
        <f t="shared" ca="1" si="137"/>
        <v>502834023.3022356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502834023.3022356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2095141.763759315</v>
      </c>
      <c r="L2042" s="444">
        <f t="shared" ca="1" si="137"/>
        <v>504929165.06599492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504929165.06599492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2103871.5211083125</v>
      </c>
      <c r="L2043" s="444">
        <f t="shared" ca="1" si="137"/>
        <v>507033036.58710325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507033036.58710325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2112637.6524462635</v>
      </c>
      <c r="L2044" s="444">
        <f t="shared" ca="1" si="137"/>
        <v>509145674.23954952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509145674.23954952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2121440.3093314562</v>
      </c>
      <c r="L2045" s="444">
        <f t="shared" ca="1" si="137"/>
        <v>511267114.54888099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511267114.54888099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2130279.6439536707</v>
      </c>
      <c r="L2046" s="444">
        <f t="shared" ca="1" si="137"/>
        <v>513397394.19283468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513397394.19283468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2139155.8091368112</v>
      </c>
      <c r="L2047" s="444">
        <f t="shared" ca="1" si="137"/>
        <v>515536550.00197148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515536550.00197148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2148068.9583415482</v>
      </c>
      <c r="L2048" s="444">
        <f t="shared" ref="L2048:L2302" ca="1" si="142">I2048-J2048+K2048</f>
        <v>517684618.96031302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517684618.96031302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2157019.2456679707</v>
      </c>
      <c r="L2049" s="444">
        <f t="shared" ca="1" si="142"/>
        <v>519841638.20598102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519841638.20598102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2166006.825858254</v>
      </c>
      <c r="L2050" s="444">
        <f t="shared" ca="1" si="142"/>
        <v>522007645.03183925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522007645.03183925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2175031.8542993306</v>
      </c>
      <c r="L2051" s="444">
        <f t="shared" ca="1" si="142"/>
        <v>524182676.88613856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524182676.88613856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2184094.4870255771</v>
      </c>
      <c r="L2052" s="444">
        <f t="shared" ca="1" si="142"/>
        <v>526366771.37316412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526366771.37316412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2193194.8807215169</v>
      </c>
      <c r="L2053" s="444">
        <f t="shared" ca="1" si="142"/>
        <v>528559966.25388563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528559966.25388563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2202333.1927245236</v>
      </c>
      <c r="L2054" s="444">
        <f t="shared" ca="1" si="142"/>
        <v>530762299.44661015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530762299.44661015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2211509.5810275422</v>
      </c>
      <c r="L2055" s="444">
        <f t="shared" ca="1" si="142"/>
        <v>532973809.02763772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532973809.02763772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2220724.2042818237</v>
      </c>
      <c r="L2056" s="444">
        <f t="shared" ca="1" si="142"/>
        <v>535194533.23191953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535194533.23191953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2229977.2217996651</v>
      </c>
      <c r="L2057" s="444">
        <f t="shared" ca="1" si="142"/>
        <v>537424510.45371914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537424510.45371914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2239268.7935571629</v>
      </c>
      <c r="L2058" s="444">
        <f t="shared" ca="1" si="142"/>
        <v>539663779.24727631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539663779.24727631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2248599.0801969846</v>
      </c>
      <c r="L2059" s="444">
        <f t="shared" ca="1" si="142"/>
        <v>541912378.32747328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541912378.32747328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2257968.2430311386</v>
      </c>
      <c r="L2060" s="444">
        <f t="shared" ca="1" si="142"/>
        <v>544170346.57050443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544170346.57050443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2267376.4440437686</v>
      </c>
      <c r="L2061" s="444">
        <f t="shared" ca="1" si="142"/>
        <v>546437723.01454818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546437723.01454818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2276823.8458939507</v>
      </c>
      <c r="L2062" s="444">
        <f t="shared" ca="1" si="142"/>
        <v>548714546.86044216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548714546.86044216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2286310.611918509</v>
      </c>
      <c r="L2063" s="444">
        <f t="shared" ca="1" si="142"/>
        <v>551000857.47236061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551000857.47236061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2295836.9061348359</v>
      </c>
      <c r="L2064" s="444">
        <f t="shared" ca="1" si="142"/>
        <v>553296694.37849545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553296694.37849545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2305402.893243731</v>
      </c>
      <c r="L2065" s="444">
        <f t="shared" ca="1" si="142"/>
        <v>555602097.27173924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555602097.27173924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2315008.7386322469</v>
      </c>
      <c r="L2066" s="444">
        <f t="shared" ca="1" si="142"/>
        <v>557917106.01037145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557917106.01037145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2324654.6083765477</v>
      </c>
      <c r="L2067" s="444">
        <f t="shared" ca="1" si="142"/>
        <v>560241760.61874795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560241760.61874795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2334340.669244783</v>
      </c>
      <c r="L2068" s="444">
        <f t="shared" ca="1" si="142"/>
        <v>562576101.28799272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562576101.28799272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2344067.0886999695</v>
      </c>
      <c r="L2069" s="444">
        <f t="shared" ca="1" si="142"/>
        <v>564920168.37669265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564920168.37669265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2353834.034902886</v>
      </c>
      <c r="L2070" s="444">
        <f t="shared" ca="1" si="142"/>
        <v>567274002.41159558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567274002.41159558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2363641.6767149814</v>
      </c>
      <c r="L2071" s="444">
        <f t="shared" ca="1" si="142"/>
        <v>569637644.0883106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569637644.0883106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2373490.183701294</v>
      </c>
      <c r="L2072" s="444">
        <f t="shared" ca="1" si="142"/>
        <v>572011134.27201188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572011134.27201188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2383379.7261333829</v>
      </c>
      <c r="L2073" s="444">
        <f t="shared" ca="1" si="142"/>
        <v>574394513.99814522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574394513.99814522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2393310.4749922715</v>
      </c>
      <c r="L2074" s="444">
        <f t="shared" ca="1" si="142"/>
        <v>576787824.4731375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576787824.4731375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2403282.601971406</v>
      </c>
      <c r="L2075" s="444">
        <f t="shared" ca="1" si="142"/>
        <v>579191107.07510889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579191107.07510889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2413296.2794796205</v>
      </c>
      <c r="L2076" s="444">
        <f t="shared" ca="1" si="142"/>
        <v>581604403.35458851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581604403.35458851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2423351.6806441187</v>
      </c>
      <c r="L2077" s="444">
        <f t="shared" ca="1" si="142"/>
        <v>584027755.03523266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584027755.03523266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2433448.9793134695</v>
      </c>
      <c r="L2078" s="444">
        <f t="shared" ca="1" si="142"/>
        <v>586461204.01454616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586461204.01454616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2443588.3500606092</v>
      </c>
      <c r="L2079" s="444">
        <f t="shared" ca="1" si="142"/>
        <v>588904792.36460674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588904792.36460674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2453769.9681858616</v>
      </c>
      <c r="L2080" s="444">
        <f t="shared" ca="1" si="142"/>
        <v>591358562.33279264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591358562.33279264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2463994.0097199692</v>
      </c>
      <c r="L2081" s="444">
        <f t="shared" ca="1" si="142"/>
        <v>593822556.34251261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593822556.34251261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2474260.6514271358</v>
      </c>
      <c r="L2082" s="444">
        <f t="shared" ca="1" si="142"/>
        <v>596296816.99393976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596296816.99393976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2484570.0708080824</v>
      </c>
      <c r="L2083" s="444">
        <f t="shared" ca="1" si="142"/>
        <v>598781387.06474781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598781387.06474781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2494922.446103116</v>
      </c>
      <c r="L2084" s="444">
        <f t="shared" ca="1" si="142"/>
        <v>601276309.51085091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601276309.51085091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2505317.9562952123</v>
      </c>
      <c r="L2085" s="444">
        <f t="shared" ca="1" si="142"/>
        <v>603781627.46714616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603781627.46714616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2515756.7811131091</v>
      </c>
      <c r="L2086" s="444">
        <f t="shared" ca="1" si="142"/>
        <v>606297384.24825931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606297384.24825931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2526239.1010344136</v>
      </c>
      <c r="L2087" s="444">
        <f t="shared" ca="1" si="142"/>
        <v>608823623.34929371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608823623.34929371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2536765.0972887236</v>
      </c>
      <c r="L2088" s="444">
        <f t="shared" ca="1" si="142"/>
        <v>611360388.44658244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611360388.44658244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2547334.9518607603</v>
      </c>
      <c r="L2089" s="444">
        <f t="shared" ca="1" si="142"/>
        <v>613907723.39844322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613907723.39844322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2557948.8474935135</v>
      </c>
      <c r="L2090" s="444">
        <f t="shared" ca="1" si="142"/>
        <v>616465672.24593675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616465672.24593675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2568606.9676914029</v>
      </c>
      <c r="L2091" s="444">
        <f t="shared" ca="1" si="142"/>
        <v>619034279.21362817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619034279.21362817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2579309.4967234507</v>
      </c>
      <c r="L2092" s="444">
        <f t="shared" ca="1" si="142"/>
        <v>621613588.71035159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621613588.71035159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2590056.6196264648</v>
      </c>
      <c r="L2093" s="444">
        <f t="shared" ca="1" si="142"/>
        <v>624203645.32997811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624203645.32997811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2600848.5222082422</v>
      </c>
      <c r="L2094" s="444">
        <f t="shared" ca="1" si="142"/>
        <v>626804493.85218632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626804493.85218632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2611685.3910507765</v>
      </c>
      <c r="L2095" s="444">
        <f t="shared" ca="1" si="142"/>
        <v>629416179.24323714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629416179.24323714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2622567.4135134881</v>
      </c>
      <c r="L2096" s="444">
        <f t="shared" ca="1" si="142"/>
        <v>632038746.65675068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632038746.65675068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2633494.7777364613</v>
      </c>
      <c r="L2097" s="444">
        <f t="shared" ca="1" si="142"/>
        <v>634672241.4344871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634672241.4344871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2644467.6726436964</v>
      </c>
      <c r="L2098" s="444">
        <f t="shared" ca="1" si="142"/>
        <v>637316709.10713077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637316709.10713077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2655486.2879463783</v>
      </c>
      <c r="L2099" s="444">
        <f t="shared" ca="1" si="142"/>
        <v>639972195.39507711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639972195.39507711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2666550.8141461546</v>
      </c>
      <c r="L2100" s="444">
        <f t="shared" ca="1" si="142"/>
        <v>642638746.20922327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642638746.20922327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2677661.4425384304</v>
      </c>
      <c r="L2101" s="444">
        <f t="shared" ca="1" si="142"/>
        <v>645316407.65176165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645316407.65176165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2688818.3652156736</v>
      </c>
      <c r="L2102" s="444">
        <f t="shared" ca="1" si="142"/>
        <v>648005226.01697731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648005226.01697731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2700021.775070739</v>
      </c>
      <c r="L2103" s="444">
        <f t="shared" ca="1" si="142"/>
        <v>650705247.7920481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650705247.7920481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2711271.8658002005</v>
      </c>
      <c r="L2104" s="444">
        <f t="shared" ca="1" si="142"/>
        <v>653416519.65784824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653416519.65784824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2722568.8319077007</v>
      </c>
      <c r="L2105" s="444">
        <f t="shared" ca="1" si="142"/>
        <v>656139088.48975599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656139088.48975599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2733912.8687073165</v>
      </c>
      <c r="L2106" s="444">
        <f t="shared" ca="1" si="142"/>
        <v>658873001.35846329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658873001.35846329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2745304.1723269303</v>
      </c>
      <c r="L2107" s="444">
        <f t="shared" ca="1" si="142"/>
        <v>661618305.53079021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661618305.53079021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2756742.9397116257</v>
      </c>
      <c r="L2108" s="444">
        <f t="shared" ca="1" si="142"/>
        <v>664375048.47050178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664375048.47050178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2768229.3686270909</v>
      </c>
      <c r="L2109" s="444">
        <f t="shared" ca="1" si="142"/>
        <v>667143277.83912885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667143277.83912885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2779763.6576630371</v>
      </c>
      <c r="L2110" s="444">
        <f t="shared" ca="1" si="142"/>
        <v>669923041.49679184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669923041.49679184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2791346.0062366328</v>
      </c>
      <c r="L2111" s="444">
        <f t="shared" ca="1" si="142"/>
        <v>672714387.50302851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672714387.50302851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2802976.614595952</v>
      </c>
      <c r="L2112" s="444">
        <f t="shared" ca="1" si="142"/>
        <v>675517364.11762452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675517364.11762452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2814655.6838234356</v>
      </c>
      <c r="L2113" s="444">
        <f t="shared" ca="1" si="142"/>
        <v>678332019.80144799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678332019.80144799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2826383.4158393666</v>
      </c>
      <c r="L2114" s="444">
        <f t="shared" ca="1" si="142"/>
        <v>681158403.2172873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681158403.2172873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2838160.0134053635</v>
      </c>
      <c r="L2115" s="444">
        <f t="shared" ca="1" si="142"/>
        <v>683996563.23069263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683996563.23069263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2849985.6801278861</v>
      </c>
      <c r="L2116" s="444">
        <f t="shared" ca="1" si="142"/>
        <v>686846548.91082048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686846548.91082048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2861860.6204617522</v>
      </c>
      <c r="L2117" s="444">
        <f t="shared" ca="1" si="142"/>
        <v>689708409.53128219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689708409.53128219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2873785.0397136756</v>
      </c>
      <c r="L2118" s="444">
        <f t="shared" ca="1" si="142"/>
        <v>692582194.57099581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692582194.57099581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2885759.1440458158</v>
      </c>
      <c r="L2119" s="444">
        <f t="shared" ca="1" si="142"/>
        <v>695467953.71504164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695467953.71504164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2897783.1404793402</v>
      </c>
      <c r="L2120" s="444">
        <f t="shared" ca="1" si="142"/>
        <v>698365736.85552096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698365736.85552096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2909857.2368980041</v>
      </c>
      <c r="L2121" s="444">
        <f t="shared" ca="1" si="142"/>
        <v>701275594.09241891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701275594.09241891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2921981.6420517452</v>
      </c>
      <c r="L2122" s="444">
        <f t="shared" ca="1" si="142"/>
        <v>704197575.73447061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704197575.73447061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2934156.5655602943</v>
      </c>
      <c r="L2123" s="444">
        <f t="shared" ca="1" si="142"/>
        <v>707131732.30003095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707131732.30003095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2946382.2179167955</v>
      </c>
      <c r="L2124" s="444">
        <f t="shared" ca="1" si="142"/>
        <v>710078114.51794779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710078114.51794779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2958658.8104914492</v>
      </c>
      <c r="L2125" s="444">
        <f t="shared" ca="1" si="142"/>
        <v>713036773.32843924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713036773.32843924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2970986.5555351633</v>
      </c>
      <c r="L2126" s="444">
        <f t="shared" ca="1" si="142"/>
        <v>716007759.88397443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716007759.88397443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2983365.6661832267</v>
      </c>
      <c r="L2127" s="444">
        <f t="shared" ca="1" si="142"/>
        <v>718991125.55015767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718991125.55015767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2995796.3564589904</v>
      </c>
      <c r="L2128" s="444">
        <f t="shared" ca="1" si="142"/>
        <v>721986921.90661669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721986921.90661669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3008278.8412775695</v>
      </c>
      <c r="L2129" s="444">
        <f t="shared" ca="1" si="142"/>
        <v>724995200.74789429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724995200.74789429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3020813.3364495593</v>
      </c>
      <c r="L2130" s="444">
        <f t="shared" ca="1" si="142"/>
        <v>728016014.08434379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728016014.08434379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3033400.0586847658</v>
      </c>
      <c r="L2131" s="444">
        <f t="shared" ca="1" si="142"/>
        <v>731049414.1430285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731049414.1430285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3046039.225595952</v>
      </c>
      <c r="L2132" s="444">
        <f t="shared" ca="1" si="142"/>
        <v>734095453.36862445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734095453.36862445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3058731.055702602</v>
      </c>
      <c r="L2133" s="444">
        <f t="shared" ca="1" si="142"/>
        <v>737154184.42432702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737154184.42432702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3071475.7684346959</v>
      </c>
      <c r="L2134" s="444">
        <f t="shared" ca="1" si="142"/>
        <v>740225660.19276166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740225660.19276166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3084273.584136507</v>
      </c>
      <c r="L2135" s="444">
        <f t="shared" ca="1" si="142"/>
        <v>743309933.77689815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743309933.77689815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3097124.7240704088</v>
      </c>
      <c r="L2136" s="444">
        <f t="shared" ca="1" si="142"/>
        <v>746407058.50096858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746407058.50096858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3110029.4104207023</v>
      </c>
      <c r="L2137" s="444">
        <f t="shared" ca="1" si="142"/>
        <v>749517087.91138923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749517087.91138923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3122987.866297455</v>
      </c>
      <c r="L2138" s="444">
        <f t="shared" ca="1" si="142"/>
        <v>752640075.77768672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752640075.77768672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3136000.3157403613</v>
      </c>
      <c r="L2139" s="444">
        <f t="shared" ca="1" si="142"/>
        <v>755776076.09342706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755776076.09342706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3149066.9837226127</v>
      </c>
      <c r="L2140" s="444">
        <f t="shared" ca="1" si="142"/>
        <v>758925143.07714963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758925143.07714963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3162188.0961547899</v>
      </c>
      <c r="L2141" s="444">
        <f t="shared" ca="1" si="142"/>
        <v>762087331.17330444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762087331.17330444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3175363.8798887683</v>
      </c>
      <c r="L2142" s="444">
        <f t="shared" ca="1" si="142"/>
        <v>765262695.05319321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765262695.05319321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3188594.5627216385</v>
      </c>
      <c r="L2143" s="444">
        <f t="shared" ca="1" si="142"/>
        <v>768451289.61591482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768451289.61591482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3201880.3733996451</v>
      </c>
      <c r="L2144" s="444">
        <f t="shared" ca="1" si="142"/>
        <v>771653169.98931444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771653169.98931444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3215221.5416221432</v>
      </c>
      <c r="L2145" s="444">
        <f t="shared" ca="1" si="142"/>
        <v>774868391.5309366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774868391.5309366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3228618.2980455691</v>
      </c>
      <c r="L2146" s="444">
        <f t="shared" ca="1" si="142"/>
        <v>778097009.82898211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778097009.82898211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3242070.8742874255</v>
      </c>
      <c r="L2147" s="444">
        <f t="shared" ca="1" si="142"/>
        <v>781339080.70326948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781339080.70326948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3255579.5029302896</v>
      </c>
      <c r="L2148" s="444">
        <f t="shared" ca="1" si="142"/>
        <v>784594660.20619977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784594660.20619977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3269144.4175258325</v>
      </c>
      <c r="L2149" s="444">
        <f t="shared" ca="1" si="142"/>
        <v>787863804.62372565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787863804.62372565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3282765.8525988567</v>
      </c>
      <c r="L2150" s="444">
        <f t="shared" ca="1" si="142"/>
        <v>791146570.47632456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791146570.47632456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3296444.0436513522</v>
      </c>
      <c r="L2151" s="444">
        <f t="shared" ca="1" si="142"/>
        <v>794443014.5199759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794443014.5199759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3310179.2271665661</v>
      </c>
      <c r="L2152" s="444">
        <f t="shared" ca="1" si="142"/>
        <v>797753193.74714243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797753193.74714243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3323971.6406130935</v>
      </c>
      <c r="L2153" s="444">
        <f t="shared" ca="1" si="142"/>
        <v>801077165.38775551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801077165.38775551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3337821.5224489812</v>
      </c>
      <c r="L2154" s="444">
        <f t="shared" ca="1" si="142"/>
        <v>804414986.91020453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804414986.91020453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3351729.1121258521</v>
      </c>
      <c r="L2155" s="444">
        <f t="shared" ca="1" si="142"/>
        <v>807766716.0223304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807766716.0223304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3365694.6500930432</v>
      </c>
      <c r="L2156" s="444">
        <f t="shared" ca="1" si="142"/>
        <v>811132410.67242348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811132410.67242348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3379718.3778017643</v>
      </c>
      <c r="L2157" s="444">
        <f t="shared" ca="1" si="142"/>
        <v>814512129.05022526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814512129.05022526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3393800.537709272</v>
      </c>
      <c r="L2158" s="444">
        <f t="shared" ca="1" si="142"/>
        <v>817905929.58793449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817905929.58793449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3407941.3732830603</v>
      </c>
      <c r="L2159" s="444">
        <f t="shared" ca="1" si="142"/>
        <v>821313870.96121752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821313870.96121752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3422141.1290050731</v>
      </c>
      <c r="L2160" s="444">
        <f t="shared" ca="1" si="142"/>
        <v>824736012.0902226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824736012.0902226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3436400.0503759272</v>
      </c>
      <c r="L2161" s="444">
        <f t="shared" ca="1" si="142"/>
        <v>828172412.14059854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828172412.14059854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3450718.3839191603</v>
      </c>
      <c r="L2162" s="444">
        <f t="shared" ca="1" si="142"/>
        <v>831623130.52451766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831623130.52451766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3465096.37718549</v>
      </c>
      <c r="L2163" s="444">
        <f t="shared" ca="1" si="142"/>
        <v>835088226.90170312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835088226.90170312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3479534.2787570963</v>
      </c>
      <c r="L2164" s="444">
        <f t="shared" ca="1" si="142"/>
        <v>838567761.18046021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838567761.18046021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3494032.3382519176</v>
      </c>
      <c r="L2165" s="444">
        <f t="shared" ca="1" si="142"/>
        <v>842061793.51871216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842061793.51871216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3508590.8063279679</v>
      </c>
      <c r="L2166" s="444">
        <f t="shared" ca="1" si="142"/>
        <v>845570384.3250401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845570384.3250401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3523209.9346876671</v>
      </c>
      <c r="L2167" s="444">
        <f t="shared" ca="1" si="142"/>
        <v>849093594.25972772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849093594.25972772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3537889.9760821983</v>
      </c>
      <c r="L2168" s="444">
        <f t="shared" ca="1" si="142"/>
        <v>852631484.23580992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852631484.23580992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3552631.1843158747</v>
      </c>
      <c r="L2169" s="444">
        <f t="shared" ca="1" si="142"/>
        <v>856184115.42012584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856184115.42012584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3567433.8142505242</v>
      </c>
      <c r="L2170" s="444">
        <f t="shared" ca="1" si="142"/>
        <v>859751549.23437631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859751549.23437631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3582298.1218099007</v>
      </c>
      <c r="L2171" s="444">
        <f t="shared" ca="1" si="142"/>
        <v>863333847.35618627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863333847.35618627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3597224.3639841089</v>
      </c>
      <c r="L2172" s="444">
        <f t="shared" ca="1" si="142"/>
        <v>866931071.72017038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866931071.72017038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3612212.7988340431</v>
      </c>
      <c r="L2173" s="444">
        <f t="shared" ca="1" si="142"/>
        <v>870543284.51900446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870543284.51900446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3627263.6854958525</v>
      </c>
      <c r="L2174" s="444">
        <f t="shared" ca="1" si="142"/>
        <v>874170548.20450032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874170548.20450032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3642377.2841854179</v>
      </c>
      <c r="L2175" s="444">
        <f t="shared" ca="1" si="142"/>
        <v>877812925.48868573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877812925.48868573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3657553.8562028571</v>
      </c>
      <c r="L2176" s="444">
        <f t="shared" ca="1" si="142"/>
        <v>881470479.34488857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881470479.34488857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3672793.6639370355</v>
      </c>
      <c r="L2177" s="444">
        <f t="shared" ca="1" si="142"/>
        <v>885143273.00882566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885143273.00882566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3688096.9708701065</v>
      </c>
      <c r="L2178" s="444">
        <f t="shared" ca="1" si="142"/>
        <v>888831369.9796958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888831369.9796958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3703464.0415820656</v>
      </c>
      <c r="L2179" s="444">
        <f t="shared" ca="1" si="142"/>
        <v>892534834.0212779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892534834.0212779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3718895.1417553243</v>
      </c>
      <c r="L2180" s="444">
        <f t="shared" ca="1" si="142"/>
        <v>896253729.16303325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896253729.16303325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3734390.5381793045</v>
      </c>
      <c r="L2181" s="444">
        <f t="shared" ca="1" si="142"/>
        <v>899988119.70121253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899988119.70121253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3749950.4987550527</v>
      </c>
      <c r="L2182" s="444">
        <f t="shared" ca="1" si="142"/>
        <v>903738070.19996762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903738070.19996762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3765575.2924998649</v>
      </c>
      <c r="L2183" s="444">
        <f t="shared" ca="1" si="142"/>
        <v>907503645.49246752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907503645.49246752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3781265.1895519481</v>
      </c>
      <c r="L2184" s="444">
        <f t="shared" ca="1" si="142"/>
        <v>911284910.68201947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911284910.68201947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3797020.4611750804</v>
      </c>
      <c r="L2185" s="444">
        <f t="shared" ca="1" si="142"/>
        <v>915081931.14319456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915081931.14319456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3812841.3797633108</v>
      </c>
      <c r="L2186" s="444">
        <f t="shared" ca="1" si="142"/>
        <v>918894772.52295792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918894772.52295792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3828728.218845658</v>
      </c>
      <c r="L2187" s="444">
        <f t="shared" ca="1" si="142"/>
        <v>922723500.74180353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922723500.74180353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3844681.2530908477</v>
      </c>
      <c r="L2188" s="444">
        <f t="shared" ca="1" si="142"/>
        <v>926568181.99489439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926568181.99489439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3860700.7583120605</v>
      </c>
      <c r="L2189" s="444">
        <f t="shared" ca="1" si="142"/>
        <v>930428882.75320649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930428882.75320649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3876787.0114716939</v>
      </c>
      <c r="L2190" s="444">
        <f t="shared" ca="1" si="142"/>
        <v>934305669.76467824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934305669.76467824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3892940.2906861594</v>
      </c>
      <c r="L2191" s="444">
        <f t="shared" ca="1" si="142"/>
        <v>938198610.05536437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938198610.05536437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3909160.8752306853</v>
      </c>
      <c r="L2192" s="444">
        <f t="shared" ca="1" si="142"/>
        <v>942107770.93059504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942107770.93059504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3925449.0455441461</v>
      </c>
      <c r="L2193" s="444">
        <f t="shared" ca="1" si="142"/>
        <v>946033219.97613919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946033219.97613919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3941805.0832339129</v>
      </c>
      <c r="L2194" s="444">
        <f t="shared" ca="1" si="142"/>
        <v>949975025.05937314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949975025.05937314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3958229.2710807212</v>
      </c>
      <c r="L2195" s="444">
        <f t="shared" ca="1" si="142"/>
        <v>953933254.33045387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953933254.33045387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3974721.8930435576</v>
      </c>
      <c r="L2196" s="444">
        <f t="shared" ca="1" si="142"/>
        <v>957907976.22349739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957907976.22349739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3991283.2342645717</v>
      </c>
      <c r="L2197" s="444">
        <f t="shared" ca="1" si="142"/>
        <v>961899259.457762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961899259.457762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4007913.5810740078</v>
      </c>
      <c r="L2198" s="444">
        <f t="shared" ca="1" si="142"/>
        <v>965907173.038836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965907173.038836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4024613.22099515</v>
      </c>
      <c r="L2199" s="444">
        <f t="shared" ca="1" si="142"/>
        <v>969931786.25983119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969931786.25983119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4041382.4427492968</v>
      </c>
      <c r="L2200" s="444">
        <f t="shared" ca="1" si="142"/>
        <v>973973168.70258045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973973168.70258045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4058221.5362607515</v>
      </c>
      <c r="L2201" s="444">
        <f t="shared" ca="1" si="142"/>
        <v>978031390.23884118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978031390.23884118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4075130.7926618382</v>
      </c>
      <c r="L2202" s="444">
        <f t="shared" ca="1" si="142"/>
        <v>982106521.03150296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982106521.03150296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4092110.5042979289</v>
      </c>
      <c r="L2203" s="444">
        <f t="shared" ca="1" si="142"/>
        <v>986198631.53580093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986198631.53580093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4109160.9647325044</v>
      </c>
      <c r="L2204" s="444">
        <f t="shared" ca="1" si="142"/>
        <v>990307792.50053346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990307792.50053346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4126282.4687522226</v>
      </c>
      <c r="L2205" s="444">
        <f t="shared" ca="1" si="142"/>
        <v>994434074.96928573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994434074.96928573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4143475.3123720237</v>
      </c>
      <c r="L2206" s="444">
        <f t="shared" ca="1" si="142"/>
        <v>998577550.2816577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998577550.2816577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4160739.7928402405</v>
      </c>
      <c r="L2207" s="444">
        <f t="shared" ca="1" si="142"/>
        <v>1002738290.0744979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1002738290.0744979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4178076.2086437414</v>
      </c>
      <c r="L2208" s="444">
        <f t="shared" ca="1" si="142"/>
        <v>1006916366.2831417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1006916366.2831417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4195484.8595130909</v>
      </c>
      <c r="L2209" s="444">
        <f t="shared" ca="1" si="142"/>
        <v>1011111851.1426548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1011111851.1426548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4212966.0464277277</v>
      </c>
      <c r="L2210" s="444">
        <f t="shared" ca="1" si="142"/>
        <v>1015324817.1890825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1015324817.1890825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4230520.0716211777</v>
      </c>
      <c r="L2211" s="444">
        <f t="shared" ca="1" si="142"/>
        <v>1019555337.2607037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1019555337.2607037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4248147.2385862647</v>
      </c>
      <c r="L2212" s="444">
        <f t="shared" ca="1" si="142"/>
        <v>1023803484.49929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1023803484.49929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4265847.852080374</v>
      </c>
      <c r="L2213" s="444">
        <f t="shared" ca="1" si="142"/>
        <v>1028069332.3513703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1028069332.3513703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4283622.2181307096</v>
      </c>
      <c r="L2214" s="444">
        <f t="shared" ca="1" si="142"/>
        <v>1032352954.569501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1032352954.569501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4301470.644039588</v>
      </c>
      <c r="L2215" s="444">
        <f t="shared" ca="1" si="142"/>
        <v>1036654425.2135407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1036654425.2135407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4319393.4383897521</v>
      </c>
      <c r="L2216" s="444">
        <f t="shared" ca="1" si="142"/>
        <v>1040973818.6519305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1040973818.6519305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4337390.9110497106</v>
      </c>
      <c r="L2217" s="444">
        <f t="shared" ca="1" si="142"/>
        <v>1045311209.5629802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1045311209.5629802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4355463.3731790837</v>
      </c>
      <c r="L2218" s="444">
        <f t="shared" ca="1" si="142"/>
        <v>1049666672.9361593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1049666672.9361593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4373611.1372339968</v>
      </c>
      <c r="L2219" s="444">
        <f t="shared" ca="1" si="142"/>
        <v>1054040284.0733932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1054040284.0733932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4391834.516972472</v>
      </c>
      <c r="L2220" s="444">
        <f t="shared" ca="1" si="142"/>
        <v>1058432118.5903656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1058432118.5903656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4410133.8274598559</v>
      </c>
      <c r="L2221" s="444">
        <f t="shared" ca="1" si="142"/>
        <v>1062842252.4178255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1062842252.4178255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4428509.3850742728</v>
      </c>
      <c r="L2222" s="444">
        <f t="shared" ca="1" si="142"/>
        <v>1067270761.8028997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1067270761.8028997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4446961.5075120823</v>
      </c>
      <c r="L2223" s="444">
        <f t="shared" ca="1" si="142"/>
        <v>1071717723.3104118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1071717723.3104118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4465490.5137933828</v>
      </c>
      <c r="L2224" s="444">
        <f t="shared" ca="1" si="142"/>
        <v>1076183213.8242052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1076183213.8242052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4484096.7242675219</v>
      </c>
      <c r="L2225" s="444">
        <f t="shared" ca="1" si="142"/>
        <v>1080667310.5484726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1080667310.5484726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4502780.4606186356</v>
      </c>
      <c r="L2226" s="444">
        <f t="shared" ca="1" si="142"/>
        <v>1085170091.0090914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1085170091.0090914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4521542.045871214</v>
      </c>
      <c r="L2227" s="444">
        <f t="shared" ca="1" si="142"/>
        <v>1089691633.0549626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1089691633.0549626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4540381.8043956775</v>
      </c>
      <c r="L2228" s="444">
        <f t="shared" ca="1" si="142"/>
        <v>1094232014.8593583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1094232014.8593583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4559300.0619139932</v>
      </c>
      <c r="L2229" s="444">
        <f t="shared" ca="1" si="142"/>
        <v>1098791314.9212723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1098791314.9212723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4578297.1455053007</v>
      </c>
      <c r="L2230" s="444">
        <f t="shared" ca="1" si="142"/>
        <v>1103369612.0667775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1103369612.0667775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4597373.3836115729</v>
      </c>
      <c r="L2231" s="444">
        <f t="shared" ca="1" si="142"/>
        <v>1107966985.4503891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1107966985.4503891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4616529.1060432885</v>
      </c>
      <c r="L2232" s="444">
        <f t="shared" ca="1" si="142"/>
        <v>1112583514.5564325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1112583514.5564325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4635764.6439851355</v>
      </c>
      <c r="L2233" s="444">
        <f t="shared" ca="1" si="142"/>
        <v>1117219279.2004175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1117219279.2004175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4655080.3300017398</v>
      </c>
      <c r="L2234" s="444">
        <f t="shared" ca="1" si="142"/>
        <v>1121874359.5304193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1121874359.5304193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4674476.4980434142</v>
      </c>
      <c r="L2235" s="444">
        <f t="shared" ca="1" si="142"/>
        <v>1126548836.0284626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1126548836.0284626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4693953.483451928</v>
      </c>
      <c r="L2236" s="444">
        <f t="shared" ca="1" si="142"/>
        <v>1131242789.5119145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1131242789.5119145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4713511.62296631</v>
      </c>
      <c r="L2237" s="444">
        <f t="shared" ca="1" si="142"/>
        <v>1135956301.1348808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1135956301.1348808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4733151.2547286702</v>
      </c>
      <c r="L2238" s="444">
        <f t="shared" ca="1" si="142"/>
        <v>1140689452.3896093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1140689452.3896093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4752872.7182900384</v>
      </c>
      <c r="L2239" s="444">
        <f t="shared" ca="1" si="142"/>
        <v>1145442325.1078994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1145442325.1078994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4772676.3546162471</v>
      </c>
      <c r="L2240" s="444">
        <f t="shared" ca="1" si="142"/>
        <v>1150215001.4625156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1150215001.4625156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4792562.506093815</v>
      </c>
      <c r="L2241" s="444">
        <f t="shared" ca="1" si="142"/>
        <v>1155007563.9686093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1155007563.9686093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4812531.5165358726</v>
      </c>
      <c r="L2242" s="444">
        <f t="shared" ca="1" si="142"/>
        <v>1159820095.4851451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1159820095.4851451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4832583.7311881045</v>
      </c>
      <c r="L2243" s="444">
        <f t="shared" ca="1" si="142"/>
        <v>1164652679.2163332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1164652679.2163332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4852719.4967347216</v>
      </c>
      <c r="L2244" s="444">
        <f t="shared" ca="1" si="142"/>
        <v>1169505398.7130678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1169505398.7130678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4872939.1613044487</v>
      </c>
      <c r="L2245" s="444">
        <f t="shared" ca="1" si="142"/>
        <v>1174378337.8743722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1174378337.8743722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4893243.0744765513</v>
      </c>
      <c r="L2246" s="444">
        <f t="shared" ca="1" si="142"/>
        <v>1179271580.9488487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1179271580.9488487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4913631.58728687</v>
      </c>
      <c r="L2247" s="444">
        <f t="shared" ca="1" si="142"/>
        <v>1184185212.5361357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1184185212.5361357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4934105.052233899</v>
      </c>
      <c r="L2248" s="444">
        <f t="shared" ca="1" si="142"/>
        <v>1189119317.5883696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1189119317.5883696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4954663.8232848737</v>
      </c>
      <c r="L2249" s="444">
        <f t="shared" ca="1" si="142"/>
        <v>1194073981.4116545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1194073981.4116545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4975308.2558818934</v>
      </c>
      <c r="L2250" s="444">
        <f t="shared" ca="1" si="142"/>
        <v>1199049289.6675363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1199049289.6675363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4996038.706948068</v>
      </c>
      <c r="L2251" s="444">
        <f t="shared" ca="1" si="142"/>
        <v>1204045328.3744843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1204045328.3744843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5016855.5348936841</v>
      </c>
      <c r="L2252" s="444">
        <f t="shared" ca="1" si="142"/>
        <v>1209062183.9093781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1209062183.9093781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5037759.0996224089</v>
      </c>
      <c r="L2253" s="444">
        <f t="shared" ca="1" si="142"/>
        <v>1214099943.0090005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1214099943.0090005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5058749.7625375018</v>
      </c>
      <c r="L2254" s="444">
        <f t="shared" ca="1" si="142"/>
        <v>1219158692.771538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1219158692.771538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5079827.8865480749</v>
      </c>
      <c r="L2255" s="444">
        <f t="shared" ca="1" si="142"/>
        <v>1224238520.6580861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1224238520.6580861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5100993.8360753581</v>
      </c>
      <c r="L2256" s="444">
        <f t="shared" ca="1" si="142"/>
        <v>1229339514.4941614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1229339514.4941614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5122247.9770590058</v>
      </c>
      <c r="L2257" s="444">
        <f t="shared" ca="1" si="142"/>
        <v>1234461762.4712203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1234461762.4712203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5143590.6769634178</v>
      </c>
      <c r="L2258" s="444">
        <f t="shared" ca="1" si="142"/>
        <v>1239605353.1481836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1239605353.1481836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5165022.3047840986</v>
      </c>
      <c r="L2259" s="444">
        <f t="shared" ca="1" si="142"/>
        <v>1244770375.4529676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1244770375.4529676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5186543.2310540322</v>
      </c>
      <c r="L2260" s="444">
        <f t="shared" ca="1" si="142"/>
        <v>1249956918.6840217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1249956918.6840217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5208153.8278500903</v>
      </c>
      <c r="L2261" s="444">
        <f t="shared" ca="1" si="142"/>
        <v>1255165072.5118718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1255165072.5118718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5229854.4687994663</v>
      </c>
      <c r="L2262" s="444">
        <f t="shared" ca="1" si="142"/>
        <v>1260394926.9806712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1260394926.9806712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5251645.5290861297</v>
      </c>
      <c r="L2263" s="444">
        <f t="shared" ca="1" si="142"/>
        <v>1265646572.5097573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1265646572.5097573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5273527.385457322</v>
      </c>
      <c r="L2264" s="444">
        <f t="shared" ca="1" si="142"/>
        <v>1270920099.8952146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1270920099.8952146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5295500.4162300602</v>
      </c>
      <c r="L2265" s="444">
        <f t="shared" ca="1" si="142"/>
        <v>1276215600.3114445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1276215600.3114445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5317565.0012976853</v>
      </c>
      <c r="L2266" s="444">
        <f t="shared" ca="1" si="142"/>
        <v>1281533165.3127422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1281533165.3127422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5339721.5221364256</v>
      </c>
      <c r="L2267" s="444">
        <f t="shared" ca="1" si="142"/>
        <v>1286872886.8348787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1286872886.8348787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5361970.3618119946</v>
      </c>
      <c r="L2268" s="444">
        <f t="shared" ca="1" si="142"/>
        <v>1292234857.1966906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1292234857.1966906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5384311.9049862102</v>
      </c>
      <c r="L2269" s="444">
        <f t="shared" ca="1" si="142"/>
        <v>1297619169.1016767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1297619169.1016767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5406746.5379236527</v>
      </c>
      <c r="L2270" s="444">
        <f t="shared" ca="1" si="142"/>
        <v>1303025915.6396003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1303025915.6396003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5429274.648498334</v>
      </c>
      <c r="L2271" s="444">
        <f t="shared" ca="1" si="142"/>
        <v>1308455190.2880986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1308455190.2880986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5451896.6262004105</v>
      </c>
      <c r="L2272" s="444">
        <f t="shared" ca="1" si="142"/>
        <v>1313907086.914299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1313907086.914299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5474612.8621429121</v>
      </c>
      <c r="L2273" s="444">
        <f t="shared" ca="1" si="142"/>
        <v>1319381699.7764418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1319381699.7764418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5497423.7490685079</v>
      </c>
      <c r="L2274" s="444">
        <f t="shared" ca="1" si="142"/>
        <v>1324879123.5255103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1324879123.5255103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5520329.6813562931</v>
      </c>
      <c r="L2275" s="444">
        <f t="shared" ca="1" si="142"/>
        <v>1330399453.2068665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1330399453.2068665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5543331.0550286099</v>
      </c>
      <c r="L2276" s="444">
        <f t="shared" ca="1" si="142"/>
        <v>1335942784.2618952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1335942784.2618952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5566428.2677578963</v>
      </c>
      <c r="L2277" s="444">
        <f t="shared" ca="1" si="142"/>
        <v>1341509212.5296531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1341509212.5296531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5589621.7188735548</v>
      </c>
      <c r="L2278" s="444">
        <f t="shared" ca="1" si="142"/>
        <v>1347098834.2485266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1347098834.2485266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5612911.8093688609</v>
      </c>
      <c r="L2279" s="444">
        <f t="shared" ca="1" si="142"/>
        <v>1352711746.0578954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1352711746.0578954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5636298.9419078976</v>
      </c>
      <c r="L2280" s="444">
        <f t="shared" ca="1" si="142"/>
        <v>1358348044.9998033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1358348044.9998033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5659783.5208325135</v>
      </c>
      <c r="L2281" s="444">
        <f t="shared" ca="1" si="142"/>
        <v>1364007828.5206358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1364007828.5206358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5683365.9521693159</v>
      </c>
      <c r="L2282" s="444">
        <f t="shared" ca="1" si="142"/>
        <v>1369691194.4728053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1369691194.4728053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5707046.6436366886</v>
      </c>
      <c r="L2283" s="444">
        <f t="shared" ca="1" si="142"/>
        <v>1375398241.116442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1375398241.116442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5730826.0046518417</v>
      </c>
      <c r="L2284" s="444">
        <f t="shared" ca="1" si="142"/>
        <v>1381129067.1210938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1381129067.1210938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5754704.4463378908</v>
      </c>
      <c r="L2285" s="444">
        <f t="shared" ca="1" si="142"/>
        <v>1386883771.5674317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1386883771.5674317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5778682.3815309657</v>
      </c>
      <c r="L2286" s="444">
        <f t="shared" ca="1" si="142"/>
        <v>1392662453.9489627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1392662453.9489627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5802760.2247873442</v>
      </c>
      <c r="L2287" s="444">
        <f t="shared" ca="1" si="142"/>
        <v>1398465214.1737499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1398465214.1737499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5826938.3923906246</v>
      </c>
      <c r="L2288" s="444">
        <f t="shared" ca="1" si="142"/>
        <v>1404292152.5661407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1404292152.5661407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5851217.3023589198</v>
      </c>
      <c r="L2289" s="444">
        <f t="shared" ca="1" si="142"/>
        <v>1410143369.8684995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1410143369.8684995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5875597.3744520815</v>
      </c>
      <c r="L2290" s="444">
        <f t="shared" ca="1" si="142"/>
        <v>1416018967.2429516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1416018967.2429516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5900079.0301789651</v>
      </c>
      <c r="L2291" s="444">
        <f t="shared" ca="1" si="142"/>
        <v>1421919046.2731307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1421919046.2731307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5924662.6928047109</v>
      </c>
      <c r="L2292" s="444">
        <f t="shared" ca="1" si="142"/>
        <v>1427843708.9659355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1427843708.9659355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5949348.7873580642</v>
      </c>
      <c r="L2293" s="444">
        <f t="shared" ca="1" si="142"/>
        <v>1433793057.7532935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1433793057.7532935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5974137.7406387227</v>
      </c>
      <c r="L2294" s="444">
        <f t="shared" ca="1" si="142"/>
        <v>1439767195.4939322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1439767195.4939322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5999029.9812247176</v>
      </c>
      <c r="L2295" s="444">
        <f t="shared" ca="1" si="142"/>
        <v>1445766225.475157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1445766225.475157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6024025.9394798204</v>
      </c>
      <c r="L2296" s="444">
        <f t="shared" ca="1" si="142"/>
        <v>1451790251.4146369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1451790251.4146369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6049126.0475609871</v>
      </c>
      <c r="L2297" s="444">
        <f t="shared" ca="1" si="142"/>
        <v>1457839377.4621978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1457839377.4621978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6074330.739425824</v>
      </c>
      <c r="L2298" s="444">
        <f t="shared" ca="1" si="142"/>
        <v>1463913708.2016237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1463913708.2016237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6099640.4508400988</v>
      </c>
      <c r="L2299" s="444">
        <f t="shared" ca="1" si="142"/>
        <v>1470013348.6524637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1470013348.6524637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6125055.6193852648</v>
      </c>
      <c r="L2300" s="444">
        <f t="shared" ca="1" si="142"/>
        <v>1476138404.2718489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1476138404.2718489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6150576.684466037</v>
      </c>
      <c r="L2301" s="444">
        <f t="shared" ca="1" si="142"/>
        <v>1482288980.956315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1482288980.956315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6176204.087317979</v>
      </c>
      <c r="L2302" s="444">
        <f t="shared" ca="1" si="142"/>
        <v>1488465185.043633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1488465185.043633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6201938.2710151374</v>
      </c>
      <c r="L2303" s="444">
        <f t="shared" ref="L2303:L2557" ca="1" si="147">I2303-J2303+K2303</f>
        <v>1494667123.3146482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1494667123.3146482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6227779.6804777002</v>
      </c>
      <c r="L2304" s="444">
        <f t="shared" ca="1" si="147"/>
        <v>1500894902.9951258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1500894902.9951258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6253728.7624796908</v>
      </c>
      <c r="L2305" s="444">
        <f t="shared" ca="1" si="147"/>
        <v>1507148631.7576056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1507148631.7576056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6279785.9656566894</v>
      </c>
      <c r="L2306" s="444">
        <f t="shared" ca="1" si="147"/>
        <v>1513428417.7232623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1513428417.7232623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6305951.740513593</v>
      </c>
      <c r="L2307" s="444">
        <f t="shared" ca="1" si="147"/>
        <v>1519734369.4637759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1519734369.4637759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6332226.539432399</v>
      </c>
      <c r="L2308" s="444">
        <f t="shared" ca="1" si="147"/>
        <v>1526066596.0032082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1526066596.0032082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6358610.8166800337</v>
      </c>
      <c r="L2309" s="444">
        <f t="shared" ca="1" si="147"/>
        <v>1532425206.8198881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1532425206.8198881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6385105.0284162005</v>
      </c>
      <c r="L2310" s="444">
        <f t="shared" ca="1" si="147"/>
        <v>1538810311.8483043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1538810311.8483043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6411709.6327012675</v>
      </c>
      <c r="L2311" s="444">
        <f t="shared" ca="1" si="147"/>
        <v>1545222021.4810054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1545222021.4810054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6438425.0895041889</v>
      </c>
      <c r="L2312" s="444">
        <f t="shared" ca="1" si="147"/>
        <v>1551660446.5705097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1551660446.5705097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6465251.860710457</v>
      </c>
      <c r="L2313" s="444">
        <f t="shared" ca="1" si="147"/>
        <v>1558125698.4312201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1558125698.4312201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6492190.4101300836</v>
      </c>
      <c r="L2314" s="444">
        <f t="shared" ca="1" si="147"/>
        <v>1564617888.8413501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1564617888.8413501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6519241.203505625</v>
      </c>
      <c r="L2315" s="444">
        <f t="shared" ca="1" si="147"/>
        <v>1571137130.0448556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1571137130.0448556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6546404.7085202318</v>
      </c>
      <c r="L2316" s="444">
        <f t="shared" ca="1" si="147"/>
        <v>1577683534.7533758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1577683534.7533758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6573681.3948057322</v>
      </c>
      <c r="L2317" s="444">
        <f t="shared" ca="1" si="147"/>
        <v>1584257216.1481814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1584257216.1481814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6601071.7339507556</v>
      </c>
      <c r="L2318" s="444">
        <f t="shared" ca="1" si="147"/>
        <v>1590858287.8821323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1590858287.8821323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6628576.1995088849</v>
      </c>
      <c r="L2319" s="444">
        <f t="shared" ca="1" si="147"/>
        <v>1597486864.0816412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1597486864.0816412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6656195.2670068387</v>
      </c>
      <c r="L2320" s="444">
        <f t="shared" ca="1" si="147"/>
        <v>1604143059.3486481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1604143059.3486481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6683929.4139526999</v>
      </c>
      <c r="L2321" s="444">
        <f t="shared" ca="1" si="147"/>
        <v>1610826988.7626007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1610826988.7626007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6711779.1198441694</v>
      </c>
      <c r="L2322" s="444">
        <f t="shared" ca="1" si="147"/>
        <v>1617538767.8824449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1617538767.8824449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6739744.8661768539</v>
      </c>
      <c r="L2323" s="444">
        <f t="shared" ca="1" si="147"/>
        <v>1624278512.7486217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1624278512.7486217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6767827.1364525901</v>
      </c>
      <c r="L2324" s="444">
        <f t="shared" ca="1" si="147"/>
        <v>1631046339.8850744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1631046339.8850744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6796026.4161878098</v>
      </c>
      <c r="L2325" s="444">
        <f t="shared" ca="1" si="147"/>
        <v>1637842366.3012621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1637842366.3012621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6824343.1929219253</v>
      </c>
      <c r="L2326" s="444">
        <f t="shared" ca="1" si="147"/>
        <v>1644666709.494184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1644666709.494184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6852777.9562257668</v>
      </c>
      <c r="L2327" s="444">
        <f t="shared" ca="1" si="147"/>
        <v>1651519487.4504099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1651519487.4504099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6881331.197710041</v>
      </c>
      <c r="L2328" s="444">
        <f t="shared" ca="1" si="147"/>
        <v>1658400818.6481199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1658400818.6481199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6910003.4110338325</v>
      </c>
      <c r="L2329" s="444">
        <f t="shared" ca="1" si="147"/>
        <v>1665310822.0591538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1665310822.0591538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6938795.0919131404</v>
      </c>
      <c r="L2330" s="444">
        <f t="shared" ca="1" si="147"/>
        <v>1672249617.151067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1672249617.151067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6967706.7381294454</v>
      </c>
      <c r="L2331" s="444">
        <f t="shared" ca="1" si="147"/>
        <v>1679217323.8891964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1679217323.8891964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6996738.8495383188</v>
      </c>
      <c r="L2332" s="444">
        <f t="shared" ca="1" si="147"/>
        <v>1686214062.7387347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1686214062.7387347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7025891.92807806</v>
      </c>
      <c r="L2333" s="444">
        <f t="shared" ca="1" si="147"/>
        <v>1693239954.6668129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1693239954.6668129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7055166.4777783863</v>
      </c>
      <c r="L2334" s="444">
        <f t="shared" ca="1" si="147"/>
        <v>1700295121.1445913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1700295121.1445913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7084563.0047691306</v>
      </c>
      <c r="L2335" s="444">
        <f t="shared" ca="1" si="147"/>
        <v>1707379684.1493604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1707379684.1493604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7114082.0172890015</v>
      </c>
      <c r="L2336" s="444">
        <f t="shared" ca="1" si="147"/>
        <v>1714493766.1666493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1714493766.1666493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7143724.0256943712</v>
      </c>
      <c r="L2337" s="444">
        <f t="shared" ca="1" si="147"/>
        <v>1721637490.1923437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1721637490.1923437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7173489.5424680989</v>
      </c>
      <c r="L2338" s="444">
        <f t="shared" ca="1" si="147"/>
        <v>1728810979.7348118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1728810979.7348118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7203379.0822283821</v>
      </c>
      <c r="L2339" s="444">
        <f t="shared" ca="1" si="147"/>
        <v>1736014358.8170402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1736014358.8170402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7233393.1617376665</v>
      </c>
      <c r="L2340" s="444">
        <f t="shared" ca="1" si="147"/>
        <v>1743247751.9787779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1743247751.9787779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7263532.2999115745</v>
      </c>
      <c r="L2341" s="444">
        <f t="shared" ca="1" si="147"/>
        <v>1750511284.2786894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1750511284.2786894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7293797.0178278713</v>
      </c>
      <c r="L2342" s="444">
        <f t="shared" ca="1" si="147"/>
        <v>1757805081.2965174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1757805081.2965174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7324187.8387354882</v>
      </c>
      <c r="L2343" s="444">
        <f t="shared" ca="1" si="147"/>
        <v>1765129269.135253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1765129269.135253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7354705.2880635541</v>
      </c>
      <c r="L2344" s="444">
        <f t="shared" ca="1" si="147"/>
        <v>1772483974.4233165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1772483974.4233165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7385349.8934304854</v>
      </c>
      <c r="L2345" s="444">
        <f t="shared" ca="1" si="147"/>
        <v>1779869324.316747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1779869324.316747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7416122.1846531117</v>
      </c>
      <c r="L2346" s="444">
        <f t="shared" ca="1" si="147"/>
        <v>1787285446.5014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1787285446.5014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7447022.6937558334</v>
      </c>
      <c r="L2347" s="444">
        <f t="shared" ca="1" si="147"/>
        <v>1794732469.1951559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1794732469.1951559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7478051.9549798155</v>
      </c>
      <c r="L2348" s="444">
        <f t="shared" ca="1" si="147"/>
        <v>1802210521.1501358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1802210521.1501358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7509210.504792233</v>
      </c>
      <c r="L2349" s="444">
        <f t="shared" ca="1" si="147"/>
        <v>1809719731.654928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1809719731.654928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7540498.8818955328</v>
      </c>
      <c r="L2350" s="444">
        <f t="shared" ca="1" si="147"/>
        <v>1817260230.5368235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1817260230.5368235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7571917.6272367649</v>
      </c>
      <c r="L2351" s="444">
        <f t="shared" ca="1" si="147"/>
        <v>1824832148.1640604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1824832148.1640604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7603467.2840169193</v>
      </c>
      <c r="L2352" s="444">
        <f t="shared" ca="1" si="147"/>
        <v>1832435615.4480772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1832435615.4480772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7635148.3977003219</v>
      </c>
      <c r="L2353" s="444">
        <f t="shared" ca="1" si="147"/>
        <v>1840070763.8457775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1840070763.8457775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7666961.5160240727</v>
      </c>
      <c r="L2354" s="444">
        <f t="shared" ca="1" si="147"/>
        <v>1847737725.3618016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1847737725.3618016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7698907.1890075067</v>
      </c>
      <c r="L2355" s="444">
        <f t="shared" ca="1" si="147"/>
        <v>1855436632.5508091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1855436632.5508091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7730985.9689617045</v>
      </c>
      <c r="L2356" s="444">
        <f t="shared" ca="1" si="147"/>
        <v>1863167618.5197709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1863167618.5197709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7763198.4104990438</v>
      </c>
      <c r="L2357" s="444">
        <f t="shared" ca="1" si="147"/>
        <v>1870930816.93027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1870930816.93027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7795545.0705427909</v>
      </c>
      <c r="L2358" s="444">
        <f t="shared" ca="1" si="147"/>
        <v>1878726362.0008128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1878726362.0008128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7828026.5083367191</v>
      </c>
      <c r="L2359" s="444">
        <f t="shared" ca="1" si="147"/>
        <v>1886554388.5091496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1886554388.5091496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7860643.2854547901</v>
      </c>
      <c r="L2360" s="444">
        <f t="shared" ca="1" si="147"/>
        <v>1894415031.7946043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1894415031.7946043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7893395.9658108512</v>
      </c>
      <c r="L2361" s="444">
        <f t="shared" ca="1" si="147"/>
        <v>1902308427.7604151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1902308427.7604151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7926285.1156683946</v>
      </c>
      <c r="L2362" s="444">
        <f t="shared" ca="1" si="147"/>
        <v>1910234712.8760834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1910234712.8760834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7959311.3036503475</v>
      </c>
      <c r="L2363" s="444">
        <f t="shared" ca="1" si="147"/>
        <v>1918194024.1797338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1918194024.1797338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7992475.1007488919</v>
      </c>
      <c r="L2364" s="444">
        <f t="shared" ca="1" si="147"/>
        <v>1926186499.2804825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1926186499.2804825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8025777.0803353442</v>
      </c>
      <c r="L2365" s="444">
        <f t="shared" ca="1" si="147"/>
        <v>1934212276.3608179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1934212276.3608179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8059217.8181700744</v>
      </c>
      <c r="L2366" s="444">
        <f t="shared" ca="1" si="147"/>
        <v>1942271494.178988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1942271494.178988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8092797.8924124502</v>
      </c>
      <c r="L2367" s="444">
        <f t="shared" ca="1" si="147"/>
        <v>1950364292.0714004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1950364292.0714004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8126517.8836308345</v>
      </c>
      <c r="L2368" s="444">
        <f t="shared" ca="1" si="147"/>
        <v>1958490809.9550312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1958490809.9550312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8160378.37481263</v>
      </c>
      <c r="L2369" s="444">
        <f t="shared" ca="1" si="147"/>
        <v>1966651188.3298438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1966651188.3298438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8194379.9513743483</v>
      </c>
      <c r="L2370" s="444">
        <f t="shared" ca="1" si="147"/>
        <v>1974845568.2812181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1974845568.2812181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8228523.2011717418</v>
      </c>
      <c r="L2371" s="444">
        <f t="shared" ca="1" si="147"/>
        <v>1983074091.4823897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1983074091.4823897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8262808.7145099565</v>
      </c>
      <c r="L2372" s="444">
        <f t="shared" ca="1" si="147"/>
        <v>1991336900.1968997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1991336900.1968997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8297237.0841537481</v>
      </c>
      <c r="L2373" s="444">
        <f t="shared" ca="1" si="147"/>
        <v>1999634137.2810533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1999634137.2810533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8331808.9053377211</v>
      </c>
      <c r="L2374" s="444">
        <f t="shared" ca="1" si="147"/>
        <v>2007965946.1863911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2007965946.1863911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8366524.7757766293</v>
      </c>
      <c r="L2375" s="444">
        <f t="shared" ca="1" si="147"/>
        <v>2016332470.9621677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2016332470.9621677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8401385.2956756987</v>
      </c>
      <c r="L2376" s="444">
        <f t="shared" ca="1" si="147"/>
        <v>2024733856.2578435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2024733856.2578435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8436391.0677410159</v>
      </c>
      <c r="L2377" s="444">
        <f t="shared" ca="1" si="147"/>
        <v>2033170247.3255844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2033170247.3255844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8471542.6971899346</v>
      </c>
      <c r="L2378" s="444">
        <f t="shared" ca="1" si="147"/>
        <v>2041641790.0227745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2041641790.0227745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8506840.7917615585</v>
      </c>
      <c r="L2379" s="444">
        <f t="shared" ca="1" si="147"/>
        <v>2050148630.8145361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2050148630.8145361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8542285.9617272355</v>
      </c>
      <c r="L2380" s="444">
        <f t="shared" ca="1" si="147"/>
        <v>2058690916.7762632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2058690916.7762632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8577878.8199010976</v>
      </c>
      <c r="L2381" s="444">
        <f t="shared" ca="1" si="147"/>
        <v>2067268795.5961642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2067268795.5961642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8613619.981650684</v>
      </c>
      <c r="L2382" s="444">
        <f t="shared" ca="1" si="147"/>
        <v>2075882415.5778148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2075882415.5778148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8649510.064907562</v>
      </c>
      <c r="L2383" s="444">
        <f t="shared" ca="1" si="147"/>
        <v>2084531925.6427224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2084531925.6427224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8685549.6901780106</v>
      </c>
      <c r="L2384" s="444">
        <f t="shared" ca="1" si="147"/>
        <v>2093217475.3329003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2093217475.3329003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8721739.4805537499</v>
      </c>
      <c r="L2385" s="444">
        <f t="shared" ca="1" si="147"/>
        <v>2101939214.8134542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2101939214.8134542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8758080.0617227238</v>
      </c>
      <c r="L2386" s="444">
        <f t="shared" ca="1" si="147"/>
        <v>2110697294.8751769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2110697294.8751769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8794572.0619799029</v>
      </c>
      <c r="L2387" s="444">
        <f t="shared" ca="1" si="147"/>
        <v>2119491866.9371569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2119491866.9371569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8831216.1122381538</v>
      </c>
      <c r="L2388" s="444">
        <f t="shared" ca="1" si="147"/>
        <v>2128323083.0493951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2128323083.0493951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8868012.8460391462</v>
      </c>
      <c r="L2389" s="444">
        <f t="shared" ca="1" si="147"/>
        <v>2137191095.8954341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2137191095.8954341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8904962.899564309</v>
      </c>
      <c r="L2390" s="444">
        <f t="shared" ca="1" si="147"/>
        <v>2146096058.7949984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2146096058.7949984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8942066.911645826</v>
      </c>
      <c r="L2391" s="444">
        <f t="shared" ca="1" si="147"/>
        <v>2155038125.7066441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2155038125.7066441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8979325.5237776842</v>
      </c>
      <c r="L2392" s="444">
        <f t="shared" ca="1" si="147"/>
        <v>2164017451.2304215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2164017451.2304215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9016739.3801267557</v>
      </c>
      <c r="L2393" s="444">
        <f t="shared" ca="1" si="147"/>
        <v>2173034190.6105485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2173034190.6105485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9054309.1275439523</v>
      </c>
      <c r="L2394" s="444">
        <f t="shared" ca="1" si="147"/>
        <v>2182088499.7380924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2182088499.7380924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9092035.4155753851</v>
      </c>
      <c r="L2395" s="444">
        <f t="shared" ca="1" si="147"/>
        <v>2191180535.1536679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2191180535.1536679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9129918.8964736164</v>
      </c>
      <c r="L2396" s="444">
        <f t="shared" ca="1" si="147"/>
        <v>2200310454.0501413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2200310454.0501413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9167960.2252089214</v>
      </c>
      <c r="L2397" s="444">
        <f t="shared" ca="1" si="147"/>
        <v>2209478414.2753501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2209478414.2753501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9206160.0594806261</v>
      </c>
      <c r="L2398" s="444">
        <f t="shared" ca="1" si="147"/>
        <v>2218684574.3348308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2218684574.3348308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9244519.0597284622</v>
      </c>
      <c r="L2399" s="444">
        <f t="shared" ca="1" si="147"/>
        <v>2227929093.3945594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2227929093.3945594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9283037.8891439978</v>
      </c>
      <c r="L2400" s="444">
        <f t="shared" ca="1" si="147"/>
        <v>2237212131.2837033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2237212131.2837033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9321717.2136820965</v>
      </c>
      <c r="L2401" s="444">
        <f t="shared" ca="1" si="147"/>
        <v>2246533848.4973855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2246533848.4973855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9360557.7020724397</v>
      </c>
      <c r="L2402" s="444">
        <f t="shared" ca="1" si="147"/>
        <v>2255894406.1994581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2255894406.1994581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9399560.0258310754</v>
      </c>
      <c r="L2403" s="444">
        <f t="shared" ca="1" si="147"/>
        <v>2265293966.2252893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2265293966.2252893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9438724.8592720386</v>
      </c>
      <c r="L2404" s="444">
        <f t="shared" ca="1" si="147"/>
        <v>2274732691.0845613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2274732691.0845613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9478052.8795190062</v>
      </c>
      <c r="L2405" s="444">
        <f t="shared" ca="1" si="147"/>
        <v>2284210743.9640803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2284210743.9640803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9517544.7665170021</v>
      </c>
      <c r="L2406" s="444">
        <f t="shared" ca="1" si="147"/>
        <v>2293728288.7305975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2293728288.7305975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9557201.2030441556</v>
      </c>
      <c r="L2407" s="444">
        <f t="shared" ca="1" si="147"/>
        <v>2303285489.9336414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2303285489.9336414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9597022.8747235052</v>
      </c>
      <c r="L2408" s="444">
        <f t="shared" ca="1" si="147"/>
        <v>2312882512.8083649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2312882512.8083649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9637010.4700348526</v>
      </c>
      <c r="L2409" s="444">
        <f t="shared" ca="1" si="147"/>
        <v>2322519523.2783999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2322519523.2783999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9677164.6803266667</v>
      </c>
      <c r="L2410" s="444">
        <f t="shared" ca="1" si="147"/>
        <v>2332196687.9587264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2332196687.9587264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9717486.1998280268</v>
      </c>
      <c r="L2411" s="444">
        <f t="shared" ca="1" si="147"/>
        <v>2341914174.1585546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2341914174.1585546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9757975.7256606445</v>
      </c>
      <c r="L2412" s="444">
        <f t="shared" ca="1" si="147"/>
        <v>2351672149.8842154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2351672149.8842154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9798633.9578508977</v>
      </c>
      <c r="L2413" s="444">
        <f t="shared" ca="1" si="147"/>
        <v>2361470783.8420663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2361470783.8420663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9839461.599341942</v>
      </c>
      <c r="L2414" s="444">
        <f t="shared" ca="1" si="147"/>
        <v>2371310245.4414082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2371310245.4414082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9880459.3560058679</v>
      </c>
      <c r="L2415" s="444">
        <f t="shared" ca="1" si="147"/>
        <v>2381190704.7974138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2381190704.7974138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9921627.9366558902</v>
      </c>
      <c r="L2416" s="444">
        <f t="shared" ca="1" si="147"/>
        <v>2391112332.7340698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2391112332.7340698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9962968.0530586243</v>
      </c>
      <c r="L2417" s="444">
        <f t="shared" ca="1" si="147"/>
        <v>2401075300.7871284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2401075300.7871284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10004480.419946369</v>
      </c>
      <c r="L2418" s="444">
        <f t="shared" ca="1" si="147"/>
        <v>2411079781.2070746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2411079781.2070746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10046165.755029477</v>
      </c>
      <c r="L2419" s="444">
        <f t="shared" ca="1" si="147"/>
        <v>2421125946.9621043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2421125946.9621043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10088024.779008768</v>
      </c>
      <c r="L2420" s="444">
        <f t="shared" ca="1" si="147"/>
        <v>2431213971.7411132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2431213971.7411132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10130058.215587972</v>
      </c>
      <c r="L2421" s="444">
        <f t="shared" ca="1" si="147"/>
        <v>2441344029.9567013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2441344029.9567013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10172266.791486256</v>
      </c>
      <c r="L2422" s="444">
        <f t="shared" ca="1" si="147"/>
        <v>2451516296.7481875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2451516296.7481875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10214651.236450782</v>
      </c>
      <c r="L2423" s="444">
        <f t="shared" ca="1" si="147"/>
        <v>2461730947.9846382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2461730947.9846382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10257212.283269325</v>
      </c>
      <c r="L2424" s="444">
        <f t="shared" ca="1" si="147"/>
        <v>2471988160.2679076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2471988160.2679076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10299950.667782947</v>
      </c>
      <c r="L2425" s="444">
        <f t="shared" ca="1" si="147"/>
        <v>2482288110.9356904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2482288110.9356904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10342867.12889871</v>
      </c>
      <c r="L2426" s="444">
        <f t="shared" ca="1" si="147"/>
        <v>2492630978.064589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2492630978.064589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10385962.408602454</v>
      </c>
      <c r="L2427" s="444">
        <f t="shared" ca="1" si="147"/>
        <v>2503016940.4731913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2503016940.4731913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10429237.25197163</v>
      </c>
      <c r="L2428" s="444">
        <f t="shared" ca="1" si="147"/>
        <v>2513446177.725163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2513446177.725163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10472692.407188179</v>
      </c>
      <c r="L2429" s="444">
        <f t="shared" ca="1" si="147"/>
        <v>2523918870.1323514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2523918870.1323514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10516328.625551464</v>
      </c>
      <c r="L2430" s="444">
        <f t="shared" ca="1" si="147"/>
        <v>2534435198.7579031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2534435198.7579031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10560146.661491264</v>
      </c>
      <c r="L2431" s="444">
        <f t="shared" ca="1" si="147"/>
        <v>2544995345.4193945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2544995345.4193945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10604147.27258081</v>
      </c>
      <c r="L2432" s="444">
        <f t="shared" ca="1" si="147"/>
        <v>2555599492.6919751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2555599492.6919751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10648331.219549896</v>
      </c>
      <c r="L2433" s="444">
        <f t="shared" ca="1" si="147"/>
        <v>2566247823.9115252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2566247823.9115252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10692699.266298022</v>
      </c>
      <c r="L2434" s="444">
        <f t="shared" ca="1" si="147"/>
        <v>2576940523.1778231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2576940523.1778231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10737252.179907596</v>
      </c>
      <c r="L2435" s="444">
        <f t="shared" ca="1" si="147"/>
        <v>2587677775.3577309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2587677775.3577309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10781990.730657212</v>
      </c>
      <c r="L2436" s="444">
        <f t="shared" ca="1" si="147"/>
        <v>2598459766.088388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2598459766.088388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10826915.69203495</v>
      </c>
      <c r="L2437" s="444">
        <f t="shared" ca="1" si="147"/>
        <v>2609286681.7804227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2609286681.7804227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10872027.840751762</v>
      </c>
      <c r="L2438" s="444">
        <f t="shared" ca="1" si="147"/>
        <v>2620158709.6211743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2620158709.6211743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10917327.956754893</v>
      </c>
      <c r="L2439" s="444">
        <f t="shared" ca="1" si="147"/>
        <v>2631076037.577929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2631076037.577929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10962816.823241372</v>
      </c>
      <c r="L2440" s="444">
        <f t="shared" ca="1" si="147"/>
        <v>2642038854.4011703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2642038854.4011703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11008495.226671543</v>
      </c>
      <c r="L2441" s="444">
        <f t="shared" ca="1" si="147"/>
        <v>2653047349.6278419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2653047349.6278419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11054363.956782674</v>
      </c>
      <c r="L2442" s="444">
        <f t="shared" ca="1" si="147"/>
        <v>2664101713.5846248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2664101713.5846248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11100423.806602603</v>
      </c>
      <c r="L2443" s="444">
        <f t="shared" ca="1" si="147"/>
        <v>2675202137.3912272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2675202137.3912272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11146675.572463447</v>
      </c>
      <c r="L2444" s="444">
        <f t="shared" ca="1" si="147"/>
        <v>2686348812.9636908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2686348812.9636908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11193120.054015378</v>
      </c>
      <c r="L2445" s="444">
        <f t="shared" ca="1" si="147"/>
        <v>2697541933.0177059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2697541933.0177059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11239758.054240441</v>
      </c>
      <c r="L2446" s="444">
        <f t="shared" ca="1" si="147"/>
        <v>2708781691.0719461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2708781691.0719461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11286590.379466442</v>
      </c>
      <c r="L2447" s="444">
        <f t="shared" ca="1" si="147"/>
        <v>2720068281.4514127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2720068281.4514127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11333617.839380886</v>
      </c>
      <c r="L2448" s="444">
        <f t="shared" ca="1" si="147"/>
        <v>2731401899.2907934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2731401899.2907934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11380841.247044973</v>
      </c>
      <c r="L2449" s="444">
        <f t="shared" ca="1" si="147"/>
        <v>2742782740.5378385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2742782740.5378385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11428261.418907661</v>
      </c>
      <c r="L2450" s="444">
        <f t="shared" ca="1" si="147"/>
        <v>2754211001.9567461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2754211001.9567461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11475879.174819775</v>
      </c>
      <c r="L2451" s="444">
        <f t="shared" ca="1" si="147"/>
        <v>2765686881.131566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2765686881.131566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11523695.338048192</v>
      </c>
      <c r="L2452" s="444">
        <f t="shared" ca="1" si="147"/>
        <v>2777210576.469614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2777210576.469614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11571710.735290058</v>
      </c>
      <c r="L2453" s="444">
        <f t="shared" ca="1" si="147"/>
        <v>2788782287.2049041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2788782287.2049041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11619926.1966871</v>
      </c>
      <c r="L2454" s="444">
        <f t="shared" ca="1" si="147"/>
        <v>2800402213.4015913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2800402213.4015913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11668342.555839963</v>
      </c>
      <c r="L2455" s="444">
        <f t="shared" ca="1" si="147"/>
        <v>2812070555.9574313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2812070555.9574313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11716960.64982263</v>
      </c>
      <c r="L2456" s="444">
        <f t="shared" ca="1" si="147"/>
        <v>2823787516.607254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2823787516.607254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11765781.319196891</v>
      </c>
      <c r="L2457" s="444">
        <f t="shared" ca="1" si="147"/>
        <v>2835553297.9264507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2835553297.9264507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11814805.408026878</v>
      </c>
      <c r="L2458" s="444">
        <f t="shared" ca="1" si="147"/>
        <v>2847368103.3344774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2847368103.3344774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11864033.763893656</v>
      </c>
      <c r="L2459" s="444">
        <f t="shared" ca="1" si="147"/>
        <v>2859232137.098371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2859232137.098371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11913467.23790988</v>
      </c>
      <c r="L2460" s="444">
        <f t="shared" ca="1" si="147"/>
        <v>2871145604.3362808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2871145604.3362808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11963106.684734503</v>
      </c>
      <c r="L2461" s="444">
        <f t="shared" ca="1" si="147"/>
        <v>2883108711.0210152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2883108711.0210152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12012952.962587563</v>
      </c>
      <c r="L2462" s="444">
        <f t="shared" ca="1" si="147"/>
        <v>2895121663.9836025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2895121663.9836025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12063006.93326501</v>
      </c>
      <c r="L2463" s="444">
        <f t="shared" ca="1" si="147"/>
        <v>2907184670.9168677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2907184670.9168677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12113269.462153615</v>
      </c>
      <c r="L2464" s="444">
        <f t="shared" ca="1" si="147"/>
        <v>2919297940.3790212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2919297940.3790212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12163741.418245921</v>
      </c>
      <c r="L2465" s="444">
        <f t="shared" ca="1" si="147"/>
        <v>2931461681.797267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2931461681.797267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12214423.674155278</v>
      </c>
      <c r="L2466" s="444">
        <f t="shared" ca="1" si="147"/>
        <v>2943676105.4714222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2943676105.4714222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12265317.106130926</v>
      </c>
      <c r="L2467" s="444">
        <f t="shared" ca="1" si="147"/>
        <v>2955941422.5775533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2955941422.5775533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12316422.594073139</v>
      </c>
      <c r="L2468" s="444">
        <f t="shared" ca="1" si="147"/>
        <v>2968257845.1716266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2968257845.1716266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12367741.021548444</v>
      </c>
      <c r="L2469" s="444">
        <f t="shared" ca="1" si="147"/>
        <v>2980625586.1931748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2980625586.1931748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12419273.275804896</v>
      </c>
      <c r="L2470" s="444">
        <f t="shared" ca="1" si="147"/>
        <v>2993044859.4689798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2993044859.4689798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12471020.247787416</v>
      </c>
      <c r="L2471" s="444">
        <f t="shared" ca="1" si="147"/>
        <v>3005515879.7167673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3005515879.7167673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12522982.832153197</v>
      </c>
      <c r="L2472" s="444">
        <f t="shared" ca="1" si="147"/>
        <v>3018038862.5489206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3018038862.5489206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12575161.927287169</v>
      </c>
      <c r="L2473" s="444">
        <f t="shared" ca="1" si="147"/>
        <v>3030614024.4762077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3030614024.4762077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12627558.435317531</v>
      </c>
      <c r="L2474" s="444">
        <f t="shared" ca="1" si="147"/>
        <v>3043241582.9115252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3043241582.9115252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12680173.262131356</v>
      </c>
      <c r="L2475" s="444">
        <f t="shared" ca="1" si="147"/>
        <v>3055921756.1736565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3055921756.1736565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12733007.317390235</v>
      </c>
      <c r="L2476" s="444">
        <f t="shared" ca="1" si="147"/>
        <v>3068654763.4910469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3068654763.4910469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12786061.514546029</v>
      </c>
      <c r="L2477" s="444">
        <f t="shared" ca="1" si="147"/>
        <v>3081440825.0055928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3081440825.0055928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12839336.770856638</v>
      </c>
      <c r="L2478" s="444">
        <f t="shared" ca="1" si="147"/>
        <v>3094280161.7764497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3094280161.7764497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12892834.007401874</v>
      </c>
      <c r="L2479" s="444">
        <f t="shared" ca="1" si="147"/>
        <v>3107172995.7838516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3107172995.7838516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12946554.149099382</v>
      </c>
      <c r="L2480" s="444">
        <f t="shared" ca="1" si="147"/>
        <v>3120119549.932951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3120119549.932951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13000498.124720629</v>
      </c>
      <c r="L2481" s="444">
        <f t="shared" ca="1" si="147"/>
        <v>3133120048.0576715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3133120048.0576715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13054666.866906965</v>
      </c>
      <c r="L2482" s="444">
        <f t="shared" ca="1" si="147"/>
        <v>3146174714.9245787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3146174714.9245787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13109061.312185744</v>
      </c>
      <c r="L2483" s="444">
        <f t="shared" ca="1" si="147"/>
        <v>3159283776.2367644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3159283776.2367644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13163682.400986519</v>
      </c>
      <c r="L2484" s="444">
        <f t="shared" ca="1" si="147"/>
        <v>3172447458.6377511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3172447458.6377511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13218531.077657295</v>
      </c>
      <c r="L2485" s="444">
        <f t="shared" ca="1" si="147"/>
        <v>3185665989.7154083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3185665989.7154083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13273608.290480867</v>
      </c>
      <c r="L2486" s="444">
        <f t="shared" ca="1" si="147"/>
        <v>3198939598.0058894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3198939598.0058894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13328914.991691206</v>
      </c>
      <c r="L2487" s="444">
        <f t="shared" ca="1" si="147"/>
        <v>3212268512.9975805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3212268512.9975805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13384452.137489919</v>
      </c>
      <c r="L2488" s="444">
        <f t="shared" ca="1" si="147"/>
        <v>3225652965.1350703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3225652965.1350703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13440220.688062793</v>
      </c>
      <c r="L2489" s="444">
        <f t="shared" ca="1" si="147"/>
        <v>3239093185.823133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3239093185.823133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13496221.607596388</v>
      </c>
      <c r="L2490" s="444">
        <f t="shared" ca="1" si="147"/>
        <v>3252589407.4307294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3252589407.4307294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13552455.864294706</v>
      </c>
      <c r="L2491" s="444">
        <f t="shared" ca="1" si="147"/>
        <v>3266141863.2950239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3266141863.2950239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13608924.430395933</v>
      </c>
      <c r="L2492" s="444">
        <f t="shared" ca="1" si="147"/>
        <v>3279750787.72542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3279750787.72542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13665628.28218925</v>
      </c>
      <c r="L2493" s="444">
        <f t="shared" ca="1" si="147"/>
        <v>3293416416.0076094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3293416416.0076094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13722568.400031706</v>
      </c>
      <c r="L2494" s="444">
        <f t="shared" ca="1" si="147"/>
        <v>3307138984.4076409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3307138984.4076409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13779745.768365171</v>
      </c>
      <c r="L2495" s="444">
        <f t="shared" ca="1" si="147"/>
        <v>3320918730.1760063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3320918730.1760063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13837161.375733359</v>
      </c>
      <c r="L2496" s="444">
        <f t="shared" ca="1" si="147"/>
        <v>3334755891.5517397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3334755891.5517397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13894816.214798914</v>
      </c>
      <c r="L2497" s="444">
        <f t="shared" ca="1" si="147"/>
        <v>3348650707.7665386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3348650707.7665386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13952711.282360576</v>
      </c>
      <c r="L2498" s="444">
        <f t="shared" ca="1" si="147"/>
        <v>3362603419.0488992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3362603419.0488992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14010847.579370413</v>
      </c>
      <c r="L2499" s="444">
        <f t="shared" ca="1" si="147"/>
        <v>3376614266.6282697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3376614266.6282697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14069226.110951124</v>
      </c>
      <c r="L2500" s="444">
        <f t="shared" ca="1" si="147"/>
        <v>3390683492.7392206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3390683492.7392206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14127847.886413418</v>
      </c>
      <c r="L2501" s="444">
        <f t="shared" ca="1" si="147"/>
        <v>3404811340.6256342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3404811340.6256342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14186713.919273475</v>
      </c>
      <c r="L2502" s="444">
        <f t="shared" ca="1" si="147"/>
        <v>3418998054.5449076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3418998054.5449076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14245825.22727045</v>
      </c>
      <c r="L2503" s="444">
        <f t="shared" ca="1" si="147"/>
        <v>3433243879.7721782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3433243879.7721782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14305182.832384076</v>
      </c>
      <c r="L2504" s="444">
        <f t="shared" ca="1" si="147"/>
        <v>3447549062.6045623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3447549062.6045623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14364787.760852342</v>
      </c>
      <c r="L2505" s="444">
        <f t="shared" ca="1" si="147"/>
        <v>3461913850.3654146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3461913850.3654146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14424641.043189228</v>
      </c>
      <c r="L2506" s="444">
        <f t="shared" ca="1" si="147"/>
        <v>3476338491.4086037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3476338491.4086037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14484743.714202516</v>
      </c>
      <c r="L2507" s="444">
        <f t="shared" ca="1" si="147"/>
        <v>3490823235.1228061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3490823235.1228061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14545096.813011691</v>
      </c>
      <c r="L2508" s="444">
        <f t="shared" ca="1" si="147"/>
        <v>3505368331.9358177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3505368331.9358177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14605701.383065905</v>
      </c>
      <c r="L2509" s="444">
        <f t="shared" ca="1" si="147"/>
        <v>3519974033.3188834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3519974033.3188834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14666558.472162014</v>
      </c>
      <c r="L2510" s="444">
        <f t="shared" ca="1" si="147"/>
        <v>3534640591.7910457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3534640591.7910457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14727669.13246269</v>
      </c>
      <c r="L2511" s="444">
        <f t="shared" ca="1" si="147"/>
        <v>3549368260.9235082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3549368260.9235082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14789034.420514617</v>
      </c>
      <c r="L2512" s="444">
        <f t="shared" ca="1" si="147"/>
        <v>3564157295.3440228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3564157295.3440228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14850655.39726676</v>
      </c>
      <c r="L2513" s="444">
        <f t="shared" ca="1" si="147"/>
        <v>3579007950.7412896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3579007950.7412896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14912533.128088707</v>
      </c>
      <c r="L2514" s="444">
        <f t="shared" ca="1" si="147"/>
        <v>3593920483.8693781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3593920483.8693781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14974668.682789078</v>
      </c>
      <c r="L2515" s="444">
        <f t="shared" ca="1" si="147"/>
        <v>3608895152.5521669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3608895152.5521669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15037063.135634029</v>
      </c>
      <c r="L2516" s="444">
        <f t="shared" ca="1" si="147"/>
        <v>3623932215.6878009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3623932215.6878009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15099717.565365834</v>
      </c>
      <c r="L2517" s="444">
        <f t="shared" ca="1" si="147"/>
        <v>3639031933.2531667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3639031933.2531667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15162633.055221528</v>
      </c>
      <c r="L2518" s="444">
        <f t="shared" ca="1" si="147"/>
        <v>3654194566.3083882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3654194566.3083882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15225810.692951618</v>
      </c>
      <c r="L2519" s="444">
        <f t="shared" ca="1" si="147"/>
        <v>3669420377.0013399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3669420377.0013399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15289251.570838915</v>
      </c>
      <c r="L2520" s="444">
        <f t="shared" ca="1" si="147"/>
        <v>3684709628.5721788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3684709628.5721788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15352956.785717411</v>
      </c>
      <c r="L2521" s="444">
        <f t="shared" ca="1" si="147"/>
        <v>3700062585.3578963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3700062585.3578963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15416927.438991234</v>
      </c>
      <c r="L2522" s="444">
        <f t="shared" ca="1" si="147"/>
        <v>3715479512.7968874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3715479512.7968874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15481164.636653697</v>
      </c>
      <c r="L2523" s="444">
        <f t="shared" ca="1" si="147"/>
        <v>3730960677.4335413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3730960677.4335413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15545669.489306422</v>
      </c>
      <c r="L2524" s="444">
        <f t="shared" ca="1" si="147"/>
        <v>3746506346.9228477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3746506346.9228477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15610443.112178531</v>
      </c>
      <c r="L2525" s="444">
        <f t="shared" ca="1" si="147"/>
        <v>3762116790.0350261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3762116790.0350261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15675486.625145942</v>
      </c>
      <c r="L2526" s="444">
        <f t="shared" ca="1" si="147"/>
        <v>3777792276.660172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3777792276.660172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15740801.152750716</v>
      </c>
      <c r="L2527" s="444">
        <f t="shared" ca="1" si="147"/>
        <v>3793533077.8129225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3793533077.8129225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15806387.82422051</v>
      </c>
      <c r="L2528" s="444">
        <f t="shared" ca="1" si="147"/>
        <v>3809339465.6371431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3809339465.6371431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15872247.773488097</v>
      </c>
      <c r="L2529" s="444">
        <f t="shared" ca="1" si="147"/>
        <v>3825211713.4106312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3825211713.4106312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15938382.139210964</v>
      </c>
      <c r="L2530" s="444">
        <f t="shared" ca="1" si="147"/>
        <v>3841150095.5498424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3841150095.5498424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16004792.064791007</v>
      </c>
      <c r="L2531" s="444">
        <f t="shared" ca="1" si="147"/>
        <v>3857154887.6146336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3857154887.6146336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16071478.698394306</v>
      </c>
      <c r="L2532" s="444">
        <f t="shared" ca="1" si="147"/>
        <v>3873226366.3130279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3873226366.3130279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16138443.192970948</v>
      </c>
      <c r="L2533" s="444">
        <f t="shared" ca="1" si="147"/>
        <v>3889364809.5059986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3889364809.5059986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16205686.706274994</v>
      </c>
      <c r="L2534" s="444">
        <f t="shared" ca="1" si="147"/>
        <v>3905570496.2122736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3905570496.2122736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16273210.400884474</v>
      </c>
      <c r="L2535" s="444">
        <f t="shared" ca="1" si="147"/>
        <v>3921843706.6131582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3921843706.6131582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16341015.444221493</v>
      </c>
      <c r="L2536" s="444">
        <f t="shared" ca="1" si="147"/>
        <v>3938184722.0573797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3938184722.0573797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16409103.008572415</v>
      </c>
      <c r="L2537" s="444">
        <f t="shared" ca="1" si="147"/>
        <v>3954593825.0659523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3954593825.0659523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16477474.271108136</v>
      </c>
      <c r="L2538" s="444">
        <f t="shared" ca="1" si="147"/>
        <v>3971071299.3370605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3971071299.3370605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16546130.413904419</v>
      </c>
      <c r="L2539" s="444">
        <f t="shared" ca="1" si="147"/>
        <v>3987617429.7509646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3987617429.7509646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16615072.623962352</v>
      </c>
      <c r="L2540" s="444">
        <f t="shared" ca="1" si="147"/>
        <v>4004232502.374927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4004232502.374927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16684302.093228862</v>
      </c>
      <c r="L2541" s="444">
        <f t="shared" ca="1" si="147"/>
        <v>4020916804.4681559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4020916804.4681559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16753820.018617315</v>
      </c>
      <c r="L2542" s="444">
        <f t="shared" ca="1" si="147"/>
        <v>4037670624.486773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4037670624.486773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16823627.602028217</v>
      </c>
      <c r="L2543" s="444">
        <f t="shared" ca="1" si="147"/>
        <v>4054494252.0888014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4054494252.0888014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16893726.050370004</v>
      </c>
      <c r="L2544" s="444">
        <f t="shared" ca="1" si="147"/>
        <v>4071387978.1391716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4071387978.1391716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16964116.575579882</v>
      </c>
      <c r="L2545" s="444">
        <f t="shared" ca="1" si="147"/>
        <v>4088352094.7147512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4088352094.7147512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17034800.394644797</v>
      </c>
      <c r="L2546" s="444">
        <f t="shared" ca="1" si="147"/>
        <v>4105386895.109396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4105386895.109396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17105778.729622483</v>
      </c>
      <c r="L2547" s="444">
        <f t="shared" ca="1" si="147"/>
        <v>4122492673.8390183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4122492673.8390183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17177052.807662573</v>
      </c>
      <c r="L2548" s="444">
        <f t="shared" ca="1" si="147"/>
        <v>4139669726.6466808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4139669726.6466808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17248623.861027837</v>
      </c>
      <c r="L2549" s="444">
        <f t="shared" ca="1" si="147"/>
        <v>4156918350.5077085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4156918350.5077085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17320493.127115451</v>
      </c>
      <c r="L2550" s="444">
        <f t="shared" ca="1" si="147"/>
        <v>4174238843.6348238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4174238843.6348238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17392661.848478433</v>
      </c>
      <c r="L2551" s="444">
        <f t="shared" ca="1" si="147"/>
        <v>4191631505.4833021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4191631505.4833021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17465131.272847094</v>
      </c>
      <c r="L2552" s="444">
        <f t="shared" ca="1" si="147"/>
        <v>4209096636.7561493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4209096636.7561493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17537902.653150622</v>
      </c>
      <c r="L2553" s="444">
        <f t="shared" ca="1" si="147"/>
        <v>4226634539.4092999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4226634539.4092999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17610977.247538749</v>
      </c>
      <c r="L2554" s="444">
        <f t="shared" ca="1" si="147"/>
        <v>4244245516.6568384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4244245516.6568384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17684356.319403492</v>
      </c>
      <c r="L2555" s="444">
        <f t="shared" ca="1" si="147"/>
        <v>4261929872.9762421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4261929872.9762421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17758041.137401011</v>
      </c>
      <c r="L2556" s="444">
        <f t="shared" ca="1" si="147"/>
        <v>4279687914.1136432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4279687914.1136432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17832032.975473512</v>
      </c>
      <c r="L2557" s="444">
        <f t="shared" ca="1" si="147"/>
        <v>4297519947.0891171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4297519947.0891171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17906333.112871319</v>
      </c>
      <c r="L2558" s="444">
        <f t="shared" ref="L2558:L2812" ca="1" si="152">I2558-J2558+K2558</f>
        <v>4315426280.2019882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4315426280.2019882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17980942.83417495</v>
      </c>
      <c r="L2559" s="444">
        <f t="shared" ca="1" si="152"/>
        <v>4333407223.0361633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4333407223.0361633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18055863.429317348</v>
      </c>
      <c r="L2560" s="444">
        <f t="shared" ca="1" si="152"/>
        <v>4351463086.4654808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4351463086.4654808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18131096.193606168</v>
      </c>
      <c r="L2561" s="444">
        <f t="shared" ca="1" si="152"/>
        <v>4369594182.6590872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4369594182.6590872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18206642.427746195</v>
      </c>
      <c r="L2562" s="444">
        <f t="shared" ca="1" si="152"/>
        <v>4387800825.086833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4387800825.086833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18282503.437861804</v>
      </c>
      <c r="L2563" s="444">
        <f t="shared" ca="1" si="152"/>
        <v>4406083328.5246944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4406083328.5246944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18358680.535519559</v>
      </c>
      <c r="L2564" s="444">
        <f t="shared" ca="1" si="152"/>
        <v>4424442009.060214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4424442009.060214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18435175.037750892</v>
      </c>
      <c r="L2565" s="444">
        <f t="shared" ca="1" si="152"/>
        <v>4442877184.0979652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4442877184.0979652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18511988.267074853</v>
      </c>
      <c r="L2566" s="444">
        <f t="shared" ca="1" si="152"/>
        <v>4461389172.3650398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4461389172.3650398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18589121.551521</v>
      </c>
      <c r="L2567" s="444">
        <f t="shared" ca="1" si="152"/>
        <v>4479978293.9165611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4479978293.9165611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18666576.224652339</v>
      </c>
      <c r="L2568" s="444">
        <f t="shared" ca="1" si="152"/>
        <v>4498644870.1412134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4498644870.1412134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18744353.625588387</v>
      </c>
      <c r="L2569" s="444">
        <f t="shared" ca="1" si="152"/>
        <v>4517389223.7668018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4517389223.7668018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18822455.099028341</v>
      </c>
      <c r="L2570" s="444">
        <f t="shared" ca="1" si="152"/>
        <v>4536211678.8658304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4536211678.8658304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18900881.995274294</v>
      </c>
      <c r="L2571" s="444">
        <f t="shared" ca="1" si="152"/>
        <v>4555112560.861105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4555112560.861105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18979635.670254603</v>
      </c>
      <c r="L2572" s="444">
        <f t="shared" ca="1" si="152"/>
        <v>4574092196.5313597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4574092196.5313597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19058717.48554733</v>
      </c>
      <c r="L2573" s="444">
        <f t="shared" ca="1" si="152"/>
        <v>4593150914.0169067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4593150914.0169067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19138128.808403779</v>
      </c>
      <c r="L2574" s="444">
        <f t="shared" ca="1" si="152"/>
        <v>4612289042.8253107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4612289042.8253107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19217871.011772126</v>
      </c>
      <c r="L2575" s="444">
        <f t="shared" ca="1" si="152"/>
        <v>4631506913.8370829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4631506913.8370829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19297945.474321179</v>
      </c>
      <c r="L2576" s="444">
        <f t="shared" ca="1" si="152"/>
        <v>4650804859.3114042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4650804859.3114042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19378353.580464184</v>
      </c>
      <c r="L2577" s="444">
        <f t="shared" ca="1" si="152"/>
        <v>4670183212.8918686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4670183212.8918686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19459096.720382787</v>
      </c>
      <c r="L2578" s="444">
        <f t="shared" ca="1" si="152"/>
        <v>4689642309.6122513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4689642309.6122513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19540176.290051047</v>
      </c>
      <c r="L2579" s="444">
        <f t="shared" ca="1" si="152"/>
        <v>4709182485.9023027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4709182485.9023027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19621593.691259593</v>
      </c>
      <c r="L2580" s="444">
        <f t="shared" ca="1" si="152"/>
        <v>4728804079.5935621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4728804079.5935621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19703350.331639841</v>
      </c>
      <c r="L2581" s="444">
        <f t="shared" ca="1" si="152"/>
        <v>4748507429.9252024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4748507429.9252024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19785447.624688342</v>
      </c>
      <c r="L2582" s="444">
        <f t="shared" ca="1" si="152"/>
        <v>4768292877.5498905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4768292877.5498905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19867886.989791211</v>
      </c>
      <c r="L2583" s="444">
        <f t="shared" ca="1" si="152"/>
        <v>4788160764.5396814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4788160764.5396814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19950669.852248672</v>
      </c>
      <c r="L2584" s="444">
        <f t="shared" ca="1" si="152"/>
        <v>4808111434.3919306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4808111434.3919306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20033797.64329971</v>
      </c>
      <c r="L2585" s="444">
        <f t="shared" ca="1" si="152"/>
        <v>4828145232.0352306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4828145232.0352306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20117271.800146796</v>
      </c>
      <c r="L2586" s="444">
        <f t="shared" ca="1" si="152"/>
        <v>4848262503.8353777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4848262503.8353777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20201093.765980739</v>
      </c>
      <c r="L2587" s="444">
        <f t="shared" ca="1" si="152"/>
        <v>4868463597.6013584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4868463597.6013584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20285264.990005661</v>
      </c>
      <c r="L2588" s="444">
        <f t="shared" ca="1" si="152"/>
        <v>4888748862.5913639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4888748862.5913639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20369786.927464016</v>
      </c>
      <c r="L2589" s="444">
        <f t="shared" ca="1" si="152"/>
        <v>4909118649.5188284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4909118649.5188284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20454661.039661784</v>
      </c>
      <c r="L2590" s="444">
        <f t="shared" ca="1" si="152"/>
        <v>4929573310.5584898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4929573310.5584898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20539888.793993708</v>
      </c>
      <c r="L2591" s="444">
        <f t="shared" ca="1" si="152"/>
        <v>4950113199.3524837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4950113199.3524837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20625471.663968682</v>
      </c>
      <c r="L2592" s="444">
        <f t="shared" ca="1" si="152"/>
        <v>4970738671.0164528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4970738671.0164528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20711411.129235219</v>
      </c>
      <c r="L2593" s="444">
        <f t="shared" ca="1" si="152"/>
        <v>4991450082.1456881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4991450082.1456881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20797708.675607033</v>
      </c>
      <c r="L2594" s="444">
        <f t="shared" ca="1" si="152"/>
        <v>5012247790.8212948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5012247790.8212948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20884365.795088727</v>
      </c>
      <c r="L2595" s="444">
        <f t="shared" ca="1" si="152"/>
        <v>5033132156.6163836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5033132156.6163836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20971383.985901598</v>
      </c>
      <c r="L2596" s="444">
        <f t="shared" ca="1" si="152"/>
        <v>5054103540.6022854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5054103540.6022854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21058764.752509523</v>
      </c>
      <c r="L2597" s="444">
        <f t="shared" ca="1" si="152"/>
        <v>5075162305.3547945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5075162305.3547945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21146509.605644979</v>
      </c>
      <c r="L2598" s="444">
        <f t="shared" ca="1" si="152"/>
        <v>5096308814.9604397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5096308814.9604397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21234620.062335163</v>
      </c>
      <c r="L2599" s="444">
        <f t="shared" ca="1" si="152"/>
        <v>5117543435.0227747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5117543435.0227747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21323097.645928226</v>
      </c>
      <c r="L2600" s="444">
        <f t="shared" ca="1" si="152"/>
        <v>5138866532.6687031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5138866532.6687031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21411943.886119597</v>
      </c>
      <c r="L2601" s="444">
        <f t="shared" ca="1" si="152"/>
        <v>5160278476.5548229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5160278476.5548229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21501160.318978429</v>
      </c>
      <c r="L2602" s="444">
        <f t="shared" ca="1" si="152"/>
        <v>5181779636.8738012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5181779636.8738012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21590748.486974172</v>
      </c>
      <c r="L2603" s="444">
        <f t="shared" ca="1" si="152"/>
        <v>5203370385.360775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5203370385.360775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21680709.939003229</v>
      </c>
      <c r="L2604" s="444">
        <f t="shared" ca="1" si="152"/>
        <v>5225051095.299778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5225051095.299778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21771046.230415743</v>
      </c>
      <c r="L2605" s="444">
        <f t="shared" ca="1" si="152"/>
        <v>5246822141.5301933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5246822141.5301933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21861758.923042472</v>
      </c>
      <c r="L2606" s="444">
        <f t="shared" ca="1" si="152"/>
        <v>5268683900.4532356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5268683900.4532356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21952849.585221816</v>
      </c>
      <c r="L2607" s="444">
        <f t="shared" ca="1" si="152"/>
        <v>5290636750.0384579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5290636750.0384579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22044319.791826908</v>
      </c>
      <c r="L2608" s="444">
        <f t="shared" ca="1" si="152"/>
        <v>5312681069.8302851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5312681069.8302851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22136171.124292854</v>
      </c>
      <c r="L2609" s="444">
        <f t="shared" ca="1" si="152"/>
        <v>5334817240.9545784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5334817240.9545784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22228405.170644075</v>
      </c>
      <c r="L2610" s="444">
        <f t="shared" ca="1" si="152"/>
        <v>5357045646.1252222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5357045646.1252222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22321023.525521759</v>
      </c>
      <c r="L2611" s="444">
        <f t="shared" ca="1" si="152"/>
        <v>5379366669.6507444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5379366669.6507444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22414027.790211435</v>
      </c>
      <c r="L2612" s="444">
        <f t="shared" ca="1" si="152"/>
        <v>5401780697.4409561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5401780697.4409561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22507419.57267065</v>
      </c>
      <c r="L2613" s="444">
        <f t="shared" ca="1" si="152"/>
        <v>5424288117.0136271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5424288117.0136271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22601200.487556778</v>
      </c>
      <c r="L2614" s="444">
        <f t="shared" ca="1" si="152"/>
        <v>5446889317.5011835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5446889317.5011835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22695372.156254932</v>
      </c>
      <c r="L2615" s="444">
        <f t="shared" ca="1" si="152"/>
        <v>5469584689.6574383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5469584689.6574383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22789936.206905991</v>
      </c>
      <c r="L2616" s="444">
        <f t="shared" ca="1" si="152"/>
        <v>5492374625.8643446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5492374625.8643446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22884894.274434768</v>
      </c>
      <c r="L2617" s="444">
        <f t="shared" ca="1" si="152"/>
        <v>5515259520.1387796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5515259520.1387796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22980248.000578247</v>
      </c>
      <c r="L2618" s="444">
        <f t="shared" ca="1" si="152"/>
        <v>5538239768.1393576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5538239768.1393576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23075999.033913989</v>
      </c>
      <c r="L2619" s="444">
        <f t="shared" ca="1" si="152"/>
        <v>5561315767.1732712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5561315767.1732712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23172149.02988863</v>
      </c>
      <c r="L2620" s="444">
        <f t="shared" ca="1" si="152"/>
        <v>5584487916.2031593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5584487916.2031593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23268699.650846496</v>
      </c>
      <c r="L2621" s="444">
        <f t="shared" ca="1" si="152"/>
        <v>5607756615.8540058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5607756615.8540058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23365652.566058356</v>
      </c>
      <c r="L2622" s="444">
        <f t="shared" ca="1" si="152"/>
        <v>5631122268.420064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5631122268.420064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23463009.451750267</v>
      </c>
      <c r="L2623" s="444">
        <f t="shared" ca="1" si="152"/>
        <v>5654585277.8718138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5654585277.8718138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23560771.991132557</v>
      </c>
      <c r="L2624" s="444">
        <f t="shared" ca="1" si="152"/>
        <v>5678146049.8629465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5678146049.8629465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23658941.874428943</v>
      </c>
      <c r="L2625" s="444">
        <f t="shared" ca="1" si="152"/>
        <v>5701804991.7373753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5701804991.7373753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23757520.79890573</v>
      </c>
      <c r="L2626" s="444">
        <f t="shared" ca="1" si="152"/>
        <v>5725562512.5362806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5725562512.5362806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23856510.468901169</v>
      </c>
      <c r="L2627" s="444">
        <f t="shared" ca="1" si="152"/>
        <v>5749419023.0051823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5749419023.0051823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23955912.595854927</v>
      </c>
      <c r="L2628" s="444">
        <f t="shared" ca="1" si="152"/>
        <v>5773374935.601037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5773374935.601037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24055728.898337655</v>
      </c>
      <c r="L2629" s="444">
        <f t="shared" ca="1" si="152"/>
        <v>5797430664.4993744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5797430664.4993744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24155961.102080725</v>
      </c>
      <c r="L2630" s="444">
        <f t="shared" ca="1" si="152"/>
        <v>5821586625.6014547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5821586625.6014547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24256610.940006062</v>
      </c>
      <c r="L2631" s="444">
        <f t="shared" ca="1" si="152"/>
        <v>5845843236.541461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5845843236.541461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24357680.152256086</v>
      </c>
      <c r="L2632" s="444">
        <f t="shared" ca="1" si="152"/>
        <v>5870200916.693717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5870200916.693717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24459170.486223821</v>
      </c>
      <c r="L2633" s="444">
        <f t="shared" ca="1" si="152"/>
        <v>5894660087.1799412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5894660087.1799412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24561083.696583088</v>
      </c>
      <c r="L2634" s="444">
        <f t="shared" ca="1" si="152"/>
        <v>5919221170.876524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5919221170.876524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24663421.545318849</v>
      </c>
      <c r="L2635" s="444">
        <f t="shared" ca="1" si="152"/>
        <v>5943884592.4218426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5943884592.4218426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24766185.801757678</v>
      </c>
      <c r="L2636" s="444">
        <f t="shared" ca="1" si="152"/>
        <v>5968650778.2236004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5968650778.2236004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24869378.242598336</v>
      </c>
      <c r="L2637" s="444">
        <f t="shared" ca="1" si="152"/>
        <v>5993520156.4661989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5993520156.4661989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24973000.651942495</v>
      </c>
      <c r="L2638" s="444">
        <f t="shared" ca="1" si="152"/>
        <v>6018493157.1181412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6018493157.1181412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25077054.821325589</v>
      </c>
      <c r="L2639" s="444">
        <f t="shared" ca="1" si="152"/>
        <v>6043570211.9394665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6043570211.9394665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25181542.549747776</v>
      </c>
      <c r="L2640" s="444">
        <f t="shared" ca="1" si="152"/>
        <v>6068751754.4892139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6068751754.4892139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25286465.643705059</v>
      </c>
      <c r="L2641" s="444">
        <f t="shared" ca="1" si="152"/>
        <v>6094038220.1329193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6094038220.1329193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25391825.917220496</v>
      </c>
      <c r="L2642" s="444">
        <f t="shared" ca="1" si="152"/>
        <v>6119430046.0501394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6119430046.0501394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25497625.191875581</v>
      </c>
      <c r="L2643" s="444">
        <f t="shared" ca="1" si="152"/>
        <v>6144927671.2420149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6144927671.2420149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25603865.296841729</v>
      </c>
      <c r="L2644" s="444">
        <f t="shared" ca="1" si="152"/>
        <v>6170531536.5388565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6170531536.5388565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25710548.068911903</v>
      </c>
      <c r="L2645" s="444">
        <f t="shared" ca="1" si="152"/>
        <v>6196242084.6077681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6196242084.6077681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25817675.352532368</v>
      </c>
      <c r="L2646" s="444">
        <f t="shared" ca="1" si="152"/>
        <v>6222059759.9603004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6222059759.9603004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25925248.999834586</v>
      </c>
      <c r="L2647" s="444">
        <f t="shared" ca="1" si="152"/>
        <v>6247985008.9601355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6247985008.9601355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26033270.87066723</v>
      </c>
      <c r="L2648" s="444">
        <f t="shared" ca="1" si="152"/>
        <v>6274018279.8308029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6274018279.8308029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26141742.832628347</v>
      </c>
      <c r="L2649" s="444">
        <f t="shared" ca="1" si="152"/>
        <v>6300160022.6634312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6300160022.6634312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26250666.761097629</v>
      </c>
      <c r="L2650" s="444">
        <f t="shared" ca="1" si="152"/>
        <v>6326410689.4245291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6326410689.4245291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26360044.53926887</v>
      </c>
      <c r="L2651" s="444">
        <f t="shared" ca="1" si="152"/>
        <v>6352770733.9637976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6352770733.9637976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26469878.058182489</v>
      </c>
      <c r="L2652" s="444">
        <f t="shared" ca="1" si="152"/>
        <v>6379240612.0219803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6379240612.0219803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26580169.216758251</v>
      </c>
      <c r="L2653" s="444">
        <f t="shared" ca="1" si="152"/>
        <v>6405820781.238739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6405820781.238739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26690919.92182808</v>
      </c>
      <c r="L2654" s="444">
        <f t="shared" ca="1" si="152"/>
        <v>6432511701.1605673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6432511701.1605673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26802132.088169031</v>
      </c>
      <c r="L2655" s="444">
        <f t="shared" ca="1" si="152"/>
        <v>6459313833.2487364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6459313833.2487364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26913807.638536401</v>
      </c>
      <c r="L2656" s="444">
        <f t="shared" ca="1" si="152"/>
        <v>6486227640.8872728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6486227640.8872728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27025948.503696971</v>
      </c>
      <c r="L2657" s="444">
        <f t="shared" ca="1" si="152"/>
        <v>6513253589.3909702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6513253589.3909702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27138556.622462377</v>
      </c>
      <c r="L2658" s="444">
        <f t="shared" ca="1" si="152"/>
        <v>6540392146.0134325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6540392146.0134325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27251633.941722635</v>
      </c>
      <c r="L2659" s="444">
        <f t="shared" ca="1" si="152"/>
        <v>6567643779.9551554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6567643779.9551554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27365182.416479815</v>
      </c>
      <c r="L2660" s="444">
        <f t="shared" ca="1" si="152"/>
        <v>6595008962.3716354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6595008962.3716354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27479204.009881813</v>
      </c>
      <c r="L2661" s="444">
        <f t="shared" ca="1" si="152"/>
        <v>6622488166.3815174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6622488166.3815174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27593700.693256322</v>
      </c>
      <c r="L2662" s="444">
        <f t="shared" ca="1" si="152"/>
        <v>6650081867.0747738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6650081867.0747738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27708674.44614489</v>
      </c>
      <c r="L2663" s="444">
        <f t="shared" ca="1" si="152"/>
        <v>6677790541.5209188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6677790541.5209188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27824127.256337162</v>
      </c>
      <c r="L2664" s="444">
        <f t="shared" ca="1" si="152"/>
        <v>6705614668.777256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6705614668.777256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27940061.119905237</v>
      </c>
      <c r="L2665" s="444">
        <f t="shared" ca="1" si="152"/>
        <v>6733554729.8971615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6733554729.8971615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28056478.041238174</v>
      </c>
      <c r="L2666" s="444">
        <f t="shared" ca="1" si="152"/>
        <v>6761611207.9383993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6761611207.9383993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28173380.033076663</v>
      </c>
      <c r="L2667" s="444">
        <f t="shared" ca="1" si="152"/>
        <v>6789784587.9714756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6789784587.9714756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28290769.116547816</v>
      </c>
      <c r="L2668" s="444">
        <f t="shared" ca="1" si="152"/>
        <v>6818075357.0880232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6818075357.0880232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28408647.321200095</v>
      </c>
      <c r="L2669" s="444">
        <f t="shared" ca="1" si="152"/>
        <v>6846484004.4092236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6846484004.4092236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28527016.685038432</v>
      </c>
      <c r="L2670" s="444">
        <f t="shared" ca="1" si="152"/>
        <v>6875011021.0942621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6875011021.0942621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28645879.254559427</v>
      </c>
      <c r="L2671" s="444">
        <f t="shared" ca="1" si="152"/>
        <v>6903656900.3488216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6903656900.3488216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28765237.084786762</v>
      </c>
      <c r="L2672" s="444">
        <f t="shared" ca="1" si="152"/>
        <v>6932422137.4336081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6932422137.4336081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28885092.239306699</v>
      </c>
      <c r="L2673" s="444">
        <f t="shared" ca="1" si="152"/>
        <v>6961307229.6729145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6961307229.6729145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29005446.790303811</v>
      </c>
      <c r="L2674" s="444">
        <f t="shared" ca="1" si="152"/>
        <v>6990312676.4632187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6990312676.4632187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29126302.818596743</v>
      </c>
      <c r="L2675" s="444">
        <f t="shared" ca="1" si="152"/>
        <v>7019438979.2818155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7019438979.2818155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29247662.413674235</v>
      </c>
      <c r="L2676" s="444">
        <f t="shared" ca="1" si="152"/>
        <v>7048686641.6954899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7048686641.6954899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29369527.673731208</v>
      </c>
      <c r="L2677" s="444">
        <f t="shared" ca="1" si="152"/>
        <v>7078056169.3692207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7078056169.3692207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29491900.705705088</v>
      </c>
      <c r="L2678" s="444">
        <f t="shared" ca="1" si="152"/>
        <v>7107548070.0749254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7107548070.0749254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29614783.625312183</v>
      </c>
      <c r="L2679" s="444">
        <f t="shared" ca="1" si="152"/>
        <v>7137162853.7002373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7137162853.7002373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29738178.557084322</v>
      </c>
      <c r="L2680" s="444">
        <f t="shared" ca="1" si="152"/>
        <v>7166901032.2573214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7166901032.2573214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29862087.634405509</v>
      </c>
      <c r="L2681" s="444">
        <f t="shared" ca="1" si="152"/>
        <v>7196763119.8917265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7196763119.8917265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29986512.99954886</v>
      </c>
      <c r="L2682" s="444">
        <f t="shared" ca="1" si="152"/>
        <v>7226749632.8912754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7226749632.8912754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30111456.803713646</v>
      </c>
      <c r="L2683" s="444">
        <f t="shared" ca="1" si="152"/>
        <v>7256861089.6949892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7256861089.6949892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30236921.207062453</v>
      </c>
      <c r="L2684" s="444">
        <f t="shared" ca="1" si="152"/>
        <v>7287098010.9020519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7287098010.9020519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30362908.378758553</v>
      </c>
      <c r="L2685" s="444">
        <f t="shared" ca="1" si="152"/>
        <v>7317460919.2808104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7317460919.2808104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30489420.497003376</v>
      </c>
      <c r="L2686" s="444">
        <f t="shared" ca="1" si="152"/>
        <v>7347950339.7778139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7347950339.7778139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30616459.749074228</v>
      </c>
      <c r="L2687" s="444">
        <f t="shared" ca="1" si="152"/>
        <v>7378566799.5268879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7378566799.5268879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30744028.331362031</v>
      </c>
      <c r="L2688" s="444">
        <f t="shared" ca="1" si="152"/>
        <v>7409310827.8582497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7409310827.8582497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30872128.449409373</v>
      </c>
      <c r="L2689" s="444">
        <f t="shared" ca="1" si="152"/>
        <v>7440182956.3076591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7440182956.3076591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31000762.31794858</v>
      </c>
      <c r="L2690" s="444">
        <f t="shared" ca="1" si="152"/>
        <v>7471183718.6256075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7471183718.6256075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31129932.160940032</v>
      </c>
      <c r="L2691" s="444">
        <f t="shared" ca="1" si="152"/>
        <v>7502313650.7865477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7502313650.7865477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31259640.211610615</v>
      </c>
      <c r="L2692" s="444">
        <f t="shared" ca="1" si="152"/>
        <v>7533573290.9981585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7533573290.9981585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31389888.712492328</v>
      </c>
      <c r="L2693" s="444">
        <f t="shared" ca="1" si="152"/>
        <v>7564963179.7106504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7564963179.7106504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31520679.915461048</v>
      </c>
      <c r="L2694" s="444">
        <f t="shared" ca="1" si="152"/>
        <v>7596483859.626111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7596483859.626111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31652016.08177546</v>
      </c>
      <c r="L2695" s="444">
        <f t="shared" ca="1" si="152"/>
        <v>7628135875.7078867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7628135875.7078867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31783899.482116193</v>
      </c>
      <c r="L2696" s="444">
        <f t="shared" ca="1" si="152"/>
        <v>7659919775.1900024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7659919775.1900024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31916332.396625008</v>
      </c>
      <c r="L2697" s="444">
        <f t="shared" ca="1" si="152"/>
        <v>7691836107.586627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7691836107.586627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32049317.114944275</v>
      </c>
      <c r="L2698" s="444">
        <f t="shared" ca="1" si="152"/>
        <v>7723885424.7015715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7723885424.7015715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32182855.936256547</v>
      </c>
      <c r="L2699" s="444">
        <f t="shared" ca="1" si="152"/>
        <v>7756068280.6378279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7756068280.6378279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32316951.169324283</v>
      </c>
      <c r="L2700" s="444">
        <f t="shared" ca="1" si="152"/>
        <v>7788385231.8071518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7788385231.8071518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32451605.132529799</v>
      </c>
      <c r="L2701" s="444">
        <f t="shared" ca="1" si="152"/>
        <v>7820836836.939682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7820836836.939682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32586820.153915338</v>
      </c>
      <c r="L2702" s="444">
        <f t="shared" ca="1" si="152"/>
        <v>7853423657.0935974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7853423657.0935974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32722598.571223322</v>
      </c>
      <c r="L2703" s="444">
        <f t="shared" ca="1" si="152"/>
        <v>7886146255.6648207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7886146255.6648207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32858942.731936753</v>
      </c>
      <c r="L2704" s="444">
        <f t="shared" ca="1" si="152"/>
        <v>7919005198.3967571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7919005198.3967571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32995854.993319821</v>
      </c>
      <c r="L2705" s="444">
        <f t="shared" ca="1" si="152"/>
        <v>7952001053.3900766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7952001053.3900766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33133337.722458657</v>
      </c>
      <c r="L2706" s="444">
        <f t="shared" ca="1" si="152"/>
        <v>7985134391.1125355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7985134391.1125355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33271393.296302229</v>
      </c>
      <c r="L2707" s="444">
        <f t="shared" ca="1" si="152"/>
        <v>8018405784.4088373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8018405784.4088373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33410024.101703484</v>
      </c>
      <c r="L2708" s="444">
        <f t="shared" ca="1" si="152"/>
        <v>8051815808.510541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8051815808.510541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33549232.535460591</v>
      </c>
      <c r="L2709" s="444">
        <f t="shared" ca="1" si="152"/>
        <v>8085365041.0460014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8085365041.0460014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33689021.004358336</v>
      </c>
      <c r="L2710" s="444">
        <f t="shared" ca="1" si="152"/>
        <v>8119054062.0503597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8119054062.0503597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33829391.925209828</v>
      </c>
      <c r="L2711" s="444">
        <f t="shared" ca="1" si="152"/>
        <v>8152883453.9755697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8152883453.9755697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33970347.724898204</v>
      </c>
      <c r="L2712" s="444">
        <f t="shared" ca="1" si="152"/>
        <v>8186853801.7004681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8186853801.7004681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34111890.840418614</v>
      </c>
      <c r="L2713" s="444">
        <f t="shared" ca="1" si="152"/>
        <v>8220965692.5408869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8220965692.5408869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34254023.718920365</v>
      </c>
      <c r="L2714" s="444">
        <f t="shared" ca="1" si="152"/>
        <v>8255219716.2598076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8255219716.2598076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34396748.817749195</v>
      </c>
      <c r="L2715" s="444">
        <f t="shared" ca="1" si="152"/>
        <v>8289616465.0775566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8289616465.0775566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34540068.604489826</v>
      </c>
      <c r="L2716" s="444">
        <f t="shared" ca="1" si="152"/>
        <v>8324156533.6820469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8324156533.6820469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34683985.557008527</v>
      </c>
      <c r="L2717" s="444">
        <f t="shared" ca="1" si="152"/>
        <v>8358840519.2390556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8358840519.2390556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34828502.163496062</v>
      </c>
      <c r="L2718" s="444">
        <f t="shared" ca="1" si="152"/>
        <v>8393669021.4025517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8393669021.4025517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34973620.922510624</v>
      </c>
      <c r="L2719" s="444">
        <f t="shared" ca="1" si="152"/>
        <v>8428642642.3250618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8428642642.3250618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35119344.343021095</v>
      </c>
      <c r="L2720" s="444">
        <f t="shared" ca="1" si="152"/>
        <v>8463761986.6680832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8463761986.6680832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35265674.944450349</v>
      </c>
      <c r="L2721" s="444">
        <f t="shared" ca="1" si="152"/>
        <v>8499027661.6125336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8499027661.6125336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35412615.256718889</v>
      </c>
      <c r="L2722" s="444">
        <f t="shared" ca="1" si="152"/>
        <v>8534440276.8692522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8534440276.8692522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35560167.820288554</v>
      </c>
      <c r="L2723" s="444">
        <f t="shared" ca="1" si="152"/>
        <v>8570000444.6895409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8570000444.6895409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35708335.186206423</v>
      </c>
      <c r="L2724" s="444">
        <f t="shared" ca="1" si="152"/>
        <v>8605708779.8757477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8605708779.8757477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35857119.916148946</v>
      </c>
      <c r="L2725" s="444">
        <f t="shared" ca="1" si="152"/>
        <v>8641565899.7918968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8641565899.7918968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36006524.582466237</v>
      </c>
      <c r="L2726" s="444">
        <f t="shared" ca="1" si="152"/>
        <v>8677572424.3743629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8677572424.3743629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36156551.768226512</v>
      </c>
      <c r="L2727" s="444">
        <f t="shared" ca="1" si="152"/>
        <v>8713728976.1425896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8713728976.1425896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36307204.067260787</v>
      </c>
      <c r="L2728" s="444">
        <f t="shared" ca="1" si="152"/>
        <v>8750036180.2098503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8750036180.2098503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36458484.084207706</v>
      </c>
      <c r="L2729" s="444">
        <f t="shared" ca="1" si="152"/>
        <v>8786494664.2940578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8786494664.2940578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36610394.43455857</v>
      </c>
      <c r="L2730" s="444">
        <f t="shared" ca="1" si="152"/>
        <v>8823105058.7286167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8823105058.7286167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36762937.74470257</v>
      </c>
      <c r="L2731" s="444">
        <f t="shared" ca="1" si="152"/>
        <v>8859867996.47332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8859867996.47332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36916116.651972167</v>
      </c>
      <c r="L2732" s="444">
        <f t="shared" ca="1" si="152"/>
        <v>8896784113.1252918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8896784113.1252918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37069933.804688714</v>
      </c>
      <c r="L2733" s="444">
        <f t="shared" ca="1" si="152"/>
        <v>8933854046.9299812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8933854046.9299812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37224391.862208255</v>
      </c>
      <c r="L2734" s="444">
        <f t="shared" ca="1" si="152"/>
        <v>8971078438.7921886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8971078438.7921886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37379493.494967453</v>
      </c>
      <c r="L2735" s="444">
        <f t="shared" ca="1" si="152"/>
        <v>9008457932.2871552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9008457932.2871552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37535241.384529814</v>
      </c>
      <c r="L2736" s="444">
        <f t="shared" ca="1" si="152"/>
        <v>9045993173.6716843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9045993173.6716843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37691638.223632015</v>
      </c>
      <c r="L2737" s="444">
        <f t="shared" ca="1" si="152"/>
        <v>9083684811.8953171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9083684811.8953171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37848686.716230489</v>
      </c>
      <c r="L2738" s="444">
        <f t="shared" ca="1" si="152"/>
        <v>9121533498.6115475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9121533498.6115475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38006389.577548116</v>
      </c>
      <c r="L2739" s="444">
        <f t="shared" ca="1" si="152"/>
        <v>9159539888.1890965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9159539888.1890965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38164749.534121238</v>
      </c>
      <c r="L2740" s="444">
        <f t="shared" ca="1" si="152"/>
        <v>9197704637.723217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9197704637.723217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38323769.323846735</v>
      </c>
      <c r="L2741" s="444">
        <f t="shared" ca="1" si="152"/>
        <v>9236028407.0470638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9236028407.0470638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38483451.696029432</v>
      </c>
      <c r="L2742" s="444">
        <f t="shared" ca="1" si="152"/>
        <v>9274511858.7430935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9274511858.7430935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38643799.411429554</v>
      </c>
      <c r="L2743" s="444">
        <f t="shared" ca="1" si="152"/>
        <v>9313155658.1545238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9313155658.1545238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38804815.242310517</v>
      </c>
      <c r="L2744" s="444">
        <f t="shared" ca="1" si="152"/>
        <v>9351960473.3968334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9351960473.3968334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38966501.972486809</v>
      </c>
      <c r="L2745" s="444">
        <f t="shared" ca="1" si="152"/>
        <v>9390926975.3693199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9390926975.3693199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39128862.397372164</v>
      </c>
      <c r="L2746" s="444">
        <f t="shared" ca="1" si="152"/>
        <v>9430055837.7666912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9430055837.7666912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39291899.324027881</v>
      </c>
      <c r="L2747" s="444">
        <f t="shared" ca="1" si="152"/>
        <v>9469347737.0907192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9469347737.0907192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39455615.571211331</v>
      </c>
      <c r="L2748" s="444">
        <f t="shared" ca="1" si="152"/>
        <v>9508803352.6619301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9508803352.6619301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39620013.96942471</v>
      </c>
      <c r="L2749" s="444">
        <f t="shared" ca="1" si="152"/>
        <v>9548423366.6313553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9548423366.6313553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39785097.360963978</v>
      </c>
      <c r="L2750" s="444">
        <f t="shared" ca="1" si="152"/>
        <v>9588208463.9923191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9588208463.9923191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39950868.599967994</v>
      </c>
      <c r="L2751" s="444">
        <f t="shared" ca="1" si="152"/>
        <v>9628159332.5922871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9628159332.5922871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40117330.55246786</v>
      </c>
      <c r="L2752" s="444">
        <f t="shared" ca="1" si="152"/>
        <v>9668276663.1447544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9668276663.1447544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40284486.096436478</v>
      </c>
      <c r="L2753" s="444">
        <f t="shared" ca="1" si="152"/>
        <v>9708561149.24119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9708561149.24119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40452338.121838294</v>
      </c>
      <c r="L2754" s="444">
        <f t="shared" ca="1" si="152"/>
        <v>9749013487.3630276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9749013487.3630276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40620889.530679278</v>
      </c>
      <c r="L2755" s="444">
        <f t="shared" ca="1" si="152"/>
        <v>9789634376.8937073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9789634376.8937073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40790143.237057112</v>
      </c>
      <c r="L2756" s="444">
        <f t="shared" ca="1" si="152"/>
        <v>9830424520.130764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9830424520.130764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40960102.167211518</v>
      </c>
      <c r="L2757" s="444">
        <f t="shared" ca="1" si="152"/>
        <v>9871384622.2979755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9871384622.2979755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41130769.259574898</v>
      </c>
      <c r="L2758" s="444">
        <f t="shared" ca="1" si="152"/>
        <v>9912515391.5575504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9912515391.5575504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41302147.464823127</v>
      </c>
      <c r="L2759" s="444">
        <f t="shared" ca="1" si="152"/>
        <v>9953817539.0223732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9953817539.0223732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41474239.745926552</v>
      </c>
      <c r="L2760" s="444">
        <f t="shared" ca="1" si="152"/>
        <v>9995291778.7682991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9995291778.7682991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41647049.078201249</v>
      </c>
      <c r="L2761" s="444">
        <f t="shared" ca="1" si="152"/>
        <v>10036938827.8465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10036938827.8465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41820578.449360415</v>
      </c>
      <c r="L2762" s="444">
        <f t="shared" ca="1" si="152"/>
        <v>10078759406.29586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10078759406.29586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41994830.859566085</v>
      </c>
      <c r="L2763" s="444">
        <f t="shared" ca="1" si="152"/>
        <v>10120754237.155426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10120754237.155426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42169809.321480945</v>
      </c>
      <c r="L2764" s="444">
        <f t="shared" ca="1" si="152"/>
        <v>10162924046.476908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10162924046.476908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42345516.860320449</v>
      </c>
      <c r="L2765" s="444">
        <f t="shared" ca="1" si="152"/>
        <v>10205269563.337229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10205269563.337229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42521956.513905123</v>
      </c>
      <c r="L2766" s="444">
        <f t="shared" ca="1" si="152"/>
        <v>10247791519.851133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10247791519.851133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42699131.332713053</v>
      </c>
      <c r="L2767" s="444">
        <f t="shared" ca="1" si="152"/>
        <v>10290490651.183846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10290490651.183846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42877044.379932687</v>
      </c>
      <c r="L2768" s="444">
        <f t="shared" ca="1" si="152"/>
        <v>10333367695.563778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10333367695.563778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43055698.731515743</v>
      </c>
      <c r="L2769" s="444">
        <f t="shared" ca="1" si="152"/>
        <v>10376423394.295294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10376423394.295294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43235097.47623039</v>
      </c>
      <c r="L2770" s="444">
        <f t="shared" ca="1" si="152"/>
        <v>10419658491.771524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10419658491.771524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43415243.715714686</v>
      </c>
      <c r="L2771" s="444">
        <f t="shared" ca="1" si="152"/>
        <v>10463073735.48724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10463073735.48724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43596140.564530164</v>
      </c>
      <c r="L2772" s="444">
        <f t="shared" ca="1" si="152"/>
        <v>10506669876.051769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10506669876.051769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43777791.150215708</v>
      </c>
      <c r="L2773" s="444">
        <f t="shared" ca="1" si="152"/>
        <v>10550447667.201984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10550447667.201984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43960198.6133416</v>
      </c>
      <c r="L2774" s="444">
        <f t="shared" ca="1" si="152"/>
        <v>10594407865.815327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10594407865.815327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44143366.107563861</v>
      </c>
      <c r="L2775" s="444">
        <f t="shared" ca="1" si="152"/>
        <v>10638551231.92289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10638551231.92289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44327296.799678706</v>
      </c>
      <c r="L2776" s="444">
        <f t="shared" ca="1" si="152"/>
        <v>10682878528.722569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10682878528.722569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44511993.869677365</v>
      </c>
      <c r="L2777" s="444">
        <f t="shared" ca="1" si="152"/>
        <v>10727390522.592245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10727390522.592245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44697460.510801017</v>
      </c>
      <c r="L2778" s="444">
        <f t="shared" ca="1" si="152"/>
        <v>10772087983.103046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10772087983.103046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44883699.929596029</v>
      </c>
      <c r="L2779" s="444">
        <f t="shared" ca="1" si="152"/>
        <v>10816971683.032642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10816971683.032642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45070715.345969342</v>
      </c>
      <c r="L2780" s="444">
        <f t="shared" ca="1" si="152"/>
        <v>10862042398.378613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10862042398.378613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45258509.993244216</v>
      </c>
      <c r="L2781" s="444">
        <f t="shared" ca="1" si="152"/>
        <v>10907300908.371857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10907300908.371857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45447087.118216068</v>
      </c>
      <c r="L2782" s="444">
        <f t="shared" ca="1" si="152"/>
        <v>10952747995.490072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10952747995.490072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45636449.981208637</v>
      </c>
      <c r="L2783" s="444">
        <f t="shared" ca="1" si="152"/>
        <v>10998384445.471281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10998384445.471281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45826601.856130339</v>
      </c>
      <c r="L2784" s="444">
        <f t="shared" ca="1" si="152"/>
        <v>11044211047.327412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11044211047.327412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46017546.030530885</v>
      </c>
      <c r="L2785" s="444">
        <f t="shared" ca="1" si="152"/>
        <v>11090228593.357943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11090228593.357943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46209285.805658095</v>
      </c>
      <c r="L2786" s="444">
        <f t="shared" ca="1" si="152"/>
        <v>11136437879.163601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11136437879.163601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46401824.496515006</v>
      </c>
      <c r="L2787" s="444">
        <f t="shared" ca="1" si="152"/>
        <v>11182839703.660116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11182839703.660116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46595165.431917153</v>
      </c>
      <c r="L2788" s="444">
        <f t="shared" ca="1" si="152"/>
        <v>11229434869.092033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11229434869.092033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46789311.95455014</v>
      </c>
      <c r="L2789" s="444">
        <f t="shared" ca="1" si="152"/>
        <v>11276224181.046583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11276224181.046583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46984267.421027429</v>
      </c>
      <c r="L2790" s="444">
        <f t="shared" ca="1" si="152"/>
        <v>11323208448.467611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11323208448.467611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47180035.201948382</v>
      </c>
      <c r="L2791" s="444">
        <f t="shared" ca="1" si="152"/>
        <v>11370388483.669559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11370388483.669559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47376618.6819565</v>
      </c>
      <c r="L2792" s="444">
        <f t="shared" ca="1" si="152"/>
        <v>11417765102.351517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11417765102.351517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47574021.259797983</v>
      </c>
      <c r="L2793" s="444">
        <f t="shared" ca="1" si="152"/>
        <v>11465339123.611315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11465339123.611315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47772246.348380476</v>
      </c>
      <c r="L2794" s="444">
        <f t="shared" ca="1" si="152"/>
        <v>11513111369.959696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11513111369.959696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47971297.374832064</v>
      </c>
      <c r="L2795" s="444">
        <f t="shared" ca="1" si="152"/>
        <v>11561082667.334528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11561082667.334528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48171177.780560531</v>
      </c>
      <c r="L2796" s="444">
        <f t="shared" ca="1" si="152"/>
        <v>11609253845.115089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11609253845.115089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48371891.02131287</v>
      </c>
      <c r="L2797" s="444">
        <f t="shared" ca="1" si="152"/>
        <v>11657625736.136402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11657625736.136402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48573440.567235008</v>
      </c>
      <c r="L2798" s="444">
        <f t="shared" ca="1" si="152"/>
        <v>11706199176.703638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11706199176.703638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48775829.902931824</v>
      </c>
      <c r="L2799" s="444">
        <f t="shared" ca="1" si="152"/>
        <v>11754975006.606569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11754975006.606569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48979062.52752737</v>
      </c>
      <c r="L2800" s="444">
        <f t="shared" ca="1" si="152"/>
        <v>11803954069.134096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11803954069.134096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49183141.9547254</v>
      </c>
      <c r="L2801" s="444">
        <f t="shared" ca="1" si="152"/>
        <v>11853137211.088821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11853137211.088821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49388071.712870091</v>
      </c>
      <c r="L2802" s="444">
        <f t="shared" ca="1" si="152"/>
        <v>11902525282.801691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11902525282.801691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49593855.345007047</v>
      </c>
      <c r="L2803" s="444">
        <f t="shared" ca="1" si="152"/>
        <v>11952119138.146698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11952119138.146698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49800496.408944577</v>
      </c>
      <c r="L2804" s="444">
        <f t="shared" ca="1" si="152"/>
        <v>12001919634.555643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12001919634.555643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50007998.47731518</v>
      </c>
      <c r="L2805" s="444">
        <f t="shared" ca="1" si="152"/>
        <v>12051927633.032959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12051927633.032959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50216365.137637332</v>
      </c>
      <c r="L2806" s="444">
        <f t="shared" ca="1" si="152"/>
        <v>12102143998.170597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12102143998.170597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50425599.99237749</v>
      </c>
      <c r="L2807" s="444">
        <f t="shared" ca="1" si="152"/>
        <v>12152569598.162975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12152569598.162975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50635706.6590124</v>
      </c>
      <c r="L2808" s="444">
        <f t="shared" ca="1" si="152"/>
        <v>12203205304.821987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12203205304.821987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50846688.770091616</v>
      </c>
      <c r="L2809" s="444">
        <f t="shared" ca="1" si="152"/>
        <v>12254051993.592079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12254051993.592079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51058549.97330033</v>
      </c>
      <c r="L2810" s="444">
        <f t="shared" ca="1" si="152"/>
        <v>12305110543.56538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12305110543.56538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51271293.931522414</v>
      </c>
      <c r="L2811" s="444">
        <f t="shared" ca="1" si="152"/>
        <v>12356381837.496902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12356381837.496902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51484924.32290376</v>
      </c>
      <c r="L2812" s="444">
        <f t="shared" ca="1" si="152"/>
        <v>12407866761.819807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12407866761.819807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51699444.840915859</v>
      </c>
      <c r="L2813" s="444">
        <f t="shared" ref="L2813:L3067" ca="1" si="157">I2813-J2813+K2813</f>
        <v>12459566206.660723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12459566206.660723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51914859.194419675</v>
      </c>
      <c r="L2814" s="444">
        <f t="shared" ca="1" si="157"/>
        <v>12511481065.855143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12511481065.855143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52131171.107729763</v>
      </c>
      <c r="L2815" s="444">
        <f t="shared" ca="1" si="157"/>
        <v>12563612236.962872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12563612236.962872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52348384.320678629</v>
      </c>
      <c r="L2816" s="444">
        <f t="shared" ca="1" si="157"/>
        <v>12615960621.28355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12615960621.28355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52566502.588681459</v>
      </c>
      <c r="L2817" s="444">
        <f t="shared" ca="1" si="157"/>
        <v>12668527123.872232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12668527123.872232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52785529.682800971</v>
      </c>
      <c r="L2818" s="444">
        <f t="shared" ca="1" si="157"/>
        <v>12721312653.555033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12721312653.555033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53005469.389812633</v>
      </c>
      <c r="L2819" s="444">
        <f t="shared" ca="1" si="157"/>
        <v>12774318122.944845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12774318122.944845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53226325.51227019</v>
      </c>
      <c r="L2820" s="444">
        <f t="shared" ca="1" si="157"/>
        <v>12827544448.457115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12827544448.457115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53448101.868571311</v>
      </c>
      <c r="L2821" s="444">
        <f t="shared" ca="1" si="157"/>
        <v>12880992550.325687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12880992550.325687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53670802.293023698</v>
      </c>
      <c r="L2822" s="444">
        <f t="shared" ca="1" si="157"/>
        <v>12934663352.618711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12934663352.618711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53894430.635911293</v>
      </c>
      <c r="L2823" s="444">
        <f t="shared" ca="1" si="157"/>
        <v>12988557783.254623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12988557783.254623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54118990.763560928</v>
      </c>
      <c r="L2824" s="444">
        <f t="shared" ca="1" si="157"/>
        <v>13042676774.018185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13042676774.018185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54344486.558409102</v>
      </c>
      <c r="L2825" s="444">
        <f t="shared" ca="1" si="157"/>
        <v>13097021260.576593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13097021260.576593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54570921.919069141</v>
      </c>
      <c r="L2826" s="444">
        <f t="shared" ca="1" si="157"/>
        <v>13151592182.495663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13151592182.495663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54798300.760398597</v>
      </c>
      <c r="L2827" s="444">
        <f t="shared" ca="1" si="157"/>
        <v>13206390483.256062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13206390483.256062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55026627.013566919</v>
      </c>
      <c r="L2828" s="444">
        <f t="shared" ca="1" si="157"/>
        <v>13261417110.269629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13261417110.269629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55255904.626123451</v>
      </c>
      <c r="L2829" s="444">
        <f t="shared" ca="1" si="157"/>
        <v>13316673014.895752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13316673014.895752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55486137.562065631</v>
      </c>
      <c r="L2830" s="444">
        <f t="shared" ca="1" si="157"/>
        <v>13372159152.457817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13372159152.457817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55717329.801907569</v>
      </c>
      <c r="L2831" s="444">
        <f t="shared" ca="1" si="157"/>
        <v>13427876482.259726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13427876482.259726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55949485.342748858</v>
      </c>
      <c r="L2832" s="444">
        <f t="shared" ca="1" si="157"/>
        <v>13483825967.602474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13483825967.602474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56182608.198343642</v>
      </c>
      <c r="L2833" s="444">
        <f t="shared" ca="1" si="157"/>
        <v>13540008575.800817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13540008575.800817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56416702.399170071</v>
      </c>
      <c r="L2834" s="444">
        <f t="shared" ca="1" si="157"/>
        <v>13596425278.199987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13596425278.199987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56651771.992499948</v>
      </c>
      <c r="L2835" s="444">
        <f t="shared" ca="1" si="157"/>
        <v>13653077050.192488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13653077050.192488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56887821.042468697</v>
      </c>
      <c r="L2836" s="444">
        <f t="shared" ca="1" si="157"/>
        <v>13709964871.234957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13709964871.234957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57124853.630145654</v>
      </c>
      <c r="L2837" s="444">
        <f t="shared" ca="1" si="157"/>
        <v>13767089724.865103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13767089724.865103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57362873.8536046</v>
      </c>
      <c r="L2838" s="444">
        <f t="shared" ca="1" si="157"/>
        <v>13824452598.718708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13824452598.718708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57601885.827994607</v>
      </c>
      <c r="L2839" s="444">
        <f t="shared" ca="1" si="157"/>
        <v>13882054484.546703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13882054484.546703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57841893.685611263</v>
      </c>
      <c r="L2840" s="444">
        <f t="shared" ca="1" si="157"/>
        <v>13939896378.232315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13939896378.232315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58082901.575967975</v>
      </c>
      <c r="L2841" s="444">
        <f t="shared" ca="1" si="157"/>
        <v>13997979279.808283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13997979279.808283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58324913.665867843</v>
      </c>
      <c r="L2842" s="444">
        <f t="shared" ca="1" si="157"/>
        <v>14056304193.474152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14056304193.474152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58567934.139475629</v>
      </c>
      <c r="L2843" s="444">
        <f t="shared" ca="1" si="157"/>
        <v>14114872127.613626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14114872127.613626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58811967.198390111</v>
      </c>
      <c r="L2844" s="444">
        <f t="shared" ca="1" si="157"/>
        <v>14173684094.812017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14173684094.812017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59057017.061716735</v>
      </c>
      <c r="L2845" s="444">
        <f t="shared" ca="1" si="157"/>
        <v>14232741111.873734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14232741111.873734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59303087.966140553</v>
      </c>
      <c r="L2846" s="444">
        <f t="shared" ca="1" si="157"/>
        <v>14292044199.839874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14292044199.839874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59550184.165999472</v>
      </c>
      <c r="L2847" s="444">
        <f t="shared" ca="1" si="157"/>
        <v>14351594384.005875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14351594384.005875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59798309.933357805</v>
      </c>
      <c r="L2848" s="444">
        <f t="shared" ca="1" si="157"/>
        <v>14411392693.939232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14411392693.939232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60047469.558080129</v>
      </c>
      <c r="L2849" s="444">
        <f t="shared" ca="1" si="157"/>
        <v>14471440163.497313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14471440163.497313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60297667.347905479</v>
      </c>
      <c r="L2850" s="444">
        <f t="shared" ca="1" si="157"/>
        <v>14531737830.845219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14531737830.845219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60548907.628521733</v>
      </c>
      <c r="L2851" s="444">
        <f t="shared" ca="1" si="157"/>
        <v>14592286738.47374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14592286738.47374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60801194.743640579</v>
      </c>
      <c r="L2852" s="444">
        <f t="shared" ca="1" si="157"/>
        <v>14653087933.217381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14653087933.217381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61054533.055072419</v>
      </c>
      <c r="L2853" s="444">
        <f t="shared" ca="1" si="157"/>
        <v>14714142466.272453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14714142466.272453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61308926.942801885</v>
      </c>
      <c r="L2854" s="444">
        <f t="shared" ca="1" si="157"/>
        <v>14775451393.215256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14775451393.215256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61564380.805063568</v>
      </c>
      <c r="L2855" s="444">
        <f t="shared" ca="1" si="157"/>
        <v>14837015774.020319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14837015774.020319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61820899.058417998</v>
      </c>
      <c r="L2856" s="444">
        <f t="shared" ca="1" si="157"/>
        <v>14898836673.078737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14898836673.078737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62078486.137828074</v>
      </c>
      <c r="L2857" s="444">
        <f t="shared" ca="1" si="157"/>
        <v>14960915159.216566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14960915159.216566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62337146.496735685</v>
      </c>
      <c r="L2858" s="444">
        <f t="shared" ca="1" si="157"/>
        <v>15023252305.713303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15023252305.713303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62596884.60713876</v>
      </c>
      <c r="L2859" s="444">
        <f t="shared" ca="1" si="157"/>
        <v>15085849190.320442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15085849190.320442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62857704.95966851</v>
      </c>
      <c r="L2860" s="444">
        <f t="shared" ca="1" si="157"/>
        <v>15148706895.280111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15148706895.280111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63119612.063667126</v>
      </c>
      <c r="L2861" s="444">
        <f t="shared" ca="1" si="157"/>
        <v>15211826507.343779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15211826507.343779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63382610.447265737</v>
      </c>
      <c r="L2862" s="444">
        <f t="shared" ca="1" si="157"/>
        <v>15275209117.791044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15275209117.791044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63646704.657462686</v>
      </c>
      <c r="L2863" s="444">
        <f t="shared" ca="1" si="157"/>
        <v>15338855822.448507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15338855822.448507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63911899.26020211</v>
      </c>
      <c r="L2864" s="444">
        <f t="shared" ca="1" si="157"/>
        <v>15402767721.70871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15402767721.70871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64178198.840452954</v>
      </c>
      <c r="L2865" s="444">
        <f t="shared" ca="1" si="157"/>
        <v>15466945920.549162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15466945920.549162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64445608.00228817</v>
      </c>
      <c r="L2866" s="444">
        <f t="shared" ca="1" si="157"/>
        <v>15531391528.551451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15531391528.551451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64714131.368964374</v>
      </c>
      <c r="L2867" s="444">
        <f t="shared" ca="1" si="157"/>
        <v>15596105659.920416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15596105659.920416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64983773.583001733</v>
      </c>
      <c r="L2868" s="444">
        <f t="shared" ca="1" si="157"/>
        <v>15661089433.503418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15661089433.503418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65254539.306264229</v>
      </c>
      <c r="L2869" s="444">
        <f t="shared" ca="1" si="157"/>
        <v>15726343972.809683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15726343972.809683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65526433.220040344</v>
      </c>
      <c r="L2870" s="444">
        <f t="shared" ca="1" si="157"/>
        <v>15791870406.029724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15791870406.029724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65799460.025123842</v>
      </c>
      <c r="L2871" s="444">
        <f t="shared" ca="1" si="157"/>
        <v>15857669866.054848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15857669866.054848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66073624.441895209</v>
      </c>
      <c r="L2872" s="444">
        <f t="shared" ca="1" si="157"/>
        <v>15923743490.496742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15923743490.496742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66348931.210403085</v>
      </c>
      <c r="L2873" s="444">
        <f t="shared" ca="1" si="157"/>
        <v>15990092421.707146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15990092421.707146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66625385.090446442</v>
      </c>
      <c r="L2874" s="444">
        <f t="shared" ca="1" si="157"/>
        <v>16056717806.797592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16056717806.797592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66902990.861656636</v>
      </c>
      <c r="L2875" s="444">
        <f t="shared" ca="1" si="157"/>
        <v>16123620797.659248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16123620797.659248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67181753.323580205</v>
      </c>
      <c r="L2876" s="444">
        <f t="shared" ca="1" si="157"/>
        <v>16190802550.982828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16190802550.982828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67461677.295761779</v>
      </c>
      <c r="L2877" s="444">
        <f t="shared" ca="1" si="157"/>
        <v>16258264228.278589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16258264228.278589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67742767.61782746</v>
      </c>
      <c r="L2878" s="444">
        <f t="shared" ca="1" si="157"/>
        <v>16326006995.896418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16326006995.896418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68025029.149568409</v>
      </c>
      <c r="L2879" s="444">
        <f t="shared" ca="1" si="157"/>
        <v>16394032025.045986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16394032025.045986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68308466.771024942</v>
      </c>
      <c r="L2880" s="444">
        <f t="shared" ca="1" si="157"/>
        <v>16462340491.817011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16462340491.817011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68593085.382570893</v>
      </c>
      <c r="L2881" s="444">
        <f t="shared" ca="1" si="157"/>
        <v>16530933577.199581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16530933577.199581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68878889.904998258</v>
      </c>
      <c r="L2882" s="444">
        <f t="shared" ca="1" si="157"/>
        <v>16599812467.10458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16599812467.10458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69165885.279602408</v>
      </c>
      <c r="L2883" s="444">
        <f t="shared" ca="1" si="157"/>
        <v>16668978352.384182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16668978352.384182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69454076.468267426</v>
      </c>
      <c r="L2884" s="444">
        <f t="shared" ca="1" si="157"/>
        <v>16738432428.852449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16738432428.852449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69743468.453551874</v>
      </c>
      <c r="L2885" s="444">
        <f t="shared" ca="1" si="157"/>
        <v>16808175897.306002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16808175897.306002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70034066.238775015</v>
      </c>
      <c r="L2886" s="444">
        <f t="shared" ca="1" si="157"/>
        <v>16878209963.544777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16878209963.544777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70325874.84810324</v>
      </c>
      <c r="L2887" s="444">
        <f t="shared" ca="1" si="157"/>
        <v>16948535838.392879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16948535838.392879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70618899.326637</v>
      </c>
      <c r="L2888" s="444">
        <f t="shared" ca="1" si="157"/>
        <v>17019154737.719517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17019154737.719517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70913144.740497991</v>
      </c>
      <c r="L2889" s="444">
        <f t="shared" ca="1" si="157"/>
        <v>17090067882.460014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17090067882.460014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71208616.176916718</v>
      </c>
      <c r="L2890" s="444">
        <f t="shared" ca="1" si="157"/>
        <v>17161276498.63693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17161276498.63693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71505318.744320542</v>
      </c>
      <c r="L2891" s="444">
        <f t="shared" ca="1" si="157"/>
        <v>17232781817.381252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17232781817.381252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71803257.572421879</v>
      </c>
      <c r="L2892" s="444">
        <f t="shared" ca="1" si="157"/>
        <v>17304585074.953674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17304585074.953674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72102437.81230697</v>
      </c>
      <c r="L2893" s="444">
        <f t="shared" ca="1" si="157"/>
        <v>17376687512.76598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17376687512.76598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72402864.636524916</v>
      </c>
      <c r="L2894" s="444">
        <f t="shared" ca="1" si="157"/>
        <v>17449090377.402504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17449090377.402504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72704543.239177093</v>
      </c>
      <c r="L2895" s="444">
        <f t="shared" ca="1" si="157"/>
        <v>17521794920.641682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17521794920.641682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73007478.836006999</v>
      </c>
      <c r="L2896" s="444">
        <f t="shared" ca="1" si="157"/>
        <v>17594802399.477688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17594802399.477688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73311676.664490372</v>
      </c>
      <c r="L2897" s="444">
        <f t="shared" ca="1" si="157"/>
        <v>17668114076.142178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17668114076.142178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73617141.983925745</v>
      </c>
      <c r="L2898" s="444">
        <f t="shared" ca="1" si="157"/>
        <v>17741731218.126102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17741731218.126102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73923880.075525433</v>
      </c>
      <c r="L2899" s="444">
        <f t="shared" ca="1" si="157"/>
        <v>17815655098.20163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17815655098.20163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74231896.242506787</v>
      </c>
      <c r="L2900" s="444">
        <f t="shared" ca="1" si="157"/>
        <v>17889886994.444138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17889886994.444138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74541195.810183913</v>
      </c>
      <c r="L2901" s="444">
        <f t="shared" ca="1" si="157"/>
        <v>17964428190.254322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17964428190.254322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74851784.126059681</v>
      </c>
      <c r="L2902" s="444">
        <f t="shared" ca="1" si="157"/>
        <v>18039279974.380383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18039279974.380383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75163666.559918255</v>
      </c>
      <c r="L2903" s="444">
        <f t="shared" ca="1" si="157"/>
        <v>18114443640.9403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18114443640.9403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75476848.503917918</v>
      </c>
      <c r="L2904" s="444">
        <f t="shared" ca="1" si="157"/>
        <v>18189920489.444218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18189920489.444218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75791335.37268424</v>
      </c>
      <c r="L2905" s="444">
        <f t="shared" ca="1" si="157"/>
        <v>18265711824.816902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18265711824.816902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76107132.603403762</v>
      </c>
      <c r="L2906" s="444">
        <f t="shared" ca="1" si="157"/>
        <v>18341818957.420307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18341818957.420307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76424245.655917943</v>
      </c>
      <c r="L2907" s="444">
        <f t="shared" ca="1" si="157"/>
        <v>18418243203.076225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18418243203.076225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76742680.012817606</v>
      </c>
      <c r="L2908" s="444">
        <f t="shared" ca="1" si="157"/>
        <v>18494985883.089043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18494985883.089043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77062441.179537684</v>
      </c>
      <c r="L2909" s="444">
        <f t="shared" ca="1" si="157"/>
        <v>18572048324.268581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18572048324.268581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77383534.684452415</v>
      </c>
      <c r="L2910" s="444">
        <f t="shared" ca="1" si="157"/>
        <v>18649431858.953033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18649431858.953033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77705966.078970969</v>
      </c>
      <c r="L2911" s="444">
        <f t="shared" ca="1" si="157"/>
        <v>18727137825.032005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18727137825.032005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78029740.93763335</v>
      </c>
      <c r="L2912" s="444">
        <f t="shared" ca="1" si="157"/>
        <v>18805167565.969639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18805167565.969639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78354864.858206823</v>
      </c>
      <c r="L2913" s="444">
        <f t="shared" ca="1" si="157"/>
        <v>18883522430.827847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18883522430.827847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78681343.461782694</v>
      </c>
      <c r="L2914" s="444">
        <f t="shared" ca="1" si="157"/>
        <v>18962203774.289631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18962203774.289631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79009182.392873466</v>
      </c>
      <c r="L2915" s="444">
        <f t="shared" ca="1" si="157"/>
        <v>19041212956.682503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19041212956.682503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79338387.31951043</v>
      </c>
      <c r="L2916" s="444">
        <f t="shared" ca="1" si="157"/>
        <v>19120551344.002014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19120551344.002014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79668963.933341727</v>
      </c>
      <c r="L2917" s="444">
        <f t="shared" ca="1" si="157"/>
        <v>19200220307.935356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19200220307.935356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80000917.94973065</v>
      </c>
      <c r="L2918" s="444">
        <f t="shared" ca="1" si="157"/>
        <v>19280221225.885086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19280221225.885086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80334255.10785453</v>
      </c>
      <c r="L2919" s="444">
        <f t="shared" ca="1" si="157"/>
        <v>19360555480.992939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19360555480.992939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80668981.170803905</v>
      </c>
      <c r="L2920" s="444">
        <f t="shared" ca="1" si="157"/>
        <v>19441224462.163742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19441224462.163742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81005101.925682262</v>
      </c>
      <c r="L2921" s="444">
        <f t="shared" ca="1" si="157"/>
        <v>19522229564.089424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19522229564.089424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81342623.183705926</v>
      </c>
      <c r="L2922" s="444">
        <f t="shared" ca="1" si="157"/>
        <v>19603572187.273129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19603572187.273129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81681550.7803047</v>
      </c>
      <c r="L2923" s="444">
        <f t="shared" ca="1" si="157"/>
        <v>19685253738.053432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19685253738.053432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82021890.575222641</v>
      </c>
      <c r="L2924" s="444">
        <f t="shared" ca="1" si="157"/>
        <v>19767275628.628654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19767275628.628654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82363648.452619389</v>
      </c>
      <c r="L2925" s="444">
        <f t="shared" ca="1" si="157"/>
        <v>19849639277.081272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19849639277.081272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82706830.321171969</v>
      </c>
      <c r="L2926" s="444">
        <f t="shared" ca="1" si="157"/>
        <v>19932346107.402443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19932346107.402443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83051442.11417684</v>
      </c>
      <c r="L2927" s="444">
        <f t="shared" ca="1" si="157"/>
        <v>20015397549.516621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20015397549.516621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83397489.789652586</v>
      </c>
      <c r="L2928" s="444">
        <f t="shared" ca="1" si="157"/>
        <v>20098795039.306274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20098795039.306274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83744979.330442816</v>
      </c>
      <c r="L2929" s="444">
        <f t="shared" ca="1" si="157"/>
        <v>20182540018.636719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20182540018.636719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84093916.744319662</v>
      </c>
      <c r="L2930" s="444">
        <f t="shared" ca="1" si="157"/>
        <v>20266633935.381039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20266633935.381039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84444308.064087659</v>
      </c>
      <c r="L2931" s="444">
        <f t="shared" ca="1" si="157"/>
        <v>20351078243.445126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20351078243.445126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84796159.347688019</v>
      </c>
      <c r="L2932" s="444">
        <f t="shared" ca="1" si="157"/>
        <v>20435874402.792812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20435874402.792812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85149476.678303391</v>
      </c>
      <c r="L2933" s="444">
        <f t="shared" ca="1" si="157"/>
        <v>20521023879.471115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20521023879.471115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85504266.164462984</v>
      </c>
      <c r="L2934" s="444">
        <f t="shared" ca="1" si="157"/>
        <v>20606528145.635578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20606528145.635578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85860533.940148234</v>
      </c>
      <c r="L2935" s="444">
        <f t="shared" ca="1" si="157"/>
        <v>20692388679.575726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20692388679.575726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86218286.164898857</v>
      </c>
      <c r="L2936" s="444">
        <f t="shared" ca="1" si="157"/>
        <v>20778606965.740623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20778606965.740623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86577529.023919269</v>
      </c>
      <c r="L2937" s="444">
        <f t="shared" ca="1" si="157"/>
        <v>20865184494.764542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20865184494.764542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86938268.728185594</v>
      </c>
      <c r="L2938" s="444">
        <f t="shared" ca="1" si="157"/>
        <v>20952122763.492725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20952122763.492725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87300511.514553025</v>
      </c>
      <c r="L2939" s="444">
        <f t="shared" ca="1" si="157"/>
        <v>21039423275.007278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21039423275.007278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87664263.645863652</v>
      </c>
      <c r="L2940" s="444">
        <f t="shared" ca="1" si="157"/>
        <v>21127087538.653141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21127087538.653141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88029531.41105476</v>
      </c>
      <c r="L2941" s="444">
        <f t="shared" ca="1" si="157"/>
        <v>21215117070.064198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21215117070.064198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88396321.125267491</v>
      </c>
      <c r="L2942" s="444">
        <f t="shared" ca="1" si="157"/>
        <v>21303513391.189465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21303513391.189465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88764639.129956096</v>
      </c>
      <c r="L2943" s="444">
        <f t="shared" ca="1" si="157"/>
        <v>21392278030.31942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21392278030.31942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89134491.792997584</v>
      </c>
      <c r="L2944" s="444">
        <f t="shared" ca="1" si="157"/>
        <v>21481412522.112419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21481412522.112419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89505885.508801743</v>
      </c>
      <c r="L2945" s="444">
        <f t="shared" ca="1" si="157"/>
        <v>21570918407.62122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21570918407.62122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89878826.698421746</v>
      </c>
      <c r="L2946" s="444">
        <f t="shared" ca="1" si="157"/>
        <v>21660797234.319641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21660797234.319641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90253321.809665173</v>
      </c>
      <c r="L2947" s="444">
        <f t="shared" ca="1" si="157"/>
        <v>21751050556.129307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21751050556.129307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90629377.317205444</v>
      </c>
      <c r="L2948" s="444">
        <f t="shared" ca="1" si="157"/>
        <v>21841679933.446514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21841679933.446514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91006999.722693801</v>
      </c>
      <c r="L2949" s="444">
        <f t="shared" ca="1" si="157"/>
        <v>21932686933.169209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21932686933.169209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91386195.554871708</v>
      </c>
      <c r="L2950" s="444">
        <f t="shared" ca="1" si="157"/>
        <v>22024073128.724079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22024073128.724079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91766971.369683668</v>
      </c>
      <c r="L2951" s="444">
        <f t="shared" ca="1" si="157"/>
        <v>22115840100.093761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22115840100.093761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92149333.750390679</v>
      </c>
      <c r="L2952" s="444">
        <f t="shared" ca="1" si="157"/>
        <v>22207989433.844151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22207989433.844151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92533289.30768396</v>
      </c>
      <c r="L2953" s="444">
        <f t="shared" ca="1" si="157"/>
        <v>22300522723.151836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22300522723.151836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92918844.679799318</v>
      </c>
      <c r="L2954" s="444">
        <f t="shared" ca="1" si="157"/>
        <v>22393441567.831635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22393441567.831635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93306006.532631814</v>
      </c>
      <c r="L2955" s="444">
        <f t="shared" ca="1" si="157"/>
        <v>22486747574.364265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22486747574.364265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93694781.55985111</v>
      </c>
      <c r="L2956" s="444">
        <f t="shared" ca="1" si="157"/>
        <v>22580442355.924118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22580442355.924118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94085176.483017161</v>
      </c>
      <c r="L2957" s="444">
        <f t="shared" ca="1" si="157"/>
        <v>22674527532.407135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22674527532.407135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94477198.05169639</v>
      </c>
      <c r="L2958" s="444">
        <f t="shared" ca="1" si="157"/>
        <v>22769004730.458832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22769004730.458832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94870853.043578461</v>
      </c>
      <c r="L2959" s="444">
        <f t="shared" ca="1" si="157"/>
        <v>22863875583.502411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22863875583.502411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95266148.264593378</v>
      </c>
      <c r="L2960" s="444">
        <f t="shared" ca="1" si="157"/>
        <v>22959141731.767006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22959141731.767006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95663090.549029186</v>
      </c>
      <c r="L2961" s="444">
        <f t="shared" ca="1" si="157"/>
        <v>23054804822.316036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23054804822.316036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96061686.759650156</v>
      </c>
      <c r="L2962" s="444">
        <f t="shared" ca="1" si="157"/>
        <v>23150866509.075687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23150866509.075687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96461943.787815362</v>
      </c>
      <c r="L2963" s="444">
        <f t="shared" ca="1" si="157"/>
        <v>23247328452.863503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23247328452.863503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96863868.553597927</v>
      </c>
      <c r="L2964" s="444">
        <f t="shared" ca="1" si="157"/>
        <v>23344192321.417099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23344192321.417099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97267468.005904585</v>
      </c>
      <c r="L2965" s="444">
        <f t="shared" ca="1" si="157"/>
        <v>23441459789.423004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23441459789.423004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97672749.122595847</v>
      </c>
      <c r="L2966" s="444">
        <f t="shared" ca="1" si="157"/>
        <v>23539132538.545601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23539132538.545601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98079718.910606667</v>
      </c>
      <c r="L2967" s="444">
        <f t="shared" ca="1" si="157"/>
        <v>23637212257.456207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23637212257.456207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98488384.406067535</v>
      </c>
      <c r="L2968" s="444">
        <f t="shared" ca="1" si="157"/>
        <v>23735700641.862274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23735700641.862274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98898752.674426138</v>
      </c>
      <c r="L2969" s="444">
        <f t="shared" ca="1" si="157"/>
        <v>23834599394.536701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23834599394.536701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99310830.810569584</v>
      </c>
      <c r="L2970" s="444">
        <f t="shared" ca="1" si="157"/>
        <v>23933910225.347271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23933910225.347271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99724625.938946962</v>
      </c>
      <c r="L2971" s="444">
        <f t="shared" ca="1" si="157"/>
        <v>24033634851.286217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24033634851.286217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100140145.21369258</v>
      </c>
      <c r="L2972" s="444">
        <f t="shared" ca="1" si="157"/>
        <v>24133774996.499908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24133774996.499908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100557395.81874962</v>
      </c>
      <c r="L2973" s="444">
        <f t="shared" ca="1" si="157"/>
        <v>24234332392.318657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24234332392.318657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100976384.96799441</v>
      </c>
      <c r="L2974" s="444">
        <f t="shared" ca="1" si="157"/>
        <v>24335308777.286652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24335308777.286652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101397119.90536104</v>
      </c>
      <c r="L2975" s="444">
        <f t="shared" ca="1" si="157"/>
        <v>24436705897.192013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24436705897.192013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101819607.90496671</v>
      </c>
      <c r="L2976" s="444">
        <f t="shared" ca="1" si="157"/>
        <v>24538525505.096981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24538525505.096981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102243856.27123742</v>
      </c>
      <c r="L2977" s="444">
        <f t="shared" ca="1" si="157"/>
        <v>24640769361.368217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24640769361.368217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102669872.33903424</v>
      </c>
      <c r="L2978" s="444">
        <f t="shared" ca="1" si="157"/>
        <v>24743439233.707253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24743439233.707253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103097663.47378021</v>
      </c>
      <c r="L2979" s="444">
        <f t="shared" ca="1" si="157"/>
        <v>24846536897.181034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24846536897.181034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103527237.07158764</v>
      </c>
      <c r="L2980" s="444">
        <f t="shared" ca="1" si="157"/>
        <v>24950064134.252621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24950064134.252621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103958600.55938593</v>
      </c>
      <c r="L2981" s="444">
        <f t="shared" ca="1" si="157"/>
        <v>25054022734.812008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25054022734.812008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104391761.39505003</v>
      </c>
      <c r="L2982" s="444">
        <f t="shared" ca="1" si="157"/>
        <v>25158414496.207058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25158414496.207058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104826727.06752941</v>
      </c>
      <c r="L2983" s="444">
        <f t="shared" ca="1" si="157"/>
        <v>25263241223.274586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25263241223.274586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105263505.09697744</v>
      </c>
      <c r="L2984" s="444">
        <f t="shared" ca="1" si="157"/>
        <v>25368504728.371563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25368504728.371563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105702103.03488152</v>
      </c>
      <c r="L2985" s="444">
        <f t="shared" ca="1" si="157"/>
        <v>25474206831.406445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25474206831.406445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106142528.46419352</v>
      </c>
      <c r="L2986" s="444">
        <f t="shared" ca="1" si="157"/>
        <v>25580349359.87064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25580349359.87064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106584788.999461</v>
      </c>
      <c r="L2987" s="444">
        <f t="shared" ca="1" si="157"/>
        <v>25686934148.870102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25686934148.870102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107028892.28695875</v>
      </c>
      <c r="L2988" s="444">
        <f t="shared" ca="1" si="157"/>
        <v>25793963041.157063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25793963041.157063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107474846.00482109</v>
      </c>
      <c r="L2989" s="444">
        <f t="shared" ca="1" si="157"/>
        <v>25901437887.161884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25901437887.161884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107922657.86317451</v>
      </c>
      <c r="L2990" s="444">
        <f t="shared" ca="1" si="157"/>
        <v>26009360545.025059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26009360545.025059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108372335.60427107</v>
      </c>
      <c r="L2991" s="444">
        <f t="shared" ca="1" si="157"/>
        <v>26117732880.62933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26117732880.62933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108823887.0026222</v>
      </c>
      <c r="L2992" s="444">
        <f t="shared" ca="1" si="157"/>
        <v>26226556767.63195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26226556767.63195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109277319.86513312</v>
      </c>
      <c r="L2993" s="444">
        <f t="shared" ca="1" si="157"/>
        <v>26335834087.497082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26335834087.497082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109732642.03123784</v>
      </c>
      <c r="L2994" s="444">
        <f t="shared" ca="1" si="157"/>
        <v>26445566729.52832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26445566729.52832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110189861.37303467</v>
      </c>
      <c r="L2995" s="444">
        <f t="shared" ca="1" si="157"/>
        <v>26555756590.901356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26555756590.901356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110648985.79542232</v>
      </c>
      <c r="L2996" s="444">
        <f t="shared" ca="1" si="157"/>
        <v>26666405576.696777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26666405576.696777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111110023.23623657</v>
      </c>
      <c r="L2997" s="444">
        <f t="shared" ca="1" si="157"/>
        <v>26777515599.933014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26777515599.933014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111572981.66638754</v>
      </c>
      <c r="L2998" s="444">
        <f t="shared" ca="1" si="157"/>
        <v>26889088581.5994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26889088581.5994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112037869.0899975</v>
      </c>
      <c r="L2999" s="444">
        <f t="shared" ca="1" si="157"/>
        <v>27001126450.689396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27001126450.689396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112504693.54453915</v>
      </c>
      <c r="L3000" s="444">
        <f t="shared" ca="1" si="157"/>
        <v>27113631144.233936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27113631144.233936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112973463.10097474</v>
      </c>
      <c r="L3001" s="444">
        <f t="shared" ca="1" si="157"/>
        <v>27226604607.334911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27226604607.334911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113444185.86389548</v>
      </c>
      <c r="L3002" s="444">
        <f t="shared" ca="1" si="157"/>
        <v>27340048793.198807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27340048793.198807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113916869.9716617</v>
      </c>
      <c r="L3003" s="444">
        <f t="shared" ca="1" si="157"/>
        <v>27453965663.170467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27453965663.170467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114391523.59654362</v>
      </c>
      <c r="L3004" s="444">
        <f t="shared" ca="1" si="157"/>
        <v>27568357186.76701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27568357186.76701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114868154.94486254</v>
      </c>
      <c r="L3005" s="444">
        <f t="shared" ca="1" si="157"/>
        <v>27683225341.711872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27683225341.711872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115346772.2571328</v>
      </c>
      <c r="L3006" s="444">
        <f t="shared" ca="1" si="157"/>
        <v>27798572113.969006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27798572113.969006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115827383.80820419</v>
      </c>
      <c r="L3007" s="444">
        <f t="shared" ca="1" si="157"/>
        <v>27914399497.77721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27914399497.77721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116309997.90740503</v>
      </c>
      <c r="L3008" s="444">
        <f t="shared" ca="1" si="157"/>
        <v>28030709495.684616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28030709495.684616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116794622.8986859</v>
      </c>
      <c r="L3009" s="444">
        <f t="shared" ca="1" si="157"/>
        <v>28147504118.583302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28147504118.583302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117281267.16076374</v>
      </c>
      <c r="L3010" s="444">
        <f t="shared" ca="1" si="157"/>
        <v>28264785385.744064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28264785385.744064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117769939.10726692</v>
      </c>
      <c r="L3011" s="444">
        <f t="shared" ca="1" si="157"/>
        <v>28382555324.85133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28382555324.85133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118260647.18688054</v>
      </c>
      <c r="L3012" s="444">
        <f t="shared" ca="1" si="157"/>
        <v>28500815972.038212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28500815972.038212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118753399.88349254</v>
      </c>
      <c r="L3013" s="444">
        <f t="shared" ca="1" si="157"/>
        <v>28619569371.921703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28619569371.921703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119248205.71634042</v>
      </c>
      <c r="L3014" s="444">
        <f t="shared" ca="1" si="157"/>
        <v>28738817577.638042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28738817577.638042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119745073.24015851</v>
      </c>
      <c r="L3015" s="444">
        <f t="shared" ca="1" si="157"/>
        <v>28858562650.878201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28858562650.878201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120244011.04532583</v>
      </c>
      <c r="L3016" s="444">
        <f t="shared" ca="1" si="157"/>
        <v>28978806661.923527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28978806661.923527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120745027.75801469</v>
      </c>
      <c r="L3017" s="444">
        <f t="shared" ca="1" si="157"/>
        <v>29099551689.681541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29099551689.681541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121248132.04033975</v>
      </c>
      <c r="L3018" s="444">
        <f t="shared" ca="1" si="157"/>
        <v>29220799821.721882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29220799821.721882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121753332.59050784</v>
      </c>
      <c r="L3019" s="444">
        <f t="shared" ca="1" si="157"/>
        <v>29342553154.312389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29342553154.312389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122260638.14296827</v>
      </c>
      <c r="L3020" s="444">
        <f t="shared" ca="1" si="157"/>
        <v>29464813792.455357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29464813792.455357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122770057.46856397</v>
      </c>
      <c r="L3021" s="444">
        <f t="shared" ca="1" si="157"/>
        <v>29587583849.92392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29587583849.92392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123281599.37468298</v>
      </c>
      <c r="L3022" s="444">
        <f t="shared" ca="1" si="157"/>
        <v>29710865449.298603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29710865449.298603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123795272.70541084</v>
      </c>
      <c r="L3023" s="444">
        <f t="shared" ca="1" si="157"/>
        <v>29834660722.004013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29834660722.004013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124311086.34168337</v>
      </c>
      <c r="L3024" s="444">
        <f t="shared" ca="1" si="157"/>
        <v>29958971808.345695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29958971808.345695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124829049.20144039</v>
      </c>
      <c r="L3025" s="444">
        <f t="shared" ca="1" si="157"/>
        <v>30083800857.547134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30083800857.547134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125349170.23977973</v>
      </c>
      <c r="L3026" s="444">
        <f t="shared" ca="1" si="157"/>
        <v>30209150027.786915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30209150027.786915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125871458.44911216</v>
      </c>
      <c r="L3027" s="444">
        <f t="shared" ca="1" si="157"/>
        <v>30335021486.236027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30335021486.236027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126395922.85931678</v>
      </c>
      <c r="L3028" s="444">
        <f t="shared" ca="1" si="157"/>
        <v>30461417409.095345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30461417409.095345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126922572.53789727</v>
      </c>
      <c r="L3029" s="444">
        <f t="shared" ca="1" si="157"/>
        <v>30588339981.633244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30588339981.633244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127451416.59013849</v>
      </c>
      <c r="L3030" s="444">
        <f t="shared" ca="1" si="157"/>
        <v>30715791398.223381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30715791398.223381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127982464.15926409</v>
      </c>
      <c r="L3031" s="444">
        <f t="shared" ca="1" si="157"/>
        <v>30843773862.382645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30843773862.382645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128515724.42659436</v>
      </c>
      <c r="L3032" s="444">
        <f t="shared" ca="1" si="157"/>
        <v>30972289586.809238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30972289586.809238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129051206.61170515</v>
      </c>
      <c r="L3033" s="444">
        <f t="shared" ca="1" si="157"/>
        <v>31101340793.420944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31101340793.420944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129588919.97258729</v>
      </c>
      <c r="L3034" s="444">
        <f t="shared" ca="1" si="157"/>
        <v>31230929713.393532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31230929713.393532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130128873.8058064</v>
      </c>
      <c r="L3035" s="444">
        <f t="shared" ca="1" si="157"/>
        <v>31361058587.199337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31361058587.199337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130671077.4466639</v>
      </c>
      <c r="L3036" s="444">
        <f t="shared" ca="1" si="157"/>
        <v>31491729664.646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31491729664.646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131215540.26935834</v>
      </c>
      <c r="L3037" s="444">
        <f t="shared" ca="1" si="157"/>
        <v>31622945204.915359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31622945204.915359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131762271.68714733</v>
      </c>
      <c r="L3038" s="444">
        <f t="shared" ca="1" si="157"/>
        <v>31754707476.602509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31754707476.602509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132311281.15251045</v>
      </c>
      <c r="L3039" s="444">
        <f t="shared" ca="1" si="157"/>
        <v>31887018757.75502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31887018757.75502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132862578.15731259</v>
      </c>
      <c r="L3040" s="444">
        <f t="shared" ca="1" si="157"/>
        <v>32019881335.912334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32019881335.912334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133416172.23296806</v>
      </c>
      <c r="L3041" s="444">
        <f t="shared" ca="1" si="157"/>
        <v>32153297508.145302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32153297508.145302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133972072.95060542</v>
      </c>
      <c r="L3042" s="444">
        <f t="shared" ca="1" si="157"/>
        <v>32287269581.095909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32287269581.095909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134530289.92123297</v>
      </c>
      <c r="L3043" s="444">
        <f t="shared" ca="1" si="157"/>
        <v>32421799871.017143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32421799871.017143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135090832.79590476</v>
      </c>
      <c r="L3044" s="444">
        <f t="shared" ca="1" si="157"/>
        <v>32556890703.813049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32556890703.813049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135653711.26588771</v>
      </c>
      <c r="L3045" s="444">
        <f t="shared" ca="1" si="157"/>
        <v>32692544415.078938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32692544415.078938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136218935.06282893</v>
      </c>
      <c r="L3046" s="444">
        <f t="shared" ca="1" si="157"/>
        <v>32828763350.141766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32828763350.141766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136786513.95892403</v>
      </c>
      <c r="L3047" s="444">
        <f t="shared" ca="1" si="157"/>
        <v>32965549864.100689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32965549864.100689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137356457.76708621</v>
      </c>
      <c r="L3048" s="444">
        <f t="shared" ca="1" si="157"/>
        <v>33102906321.867775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33102906321.867775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137928776.34111571</v>
      </c>
      <c r="L3049" s="444">
        <f t="shared" ca="1" si="157"/>
        <v>33240835098.208889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33240835098.208889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138503479.57587036</v>
      </c>
      <c r="L3050" s="444">
        <f t="shared" ca="1" si="157"/>
        <v>33379338577.78476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33379338577.78476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139080577.40743649</v>
      </c>
      <c r="L3051" s="444">
        <f t="shared" ca="1" si="157"/>
        <v>33518419155.192196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33518419155.192196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139660079.81330082</v>
      </c>
      <c r="L3052" s="444">
        <f t="shared" ca="1" si="157"/>
        <v>33658079235.005497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33658079235.005497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140241996.81252292</v>
      </c>
      <c r="L3053" s="444">
        <f t="shared" ca="1" si="157"/>
        <v>33798321231.81802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33798321231.81802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140826338.46590844</v>
      </c>
      <c r="L3054" s="444">
        <f t="shared" ca="1" si="157"/>
        <v>33939147570.283928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33939147570.283928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141413114.87618303</v>
      </c>
      <c r="L3055" s="444">
        <f t="shared" ca="1" si="157"/>
        <v>34080560685.16011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34080560685.16011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142002336.1881671</v>
      </c>
      <c r="L3056" s="444">
        <f t="shared" ca="1" si="157"/>
        <v>34222563021.348278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34222563021.348278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142594012.58895117</v>
      </c>
      <c r="L3057" s="444">
        <f t="shared" ca="1" si="157"/>
        <v>34365157033.937233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34365157033.937233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143188154.30807179</v>
      </c>
      <c r="L3058" s="444">
        <f t="shared" ca="1" si="157"/>
        <v>34508345188.245308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34508345188.245308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143784771.61768878</v>
      </c>
      <c r="L3059" s="444">
        <f t="shared" ca="1" si="157"/>
        <v>34652129959.862999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34652129959.862999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144383874.83276248</v>
      </c>
      <c r="L3060" s="444">
        <f t="shared" ca="1" si="157"/>
        <v>34796513834.695763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34796513834.695763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144985474.31123233</v>
      </c>
      <c r="L3061" s="444">
        <f t="shared" ca="1" si="157"/>
        <v>34941499309.006996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34941499309.006996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145589580.45419583</v>
      </c>
      <c r="L3062" s="444">
        <f t="shared" ca="1" si="157"/>
        <v>35087088889.461189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35087088889.461189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146196203.70608827</v>
      </c>
      <c r="L3063" s="444">
        <f t="shared" ca="1" si="157"/>
        <v>35233285093.167274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35233285093.167274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146805354.55486363</v>
      </c>
      <c r="L3064" s="444">
        <f t="shared" ca="1" si="157"/>
        <v>35380090447.722137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35380090447.722137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147417043.53217557</v>
      </c>
      <c r="L3065" s="444">
        <f t="shared" ca="1" si="157"/>
        <v>35527507491.254311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35527507491.254311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148031281.21355963</v>
      </c>
      <c r="L3066" s="444">
        <f t="shared" ca="1" si="157"/>
        <v>35675538772.467873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35675538772.467873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148648078.21861613</v>
      </c>
      <c r="L3067" s="444">
        <f t="shared" ca="1" si="157"/>
        <v>35824186850.686485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35824186850.686485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149267445.21119368</v>
      </c>
      <c r="L3068" s="444">
        <f t="shared" ref="L3068:L3322" ca="1" si="162">I3068-J3068+K3068</f>
        <v>35973454295.897682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35973454295.897682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149889392.89957368</v>
      </c>
      <c r="L3069" s="444">
        <f t="shared" ca="1" si="162"/>
        <v>36123343688.797256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36123343688.797256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150513932.03665525</v>
      </c>
      <c r="L3070" s="444">
        <f t="shared" ca="1" si="162"/>
        <v>36273857620.833908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36273857620.833908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151141073.42014128</v>
      </c>
      <c r="L3071" s="444">
        <f t="shared" ca="1" si="162"/>
        <v>36424998694.254051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36424998694.254051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151770827.8927252</v>
      </c>
      <c r="L3072" s="444">
        <f t="shared" ca="1" si="162"/>
        <v>36576769522.146774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36576769522.146774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152403206.34227821</v>
      </c>
      <c r="L3073" s="444">
        <f t="shared" ca="1" si="162"/>
        <v>36729172728.489052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36729172728.489052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153038219.70203772</v>
      </c>
      <c r="L3074" s="444">
        <f t="shared" ca="1" si="162"/>
        <v>36882210948.191086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36882210948.191086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153675878.95079619</v>
      </c>
      <c r="L3075" s="444">
        <f t="shared" ca="1" si="162"/>
        <v>37035886827.141884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37035886827.141884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154316195.11309117</v>
      </c>
      <c r="L3076" s="444">
        <f t="shared" ca="1" si="162"/>
        <v>37190203022.254974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37190203022.254974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154959179.25939572</v>
      </c>
      <c r="L3077" s="444">
        <f t="shared" ca="1" si="162"/>
        <v>37345162201.514374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37345162201.514374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155604842.5063099</v>
      </c>
      <c r="L3078" s="444">
        <f t="shared" ca="1" si="162"/>
        <v>37500767044.020683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37500767044.020683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156253196.01675284</v>
      </c>
      <c r="L3079" s="444">
        <f t="shared" ca="1" si="162"/>
        <v>37657020240.037437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37657020240.037437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156904251.00015599</v>
      </c>
      <c r="L3080" s="444">
        <f t="shared" ca="1" si="162"/>
        <v>37813924491.03759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37813924491.03759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157558018.71265662</v>
      </c>
      <c r="L3081" s="444">
        <f t="shared" ca="1" si="162"/>
        <v>37971482509.750244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37971482509.750244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158214510.45729268</v>
      </c>
      <c r="L3082" s="444">
        <f t="shared" ca="1" si="162"/>
        <v>38129697020.207535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38129697020.207535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158873737.58419806</v>
      </c>
      <c r="L3083" s="444">
        <f t="shared" ca="1" si="162"/>
        <v>38288570757.791733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38288570757.791733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159535711.49079889</v>
      </c>
      <c r="L3084" s="444">
        <f t="shared" ca="1" si="162"/>
        <v>38448106469.282532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38448106469.282532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160200443.62201056</v>
      </c>
      <c r="L3085" s="444">
        <f t="shared" ca="1" si="162"/>
        <v>38608306912.904541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38608306912.904541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160867945.47043559</v>
      </c>
      <c r="L3086" s="444">
        <f t="shared" ca="1" si="162"/>
        <v>38769174858.374977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38769174858.374977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161538228.5765624</v>
      </c>
      <c r="L3087" s="444">
        <f t="shared" ca="1" si="162"/>
        <v>38930713086.951538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38930713086.951538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162211304.52896473</v>
      </c>
      <c r="L3088" s="444">
        <f t="shared" ca="1" si="162"/>
        <v>39092924391.480499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39092924391.480499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162887184.96450207</v>
      </c>
      <c r="L3089" s="444">
        <f t="shared" ca="1" si="162"/>
        <v>39255811576.445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39255811576.445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163565881.56852084</v>
      </c>
      <c r="L3090" s="444">
        <f t="shared" ca="1" si="162"/>
        <v>39419377458.013519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39419377458.013519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164247406.07505631</v>
      </c>
      <c r="L3091" s="444">
        <f t="shared" ca="1" si="162"/>
        <v>39583624864.088577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39583624864.088577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164931770.26703572</v>
      </c>
      <c r="L3092" s="444">
        <f t="shared" ca="1" si="162"/>
        <v>39748556634.355614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39748556634.355614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165618985.97648174</v>
      </c>
      <c r="L3093" s="444">
        <f t="shared" ca="1" si="162"/>
        <v>39914175620.332092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39914175620.332092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166309065.08471704</v>
      </c>
      <c r="L3094" s="444">
        <f t="shared" ca="1" si="162"/>
        <v>40080484685.416809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40080484685.416809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167002019.52257004</v>
      </c>
      <c r="L3095" s="444">
        <f t="shared" ca="1" si="162"/>
        <v>40247486704.939377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40247486704.939377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167697861.27058074</v>
      </c>
      <c r="L3096" s="444">
        <f t="shared" ca="1" si="162"/>
        <v>40415184566.209961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40415184566.209961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168396602.35920817</v>
      </c>
      <c r="L3097" s="444">
        <f t="shared" ca="1" si="162"/>
        <v>40583581168.569168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40583581168.569168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169098254.86903819</v>
      </c>
      <c r="L3098" s="444">
        <f t="shared" ca="1" si="162"/>
        <v>40752679423.43821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40752679423.43821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169802830.93099254</v>
      </c>
      <c r="L3099" s="444">
        <f t="shared" ca="1" si="162"/>
        <v>40922482254.369202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40922482254.369202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170510342.72653833</v>
      </c>
      <c r="L3100" s="444">
        <f t="shared" ca="1" si="162"/>
        <v>41092992597.095741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41092992597.095741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171220802.48789892</v>
      </c>
      <c r="L3101" s="444">
        <f t="shared" ca="1" si="162"/>
        <v>41264213399.583641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41264213399.583641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171934222.49826518</v>
      </c>
      <c r="L3102" s="444">
        <f t="shared" ca="1" si="162"/>
        <v>41436147622.081909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41436147622.081909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172650615.09200796</v>
      </c>
      <c r="L3103" s="444">
        <f t="shared" ca="1" si="162"/>
        <v>41608798237.17392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41608798237.17392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173369992.65489134</v>
      </c>
      <c r="L3104" s="444">
        <f t="shared" ca="1" si="162"/>
        <v>41782168229.828812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41782168229.828812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174092367.62428671</v>
      </c>
      <c r="L3105" s="444">
        <f t="shared" ca="1" si="162"/>
        <v>41956260597.453102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41956260597.453102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174817752.48938793</v>
      </c>
      <c r="L3106" s="444">
        <f t="shared" ca="1" si="162"/>
        <v>42131078349.94249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42131078349.94249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175546159.79142705</v>
      </c>
      <c r="L3107" s="444">
        <f t="shared" ca="1" si="162"/>
        <v>42306624509.733917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42306624509.733917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176277602.12389132</v>
      </c>
      <c r="L3108" s="444">
        <f t="shared" ca="1" si="162"/>
        <v>42482902111.857811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42482902111.857811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177012092.13274089</v>
      </c>
      <c r="L3109" s="444">
        <f t="shared" ca="1" si="162"/>
        <v>42659914203.990555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42659914203.990555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177749642.51662731</v>
      </c>
      <c r="L3110" s="444">
        <f t="shared" ca="1" si="162"/>
        <v>42837663846.507179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42837663846.507179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178490266.02711326</v>
      </c>
      <c r="L3111" s="444">
        <f t="shared" ca="1" si="162"/>
        <v>43016154112.534294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43016154112.534294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179233975.4688929</v>
      </c>
      <c r="L3112" s="444">
        <f t="shared" ca="1" si="162"/>
        <v>43195388088.003189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43195388088.003189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179980783.70001328</v>
      </c>
      <c r="L3113" s="444">
        <f t="shared" ca="1" si="162"/>
        <v>43375368871.703201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43375368871.703201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180730703.63209668</v>
      </c>
      <c r="L3114" s="444">
        <f t="shared" ca="1" si="162"/>
        <v>43556099575.335297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43556099575.335297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181483748.23056373</v>
      </c>
      <c r="L3115" s="444">
        <f t="shared" ca="1" si="162"/>
        <v>43737583323.565857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43737583323.565857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182239930.51485774</v>
      </c>
      <c r="L3116" s="444">
        <f t="shared" ca="1" si="162"/>
        <v>43919823254.080711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43919823254.080711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182999263.55866963</v>
      </c>
      <c r="L3117" s="444">
        <f t="shared" ca="1" si="162"/>
        <v>44102822517.639381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44102822517.639381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183761760.4901641</v>
      </c>
      <c r="L3118" s="444">
        <f t="shared" ca="1" si="162"/>
        <v>44286584278.129547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44286584278.129547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184527434.49220645</v>
      </c>
      <c r="L3119" s="444">
        <f t="shared" ca="1" si="162"/>
        <v>44471111712.62175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44471111712.62175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185296298.80259061</v>
      </c>
      <c r="L3120" s="444">
        <f t="shared" ca="1" si="162"/>
        <v>44656408011.424339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44656408011.424339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186068366.71426809</v>
      </c>
      <c r="L3121" s="444">
        <f t="shared" ca="1" si="162"/>
        <v>44842476378.138611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44842476378.138611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186843651.57557756</v>
      </c>
      <c r="L3122" s="444">
        <f t="shared" ca="1" si="162"/>
        <v>45029320029.714188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45029320029.714188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187622166.79047579</v>
      </c>
      <c r="L3123" s="444">
        <f t="shared" ca="1" si="162"/>
        <v>45216942196.504662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45216942196.504662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188403925.81876943</v>
      </c>
      <c r="L3124" s="444">
        <f t="shared" ca="1" si="162"/>
        <v>45405346122.323433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45405346122.323433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189188942.17634764</v>
      </c>
      <c r="L3125" s="444">
        <f t="shared" ca="1" si="162"/>
        <v>45594535064.499779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45594535064.499779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189977229.43541574</v>
      </c>
      <c r="L3126" s="444">
        <f t="shared" ca="1" si="162"/>
        <v>45784512293.935196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45784512293.935196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190768801.22472998</v>
      </c>
      <c r="L3127" s="444">
        <f t="shared" ca="1" si="162"/>
        <v>45975281095.159927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45975281095.159927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191563671.22983304</v>
      </c>
      <c r="L3128" s="444">
        <f t="shared" ca="1" si="162"/>
        <v>46166844766.389763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46166844766.389763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192361853.19329068</v>
      </c>
      <c r="L3129" s="444">
        <f t="shared" ca="1" si="162"/>
        <v>46359206619.583054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46359206619.583054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193163360.91492939</v>
      </c>
      <c r="L3130" s="444">
        <f t="shared" ca="1" si="162"/>
        <v>46552369980.497986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46552369980.497986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193968208.25207493</v>
      </c>
      <c r="L3131" s="444">
        <f t="shared" ca="1" si="162"/>
        <v>46746338188.750061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46746338188.750061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194776409.11979192</v>
      </c>
      <c r="L3132" s="444">
        <f t="shared" ca="1" si="162"/>
        <v>46941114597.86985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46941114597.86985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195587977.49112436</v>
      </c>
      <c r="L3133" s="444">
        <f t="shared" ca="1" si="162"/>
        <v>47136702575.360977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47136702575.360977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196402927.39733741</v>
      </c>
      <c r="L3134" s="444">
        <f t="shared" ca="1" si="162"/>
        <v>47333105502.758316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47333105502.758316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197221272.92815965</v>
      </c>
      <c r="L3135" s="444">
        <f t="shared" ca="1" si="162"/>
        <v>47530326775.686478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47530326775.686478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198043028.23202699</v>
      </c>
      <c r="L3136" s="444">
        <f t="shared" ca="1" si="162"/>
        <v>47728369803.918503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47728369803.918503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198868207.51632708</v>
      </c>
      <c r="L3137" s="444">
        <f t="shared" ca="1" si="162"/>
        <v>47927238011.43483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47927238011.43483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199696825.04764512</v>
      </c>
      <c r="L3138" s="444">
        <f t="shared" ca="1" si="162"/>
        <v>48126934836.482475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48126934836.482475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200528895.15201032</v>
      </c>
      <c r="L3139" s="444">
        <f t="shared" ca="1" si="162"/>
        <v>48327463731.634483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48327463731.634483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201364432.21514368</v>
      </c>
      <c r="L3140" s="444">
        <f t="shared" ca="1" si="162"/>
        <v>48528828163.849625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48528828163.849625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202203450.68270677</v>
      </c>
      <c r="L3141" s="444">
        <f t="shared" ca="1" si="162"/>
        <v>48731031614.532333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48731031614.532333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203045965.06055138</v>
      </c>
      <c r="L3142" s="444">
        <f t="shared" ca="1" si="162"/>
        <v>48934077579.592888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48934077579.592888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203891989.91497037</v>
      </c>
      <c r="L3143" s="444">
        <f t="shared" ca="1" si="162"/>
        <v>49137969569.507858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49137969569.507858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204741539.87294942</v>
      </c>
      <c r="L3144" s="444">
        <f t="shared" ca="1" si="162"/>
        <v>49342711109.380806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49342711109.380806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205594629.62242001</v>
      </c>
      <c r="L3145" s="444">
        <f t="shared" ca="1" si="162"/>
        <v>49548305739.003227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49548305739.003227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206451273.91251343</v>
      </c>
      <c r="L3146" s="444">
        <f t="shared" ca="1" si="162"/>
        <v>49754757012.915741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49754757012.915741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207311487.55381557</v>
      </c>
      <c r="L3147" s="444">
        <f t="shared" ca="1" si="162"/>
        <v>49962068500.469559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49962068500.469559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208175285.41862315</v>
      </c>
      <c r="L3148" s="444">
        <f t="shared" ca="1" si="162"/>
        <v>50170243785.888184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50170243785.888184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209042682.44120076</v>
      </c>
      <c r="L3149" s="444">
        <f t="shared" ca="1" si="162"/>
        <v>50379286468.329384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50379286468.329384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209913693.6180391</v>
      </c>
      <c r="L3150" s="444">
        <f t="shared" ca="1" si="162"/>
        <v>50589200161.947426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50589200161.947426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210788334.00811428</v>
      </c>
      <c r="L3151" s="444">
        <f t="shared" ca="1" si="162"/>
        <v>50799988495.955544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50799988495.955544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211666618.7331481</v>
      </c>
      <c r="L3152" s="444">
        <f t="shared" ca="1" si="162"/>
        <v>51011655114.68869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51011655114.68869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212548562.97786954</v>
      </c>
      <c r="L3153" s="444">
        <f t="shared" ca="1" si="162"/>
        <v>51224203677.666557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51224203677.666557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213434181.99027732</v>
      </c>
      <c r="L3154" s="444">
        <f t="shared" ca="1" si="162"/>
        <v>51437637859.656837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51437637859.656837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214323491.08190349</v>
      </c>
      <c r="L3155" s="444">
        <f t="shared" ca="1" si="162"/>
        <v>51651961350.738739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51651961350.738739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215216505.62807807</v>
      </c>
      <c r="L3156" s="444">
        <f t="shared" ca="1" si="162"/>
        <v>51867177856.366814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51867177856.366814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216113241.06819504</v>
      </c>
      <c r="L3157" s="444">
        <f t="shared" ca="1" si="162"/>
        <v>52083291097.435005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52083291097.435005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217013712.90597919</v>
      </c>
      <c r="L3158" s="444">
        <f t="shared" ca="1" si="162"/>
        <v>52300304810.340988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52300304810.340988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217917936.70975411</v>
      </c>
      <c r="L3159" s="444">
        <f t="shared" ca="1" si="162"/>
        <v>52518222747.050743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52518222747.050743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218825928.11271143</v>
      </c>
      <c r="L3160" s="444">
        <f t="shared" ca="1" si="162"/>
        <v>52737048675.163452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52737048675.163452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219737702.81318104</v>
      </c>
      <c r="L3161" s="444">
        <f t="shared" ca="1" si="162"/>
        <v>52956786377.976631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52956786377.976631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220653276.57490262</v>
      </c>
      <c r="L3162" s="444">
        <f t="shared" ca="1" si="162"/>
        <v>53177439654.551537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53177439654.551537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221572665.22729805</v>
      </c>
      <c r="L3163" s="444">
        <f t="shared" ca="1" si="162"/>
        <v>53399012319.778831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53399012319.778831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222495884.66574514</v>
      </c>
      <c r="L3164" s="444">
        <f t="shared" ca="1" si="162"/>
        <v>53621508204.44458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53621508204.44458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223422950.85185242</v>
      </c>
      <c r="L3165" s="444">
        <f t="shared" ca="1" si="162"/>
        <v>53844931155.296432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53844931155.296432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224353879.81373516</v>
      </c>
      <c r="L3166" s="444">
        <f t="shared" ca="1" si="162"/>
        <v>54069285035.110168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54069285035.110168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225288687.64629239</v>
      </c>
      <c r="L3167" s="444">
        <f t="shared" ca="1" si="162"/>
        <v>54294573722.756462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54294573722.756462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226227390.51148525</v>
      </c>
      <c r="L3168" s="444">
        <f t="shared" ca="1" si="162"/>
        <v>54520801113.267944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54520801113.267944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227170004.63861647</v>
      </c>
      <c r="L3169" s="444">
        <f t="shared" ca="1" si="162"/>
        <v>54747971117.906563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54747971117.906563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228116546.32461071</v>
      </c>
      <c r="L3170" s="444">
        <f t="shared" ca="1" si="162"/>
        <v>54976087664.231171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54976087664.231171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229067031.93429655</v>
      </c>
      <c r="L3171" s="444">
        <f t="shared" ca="1" si="162"/>
        <v>55205154696.165466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55205154696.165466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230021477.90068948</v>
      </c>
      <c r="L3172" s="444">
        <f t="shared" ca="1" si="162"/>
        <v>55435176174.066154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55435176174.066154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230979900.72527567</v>
      </c>
      <c r="L3173" s="444">
        <f t="shared" ca="1" si="162"/>
        <v>55666156074.791428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55666156074.791428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231942316.97829762</v>
      </c>
      <c r="L3174" s="444">
        <f t="shared" ca="1" si="162"/>
        <v>55898098391.769722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55898098391.769722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232908743.2990405</v>
      </c>
      <c r="L3175" s="444">
        <f t="shared" ca="1" si="162"/>
        <v>56131007135.068764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56131007135.068764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233879196.39611983</v>
      </c>
      <c r="L3176" s="444">
        <f t="shared" ca="1" si="162"/>
        <v>56364886331.464882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56364886331.464882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234853693.04777038</v>
      </c>
      <c r="L3177" s="444">
        <f t="shared" ca="1" si="162"/>
        <v>56599740024.51265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56599740024.51265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235832250.10213602</v>
      </c>
      <c r="L3178" s="444">
        <f t="shared" ca="1" si="162"/>
        <v>56835572274.614784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56835572274.614784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236814884.47756162</v>
      </c>
      <c r="L3179" s="444">
        <f t="shared" ca="1" si="162"/>
        <v>57072387159.092346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57072387159.092346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237801613.16288477</v>
      </c>
      <c r="L3180" s="444">
        <f t="shared" ca="1" si="162"/>
        <v>57310188772.255234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57310188772.255234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238792453.21773013</v>
      </c>
      <c r="L3181" s="444">
        <f t="shared" ca="1" si="162"/>
        <v>57548981225.472961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57548981225.472961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239787421.77280399</v>
      </c>
      <c r="L3182" s="444">
        <f t="shared" ca="1" si="162"/>
        <v>57788768647.245766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57788768647.245766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240786536.03019065</v>
      </c>
      <c r="L3183" s="444">
        <f t="shared" ca="1" si="162"/>
        <v>58029555183.275955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58029555183.275955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241789813.26364982</v>
      </c>
      <c r="L3184" s="444">
        <f t="shared" ca="1" si="162"/>
        <v>58271344996.539604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58271344996.539604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242797270.81891501</v>
      </c>
      <c r="L3185" s="444">
        <f t="shared" ca="1" si="162"/>
        <v>58514142267.358521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58514142267.358521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243808926.11399382</v>
      </c>
      <c r="L3186" s="444">
        <f t="shared" ca="1" si="162"/>
        <v>58757951193.472511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58757951193.472511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244824796.63946879</v>
      </c>
      <c r="L3187" s="444">
        <f t="shared" ca="1" si="162"/>
        <v>59002775990.111977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59002775990.111977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245844899.95879993</v>
      </c>
      <c r="L3188" s="444">
        <f t="shared" ca="1" si="162"/>
        <v>59248620890.070778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59248620890.070778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246869253.70862824</v>
      </c>
      <c r="L3189" s="444">
        <f t="shared" ca="1" si="162"/>
        <v>59495490143.779404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59495490143.779404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247897875.59908083</v>
      </c>
      <c r="L3190" s="444">
        <f t="shared" ca="1" si="162"/>
        <v>59743388019.378487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59743388019.378487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248930783.41407704</v>
      </c>
      <c r="L3191" s="444">
        <f t="shared" ca="1" si="162"/>
        <v>59992318802.792564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59992318802.792564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249967995.01163569</v>
      </c>
      <c r="L3192" s="444">
        <f t="shared" ca="1" si="162"/>
        <v>60242286797.804199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60242286797.804199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251009528.32418412</v>
      </c>
      <c r="L3193" s="444">
        <f t="shared" ca="1" si="162"/>
        <v>60493296326.12838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60493296326.12838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252055401.35886824</v>
      </c>
      <c r="L3194" s="444">
        <f t="shared" ca="1" si="162"/>
        <v>60745351727.487251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60745351727.487251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253105632.19786355</v>
      </c>
      <c r="L3195" s="444">
        <f t="shared" ca="1" si="162"/>
        <v>60998457359.685112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60998457359.685112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254160238.99868798</v>
      </c>
      <c r="L3196" s="444">
        <f t="shared" ca="1" si="162"/>
        <v>61252617598.6838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61252617598.6838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255219239.99451584</v>
      </c>
      <c r="L3197" s="444">
        <f t="shared" ca="1" si="162"/>
        <v>61507836838.678314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61507836838.678314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256282653.49449298</v>
      </c>
      <c r="L3198" s="444">
        <f t="shared" ca="1" si="162"/>
        <v>61764119492.172806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61764119492.172806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257350497.88405335</v>
      </c>
      <c r="L3199" s="444">
        <f t="shared" ca="1" si="162"/>
        <v>62021469990.056862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62021469990.056862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258422791.62523693</v>
      </c>
      <c r="L3200" s="444">
        <f t="shared" ca="1" si="162"/>
        <v>62279892781.682098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62279892781.682098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259499553.2570087</v>
      </c>
      <c r="L3201" s="444">
        <f t="shared" ca="1" si="162"/>
        <v>62539392334.93911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62539392334.93911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260580801.39557961</v>
      </c>
      <c r="L3202" s="444">
        <f t="shared" ca="1" si="162"/>
        <v>62799973136.334686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62799973136.334686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261666554.73472786</v>
      </c>
      <c r="L3203" s="444">
        <f t="shared" ca="1" si="162"/>
        <v>63061639691.069412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63061639691.069412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262756832.04612255</v>
      </c>
      <c r="L3204" s="444">
        <f t="shared" ca="1" si="162"/>
        <v>63324396523.115532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63324396523.115532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263851652.17964804</v>
      </c>
      <c r="L3205" s="444">
        <f t="shared" ca="1" si="162"/>
        <v>63588248175.295181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63588248175.295181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264951034.06372994</v>
      </c>
      <c r="L3206" s="444">
        <f t="shared" ca="1" si="162"/>
        <v>63853199209.35891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63853199209.35891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266054996.70566213</v>
      </c>
      <c r="L3207" s="444">
        <f t="shared" ca="1" si="162"/>
        <v>64119254206.064575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64119254206.064575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267163559.19193572</v>
      </c>
      <c r="L3208" s="444">
        <f t="shared" ca="1" si="162"/>
        <v>64386417765.256508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64386417765.256508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268276740.68856874</v>
      </c>
      <c r="L3209" s="444">
        <f t="shared" ca="1" si="162"/>
        <v>64654694505.945076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64654694505.945076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269394560.44143784</v>
      </c>
      <c r="L3210" s="444">
        <f t="shared" ca="1" si="162"/>
        <v>64924089066.386513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64924089066.386513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270517037.77661049</v>
      </c>
      <c r="L3211" s="444">
        <f t="shared" ca="1" si="162"/>
        <v>65194606104.163124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65194606104.163124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271644192.1006797</v>
      </c>
      <c r="L3212" s="444">
        <f t="shared" ca="1" si="162"/>
        <v>65466250296.263802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65466250296.263802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272776042.90109915</v>
      </c>
      <c r="L3213" s="444">
        <f t="shared" ca="1" si="162"/>
        <v>65739026339.164902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65739026339.164902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273912609.74652046</v>
      </c>
      <c r="L3214" s="444">
        <f t="shared" ca="1" si="162"/>
        <v>66012938948.911423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66012938948.911423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275053912.28713095</v>
      </c>
      <c r="L3215" s="444">
        <f t="shared" ca="1" si="162"/>
        <v>66287992861.198555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66287992861.198555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276199970.25499398</v>
      </c>
      <c r="L3216" s="444">
        <f t="shared" ca="1" si="162"/>
        <v>66564192831.453552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66564192831.453552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277350803.4643898</v>
      </c>
      <c r="L3217" s="444">
        <f t="shared" ca="1" si="162"/>
        <v>66841543634.917938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66841543634.917938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278506431.81215805</v>
      </c>
      <c r="L3218" s="444">
        <f t="shared" ca="1" si="162"/>
        <v>67120050066.730095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67120050066.730095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279666875.27804208</v>
      </c>
      <c r="L3219" s="444">
        <f t="shared" ca="1" si="162"/>
        <v>67399716942.008141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67399716942.008141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280832153.92503393</v>
      </c>
      <c r="L3220" s="444">
        <f t="shared" ca="1" si="162"/>
        <v>67680549095.933174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67680549095.933174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282002287.89972156</v>
      </c>
      <c r="L3221" s="444">
        <f t="shared" ca="1" si="162"/>
        <v>67962551383.832893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67962551383.832893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283177297.43263704</v>
      </c>
      <c r="L3222" s="444">
        <f t="shared" ca="1" si="162"/>
        <v>68245728681.265533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68245728681.265533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284357202.83860636</v>
      </c>
      <c r="L3223" s="444">
        <f t="shared" ca="1" si="162"/>
        <v>68530085884.104141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68530085884.104141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285542024.51710057</v>
      </c>
      <c r="L3224" s="444">
        <f t="shared" ca="1" si="162"/>
        <v>68815627908.621246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68815627908.621246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286731782.9525885</v>
      </c>
      <c r="L3225" s="444">
        <f t="shared" ca="1" si="162"/>
        <v>69102359691.573837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69102359691.573837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287926498.71489096</v>
      </c>
      <c r="L3226" s="444">
        <f t="shared" ca="1" si="162"/>
        <v>69390286190.288727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69390286190.288727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289126192.45953637</v>
      </c>
      <c r="L3227" s="444">
        <f t="shared" ca="1" si="162"/>
        <v>69679412382.74826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69679412382.74826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290330884.92811775</v>
      </c>
      <c r="L3228" s="444">
        <f t="shared" ca="1" si="162"/>
        <v>69969743267.676376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69969743267.676376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291540596.94865155</v>
      </c>
      <c r="L3229" s="444">
        <f t="shared" ca="1" si="162"/>
        <v>70261283864.625031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70261283864.625031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292755349.43593764</v>
      </c>
      <c r="L3230" s="444">
        <f t="shared" ca="1" si="162"/>
        <v>70554039214.060974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70554039214.060974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293975163.39192075</v>
      </c>
      <c r="L3231" s="444">
        <f t="shared" ca="1" si="162"/>
        <v>70848014377.452896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70848014377.452896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295200059.90605372</v>
      </c>
      <c r="L3232" s="444">
        <f t="shared" ca="1" si="162"/>
        <v>71143214437.358948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71143214437.358948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296430060.1556623</v>
      </c>
      <c r="L3233" s="444">
        <f t="shared" ca="1" si="162"/>
        <v>71439644497.514603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71439644497.514603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297665185.40631086</v>
      </c>
      <c r="L3234" s="444">
        <f t="shared" ca="1" si="162"/>
        <v>71737309682.920914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71737309682.920914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298905457.01217049</v>
      </c>
      <c r="L3235" s="444">
        <f t="shared" ca="1" si="162"/>
        <v>72036215139.93309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72036215139.93309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300150896.41638786</v>
      </c>
      <c r="L3236" s="444">
        <f t="shared" ca="1" si="162"/>
        <v>72336366036.349472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72336366036.349472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301401525.15145612</v>
      </c>
      <c r="L3237" s="444">
        <f t="shared" ca="1" si="162"/>
        <v>72637767561.500931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72637767561.500931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302657364.83958721</v>
      </c>
      <c r="L3238" s="444">
        <f t="shared" ca="1" si="162"/>
        <v>72940424926.340515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72940424926.340515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303918437.19308549</v>
      </c>
      <c r="L3239" s="444">
        <f t="shared" ca="1" si="162"/>
        <v>73244343363.5336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73244343363.5336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305184764.0147233</v>
      </c>
      <c r="L3240" s="444">
        <f t="shared" ca="1" si="162"/>
        <v>73549528127.548325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73549528127.548325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306456367.19811803</v>
      </c>
      <c r="L3241" s="444">
        <f t="shared" ca="1" si="162"/>
        <v>73855984494.746445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73855984494.746445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307733268.72811019</v>
      </c>
      <c r="L3242" s="444">
        <f t="shared" ca="1" si="162"/>
        <v>74163717763.474548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74163717763.474548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309015490.68114394</v>
      </c>
      <c r="L3243" s="444">
        <f t="shared" ca="1" si="162"/>
        <v>74472733254.155685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74472733254.155685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310303055.2256487</v>
      </c>
      <c r="L3244" s="444">
        <f t="shared" ca="1" si="162"/>
        <v>74783036309.381332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74783036309.381332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311595984.62242222</v>
      </c>
      <c r="L3245" s="444">
        <f t="shared" ca="1" si="162"/>
        <v>75094632294.003754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75094632294.003754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312894301.22501564</v>
      </c>
      <c r="L3246" s="444">
        <f t="shared" ca="1" si="162"/>
        <v>75407526595.228775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75407526595.228775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314198027.48011988</v>
      </c>
      <c r="L3247" s="444">
        <f t="shared" ca="1" si="162"/>
        <v>75721724622.708893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75721724622.708893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315507185.92795372</v>
      </c>
      <c r="L3248" s="444">
        <f t="shared" ca="1" si="162"/>
        <v>76037231808.636841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76037231808.636841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316821799.20265353</v>
      </c>
      <c r="L3249" s="444">
        <f t="shared" ca="1" si="162"/>
        <v>76354053607.839493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76354053607.839493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318141890.03266454</v>
      </c>
      <c r="L3250" s="444">
        <f t="shared" ca="1" si="162"/>
        <v>76672195497.872162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76672195497.872162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319467481.24113399</v>
      </c>
      <c r="L3251" s="444">
        <f t="shared" ca="1" si="162"/>
        <v>76991662979.113297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76991662979.113297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320798595.74630541</v>
      </c>
      <c r="L3252" s="444">
        <f t="shared" ca="1" si="162"/>
        <v>77312461574.859604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77312461574.859604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322135256.56191504</v>
      </c>
      <c r="L3253" s="444">
        <f t="shared" ca="1" si="162"/>
        <v>77634596831.421524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77634596831.421524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323477486.79758966</v>
      </c>
      <c r="L3254" s="444">
        <f t="shared" ca="1" si="162"/>
        <v>77958074318.219116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77958074318.219116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324825309.65924633</v>
      </c>
      <c r="L3255" s="444">
        <f t="shared" ca="1" si="162"/>
        <v>78282899627.878357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78282899627.878357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326178748.44949317</v>
      </c>
      <c r="L3256" s="444">
        <f t="shared" ca="1" si="162"/>
        <v>78609078376.32785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78609078376.32785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327537826.56803268</v>
      </c>
      <c r="L3257" s="444">
        <f t="shared" ca="1" si="162"/>
        <v>78936616202.895889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78936616202.895889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328902567.51206619</v>
      </c>
      <c r="L3258" s="444">
        <f t="shared" ca="1" si="162"/>
        <v>79265518770.407959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79265518770.407959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330272994.87669981</v>
      </c>
      <c r="L3259" s="444">
        <f t="shared" ca="1" si="162"/>
        <v>79595791765.284653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79595791765.284653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331649132.3553527</v>
      </c>
      <c r="L3260" s="444">
        <f t="shared" ca="1" si="162"/>
        <v>79927440897.639999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79927440897.639999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333031003.74016666</v>
      </c>
      <c r="L3261" s="444">
        <f t="shared" ca="1" si="162"/>
        <v>80260471901.380173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80260471901.380173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334418632.9224174</v>
      </c>
      <c r="L3262" s="444">
        <f t="shared" ca="1" si="162"/>
        <v>80594890534.302597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80594890534.302597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335812043.89292747</v>
      </c>
      <c r="L3263" s="444">
        <f t="shared" ca="1" si="162"/>
        <v>80930702578.195526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80930702578.195526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337211260.74248135</v>
      </c>
      <c r="L3264" s="444">
        <f t="shared" ca="1" si="162"/>
        <v>81267913838.938004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81267913838.938004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338616307.6622417</v>
      </c>
      <c r="L3265" s="444">
        <f t="shared" ca="1" si="162"/>
        <v>81606530146.60025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81606530146.60025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340027208.94416773</v>
      </c>
      <c r="L3266" s="444">
        <f t="shared" ca="1" si="162"/>
        <v>81946557355.544418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81946557355.544418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341443988.98143506</v>
      </c>
      <c r="L3267" s="444">
        <f t="shared" ca="1" si="162"/>
        <v>82288001344.525848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82288001344.525848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342866672.26885772</v>
      </c>
      <c r="L3268" s="444">
        <f t="shared" ca="1" si="162"/>
        <v>82630868016.794708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82630868016.794708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344295283.40331125</v>
      </c>
      <c r="L3269" s="444">
        <f t="shared" ca="1" si="162"/>
        <v>82975163300.198013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82975163300.198013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345729847.08415836</v>
      </c>
      <c r="L3270" s="444">
        <f t="shared" ca="1" si="162"/>
        <v>83320893147.282166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83320893147.282166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347170388.11367571</v>
      </c>
      <c r="L3271" s="444">
        <f t="shared" ca="1" si="162"/>
        <v>83668063535.395844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83668063535.395844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348616931.39748269</v>
      </c>
      <c r="L3272" s="444">
        <f t="shared" ca="1" si="162"/>
        <v>84016680466.79332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84016680466.79332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350069501.94497216</v>
      </c>
      <c r="L3273" s="444">
        <f t="shared" ca="1" si="162"/>
        <v>84366749968.738297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84366749968.738297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351528124.86974287</v>
      </c>
      <c r="L3274" s="444">
        <f t="shared" ca="1" si="162"/>
        <v>84718278093.608032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84718278093.608032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352992825.39003348</v>
      </c>
      <c r="L3275" s="444">
        <f t="shared" ca="1" si="162"/>
        <v>85071270918.998062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85071270918.998062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354463628.8291586</v>
      </c>
      <c r="L3276" s="444">
        <f t="shared" ca="1" si="162"/>
        <v>85425734547.827225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85425734547.827225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355940560.61594677</v>
      </c>
      <c r="L3277" s="444">
        <f t="shared" ca="1" si="162"/>
        <v>85781675108.443176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85781675108.443176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357423646.28517991</v>
      </c>
      <c r="L3278" s="444">
        <f t="shared" ca="1" si="162"/>
        <v>86139098754.728363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86139098754.728363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358912911.47803485</v>
      </c>
      <c r="L3279" s="444">
        <f t="shared" ca="1" si="162"/>
        <v>86498011666.20639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86498011666.20639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360408381.94252664</v>
      </c>
      <c r="L3280" s="444">
        <f t="shared" ca="1" si="162"/>
        <v>86858420048.148911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86858420048.148911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361910083.53395379</v>
      </c>
      <c r="L3281" s="444">
        <f t="shared" ca="1" si="162"/>
        <v>87220330131.682861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87220330131.682861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363418042.21534526</v>
      </c>
      <c r="L3282" s="444">
        <f t="shared" ca="1" si="162"/>
        <v>87583748173.898209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87583748173.898209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364932284.05790919</v>
      </c>
      <c r="L3283" s="444">
        <f t="shared" ca="1" si="162"/>
        <v>87948680457.956116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87948680457.956116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366452835.24148381</v>
      </c>
      <c r="L3284" s="444">
        <f t="shared" ca="1" si="162"/>
        <v>88315133293.197601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88315133293.197601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367979722.05498999</v>
      </c>
      <c r="L3285" s="444">
        <f t="shared" ca="1" si="162"/>
        <v>88683113015.252594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88683113015.252594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369512970.89688581</v>
      </c>
      <c r="L3286" s="444">
        <f t="shared" ca="1" si="162"/>
        <v>89052625986.149475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89052625986.149475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371052608.27562279</v>
      </c>
      <c r="L3287" s="444">
        <f t="shared" ca="1" si="162"/>
        <v>89423678594.425095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89423678594.425095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372598660.81010455</v>
      </c>
      <c r="L3288" s="444">
        <f t="shared" ca="1" si="162"/>
        <v>89796277255.235199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89796277255.235199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374151155.23014665</v>
      </c>
      <c r="L3289" s="444">
        <f t="shared" ca="1" si="162"/>
        <v>90170428410.465347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90170428410.465347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375710118.37693894</v>
      </c>
      <c r="L3290" s="444">
        <f t="shared" ca="1" si="162"/>
        <v>90546138528.842285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90546138528.842285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377275577.20350951</v>
      </c>
      <c r="L3291" s="444">
        <f t="shared" ca="1" si="162"/>
        <v>90923414106.045792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90923414106.045792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378847558.77519077</v>
      </c>
      <c r="L3292" s="444">
        <f t="shared" ca="1" si="162"/>
        <v>91302261664.820984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91302261664.820984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380426090.27008742</v>
      </c>
      <c r="L3293" s="444">
        <f t="shared" ca="1" si="162"/>
        <v>91682687755.091064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91682687755.091064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382011198.97954607</v>
      </c>
      <c r="L3294" s="444">
        <f t="shared" ca="1" si="162"/>
        <v>92064698954.070618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92064698954.070618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383602912.30862755</v>
      </c>
      <c r="L3295" s="444">
        <f t="shared" ca="1" si="162"/>
        <v>92448301866.379242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92448301866.379242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385201257.77658015</v>
      </c>
      <c r="L3296" s="444">
        <f t="shared" ca="1" si="162"/>
        <v>92833503124.155823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92833503124.155823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386806263.01731592</v>
      </c>
      <c r="L3297" s="444">
        <f t="shared" ca="1" si="162"/>
        <v>93220309387.173141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93220309387.173141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388417955.77988809</v>
      </c>
      <c r="L3298" s="444">
        <f t="shared" ca="1" si="162"/>
        <v>93608727342.953033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93608727342.953033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390036363.92897099</v>
      </c>
      <c r="L3299" s="444">
        <f t="shared" ca="1" si="162"/>
        <v>93998763706.882004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93998763706.882004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391661515.44534171</v>
      </c>
      <c r="L3300" s="444">
        <f t="shared" ca="1" si="162"/>
        <v>94390425222.327347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94390425222.327347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393293438.42636395</v>
      </c>
      <c r="L3301" s="444">
        <f t="shared" ca="1" si="162"/>
        <v>94783718660.753708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94783718660.753708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394932161.08647376</v>
      </c>
      <c r="L3302" s="444">
        <f t="shared" ca="1" si="162"/>
        <v>95178650821.840179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95178650821.840179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396577711.75766742</v>
      </c>
      <c r="L3303" s="444">
        <f t="shared" ca="1" si="162"/>
        <v>95575228533.597839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95575228533.597839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398230118.88999099</v>
      </c>
      <c r="L3304" s="444">
        <f t="shared" ca="1" si="162"/>
        <v>95973458652.487823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95973458652.487823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399889411.05203259</v>
      </c>
      <c r="L3305" s="444">
        <f t="shared" ca="1" si="162"/>
        <v>96373348063.539856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96373348063.539856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401555616.93141603</v>
      </c>
      <c r="L3306" s="444">
        <f t="shared" ca="1" si="162"/>
        <v>96774903680.471268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96774903680.471268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403228765.33529693</v>
      </c>
      <c r="L3307" s="444">
        <f t="shared" ca="1" si="162"/>
        <v>97178132445.806564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97178132445.806564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404908885.19086069</v>
      </c>
      <c r="L3308" s="444">
        <f t="shared" ca="1" si="162"/>
        <v>97583041330.997421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97583041330.997421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406596005.54582256</v>
      </c>
      <c r="L3309" s="444">
        <f t="shared" ca="1" si="162"/>
        <v>97989637336.543243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97989637336.543243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408290155.56893015</v>
      </c>
      <c r="L3310" s="444">
        <f t="shared" ca="1" si="162"/>
        <v>98397927492.112167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98397927492.112167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409991364.55046737</v>
      </c>
      <c r="L3311" s="444">
        <f t="shared" ca="1" si="162"/>
        <v>98807918856.662628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98807918856.662628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411699661.90276092</v>
      </c>
      <c r="L3312" s="444">
        <f t="shared" ca="1" si="162"/>
        <v>99219618518.565384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99219618518.565384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413415077.16068912</v>
      </c>
      <c r="L3313" s="444">
        <f t="shared" ca="1" si="162"/>
        <v>99633033595.726074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99633033595.726074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415137639.98219198</v>
      </c>
      <c r="L3314" s="444">
        <f t="shared" ca="1" si="162"/>
        <v>100048171235.70827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100048171235.70827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416867380.14878446</v>
      </c>
      <c r="L3315" s="444">
        <f t="shared" ca="1" si="162"/>
        <v>100465038615.85706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100465038615.85706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418604327.56607103</v>
      </c>
      <c r="L3316" s="444">
        <f t="shared" ca="1" si="162"/>
        <v>100883642943.42313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100883642943.42313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420348512.26426303</v>
      </c>
      <c r="L3317" s="444">
        <f t="shared" ca="1" si="162"/>
        <v>101303991455.68739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101303991455.68739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422099964.3986975</v>
      </c>
      <c r="L3318" s="444">
        <f t="shared" ca="1" si="162"/>
        <v>101726091420.08609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101726091420.08609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423858714.2503587</v>
      </c>
      <c r="L3319" s="444">
        <f t="shared" ca="1" si="162"/>
        <v>102149950134.33646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102149950134.33646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425624792.22640193</v>
      </c>
      <c r="L3320" s="444">
        <f t="shared" ca="1" si="162"/>
        <v>102575574926.56285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102575574926.56285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427398228.86067855</v>
      </c>
      <c r="L3321" s="444">
        <f t="shared" ca="1" si="162"/>
        <v>103002973155.42352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103002973155.42352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429179054.81426466</v>
      </c>
      <c r="L3322" s="444">
        <f t="shared" ca="1" si="162"/>
        <v>103432152210.23779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103432152210.23779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430967300.87599081</v>
      </c>
      <c r="L3323" s="444">
        <f t="shared" ref="L3323:L3577" ca="1" si="167">I3323-J3323+K3323</f>
        <v>103863119511.11378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103863119511.11378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432762997.96297407</v>
      </c>
      <c r="L3324" s="444">
        <f t="shared" ca="1" si="167"/>
        <v>104295882509.07675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104295882509.07675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434566177.12115312</v>
      </c>
      <c r="L3325" s="444">
        <f t="shared" ca="1" si="167"/>
        <v>104730448686.19791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104730448686.19791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436376869.52582461</v>
      </c>
      <c r="L3326" s="444">
        <f t="shared" ca="1" si="167"/>
        <v>105166825555.72372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105166825555.72372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438195106.4821822</v>
      </c>
      <c r="L3327" s="444">
        <f t="shared" ca="1" si="167"/>
        <v>105605020662.2059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105605020662.2059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440020919.4258579</v>
      </c>
      <c r="L3328" s="444">
        <f t="shared" ca="1" si="167"/>
        <v>106045041581.63176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106045041581.63176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441854339.92346567</v>
      </c>
      <c r="L3329" s="444">
        <f t="shared" ca="1" si="167"/>
        <v>106486895921.55522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106486895921.55522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443695399.67314672</v>
      </c>
      <c r="L3330" s="444">
        <f t="shared" ca="1" si="167"/>
        <v>106930591321.22836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106930591321.22836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445544130.50511819</v>
      </c>
      <c r="L3331" s="444">
        <f t="shared" ca="1" si="167"/>
        <v>107376135451.73347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107376135451.73347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447400564.38222271</v>
      </c>
      <c r="L3332" s="444">
        <f t="shared" ca="1" si="167"/>
        <v>107823536016.11569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107823536016.11569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449264733.40048206</v>
      </c>
      <c r="L3333" s="444">
        <f t="shared" ca="1" si="167"/>
        <v>108272800749.51617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108272800749.51617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451136669.78965068</v>
      </c>
      <c r="L3334" s="444">
        <f t="shared" ca="1" si="167"/>
        <v>108723937419.30583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108723937419.30583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453016405.91377437</v>
      </c>
      <c r="L3335" s="444">
        <f t="shared" ca="1" si="167"/>
        <v>109176953825.2196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109176953825.2196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454903974.2717483</v>
      </c>
      <c r="L3336" s="444">
        <f t="shared" ca="1" si="167"/>
        <v>109631857799.49135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109631857799.49135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456799407.49788064</v>
      </c>
      <c r="L3337" s="444">
        <f t="shared" ca="1" si="167"/>
        <v>110088657206.98923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110088657206.98923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458702738.36245519</v>
      </c>
      <c r="L3338" s="444">
        <f t="shared" ca="1" si="167"/>
        <v>110547359945.35168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110547359945.35168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460613999.77229869</v>
      </c>
      <c r="L3339" s="444">
        <f t="shared" ca="1" si="167"/>
        <v>111007973945.12398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111007973945.12398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462533224.77134991</v>
      </c>
      <c r="L3340" s="444">
        <f t="shared" ca="1" si="167"/>
        <v>111470507169.89532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111470507169.89532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464460446.5412305</v>
      </c>
      <c r="L3341" s="444">
        <f t="shared" ca="1" si="167"/>
        <v>111934967616.43655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111934967616.43655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466395698.40181899</v>
      </c>
      <c r="L3342" s="444">
        <f t="shared" ca="1" si="167"/>
        <v>112401363314.83838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112401363314.83838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468339013.81182659</v>
      </c>
      <c r="L3343" s="444">
        <f t="shared" ca="1" si="167"/>
        <v>112869702328.65021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112869702328.65021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470290426.36937588</v>
      </c>
      <c r="L3344" s="444">
        <f t="shared" ca="1" si="167"/>
        <v>113339992755.01958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113339992755.01958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472249969.81258154</v>
      </c>
      <c r="L3345" s="444">
        <f t="shared" ca="1" si="167"/>
        <v>113812242724.83215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113812242724.83215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474217678.02013397</v>
      </c>
      <c r="L3346" s="444">
        <f t="shared" ca="1" si="167"/>
        <v>114286460402.85229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114286460402.85229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476193585.01188457</v>
      </c>
      <c r="L3347" s="444">
        <f t="shared" ca="1" si="167"/>
        <v>114762653987.86418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114762653987.86418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478177724.9494341</v>
      </c>
      <c r="L3348" s="444">
        <f t="shared" ca="1" si="167"/>
        <v>115240831712.81361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115240831712.81361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480170132.1367234</v>
      </c>
      <c r="L3349" s="444">
        <f t="shared" ca="1" si="167"/>
        <v>115721001844.95033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115721001844.95033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482170841.02062643</v>
      </c>
      <c r="L3350" s="444">
        <f t="shared" ca="1" si="167"/>
        <v>116203172685.97096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116203172685.97096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484179886.19154572</v>
      </c>
      <c r="L3351" s="444">
        <f t="shared" ca="1" si="167"/>
        <v>116687352572.16251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116687352572.16251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486197302.38401043</v>
      </c>
      <c r="L3352" s="444">
        <f t="shared" ca="1" si="167"/>
        <v>117173549874.54652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117173549874.54652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488223124.47727716</v>
      </c>
      <c r="L3353" s="444">
        <f t="shared" ca="1" si="167"/>
        <v>117661772999.0238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117661772999.0238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490257387.49593252</v>
      </c>
      <c r="L3354" s="444">
        <f t="shared" ca="1" si="167"/>
        <v>118152030386.51973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118152030386.51973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492300126.61049891</v>
      </c>
      <c r="L3355" s="444">
        <f t="shared" ca="1" si="167"/>
        <v>118644330513.13023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118644330513.13023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494351377.13804269</v>
      </c>
      <c r="L3356" s="444">
        <f t="shared" ca="1" si="167"/>
        <v>119138681890.26828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119138681890.26828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496411174.54278451</v>
      </c>
      <c r="L3357" s="444">
        <f t="shared" ca="1" si="167"/>
        <v>119635093064.81107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119635093064.81107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498479554.43671274</v>
      </c>
      <c r="L3358" s="444">
        <f t="shared" ca="1" si="167"/>
        <v>120133572619.24777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120133572619.24777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500556552.580199</v>
      </c>
      <c r="L3359" s="444">
        <f t="shared" ca="1" si="167"/>
        <v>120634129171.82797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120634129171.82797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502642204.88261652</v>
      </c>
      <c r="L3360" s="444">
        <f t="shared" ca="1" si="167"/>
        <v>121136771376.71059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121136771376.71059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504736547.40296072</v>
      </c>
      <c r="L3361" s="444">
        <f t="shared" ca="1" si="167"/>
        <v>121641507924.11354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121641507924.11354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506839616.35047311</v>
      </c>
      <c r="L3362" s="444">
        <f t="shared" ca="1" si="167"/>
        <v>122148347540.46402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122148347540.46402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508951448.08526677</v>
      </c>
      <c r="L3363" s="444">
        <f t="shared" ca="1" si="167"/>
        <v>122657298988.54929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122657298988.54929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511072079.11895537</v>
      </c>
      <c r="L3364" s="444">
        <f t="shared" ca="1" si="167"/>
        <v>123168371067.66824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123168371067.66824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513201546.11528426</v>
      </c>
      <c r="L3365" s="444">
        <f t="shared" ca="1" si="167"/>
        <v>123681572613.78352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123681572613.78352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515339885.89076465</v>
      </c>
      <c r="L3366" s="444">
        <f t="shared" ca="1" si="167"/>
        <v>124196912499.67429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124196912499.67429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517487135.41530943</v>
      </c>
      <c r="L3367" s="444">
        <f t="shared" ca="1" si="167"/>
        <v>124714399635.0896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124714399635.0896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519643331.8128733</v>
      </c>
      <c r="L3368" s="444">
        <f t="shared" ca="1" si="167"/>
        <v>125234042966.90247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125234042966.90247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521808512.36209363</v>
      </c>
      <c r="L3369" s="444">
        <f t="shared" ca="1" si="167"/>
        <v>125755851479.26456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125755851479.26456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523982714.49693567</v>
      </c>
      <c r="L3370" s="444">
        <f t="shared" ca="1" si="167"/>
        <v>126279834193.76149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126279834193.76149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526165975.80733949</v>
      </c>
      <c r="L3371" s="444">
        <f t="shared" ca="1" si="167"/>
        <v>126806000169.56883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126806000169.56883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528358334.03987014</v>
      </c>
      <c r="L3372" s="444">
        <f t="shared" ca="1" si="167"/>
        <v>127334358503.6087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127334358503.6087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530559827.09836966</v>
      </c>
      <c r="L3373" s="444">
        <f t="shared" ca="1" si="167"/>
        <v>127864918330.70708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127864918330.70708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532770493.04461277</v>
      </c>
      <c r="L3374" s="444">
        <f t="shared" ca="1" si="167"/>
        <v>128397688823.75169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128397688823.75169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534990370.09896535</v>
      </c>
      <c r="L3375" s="444">
        <f t="shared" ca="1" si="167"/>
        <v>128932679193.85066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128932679193.85066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537219496.6410445</v>
      </c>
      <c r="L3376" s="444">
        <f t="shared" ca="1" si="167"/>
        <v>129469898690.4917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129469898690.4917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539457911.2103821</v>
      </c>
      <c r="L3377" s="444">
        <f t="shared" ca="1" si="167"/>
        <v>130009356601.70209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130009356601.70209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541705652.507092</v>
      </c>
      <c r="L3378" s="444">
        <f t="shared" ca="1" si="167"/>
        <v>130551062254.20918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130551062254.20918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543962759.39253831</v>
      </c>
      <c r="L3379" s="444">
        <f t="shared" ca="1" si="167"/>
        <v>131095025013.60172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131095025013.60172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546229270.89000702</v>
      </c>
      <c r="L3380" s="444">
        <f t="shared" ca="1" si="167"/>
        <v>131641254284.49173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131641254284.49173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548505226.18538213</v>
      </c>
      <c r="L3381" s="444">
        <f t="shared" ca="1" si="167"/>
        <v>132189759510.67711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132189759510.67711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550790664.62782133</v>
      </c>
      <c r="L3382" s="444">
        <f t="shared" ca="1" si="167"/>
        <v>132740550175.30493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132740550175.30493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553085625.73043728</v>
      </c>
      <c r="L3383" s="444">
        <f t="shared" ca="1" si="167"/>
        <v>133293635801.03537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133293635801.03537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555390149.17098069</v>
      </c>
      <c r="L3384" s="444">
        <f t="shared" ca="1" si="167"/>
        <v>133849025950.20634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133849025950.20634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557704274.79252648</v>
      </c>
      <c r="L3385" s="444">
        <f t="shared" ca="1" si="167"/>
        <v>134406730224.99887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134406730224.99887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560028042.60416198</v>
      </c>
      <c r="L3386" s="444">
        <f t="shared" ca="1" si="167"/>
        <v>134966758267.60303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134966758267.60303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562361492.78167927</v>
      </c>
      <c r="L3387" s="444">
        <f t="shared" ca="1" si="167"/>
        <v>135529119760.3847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135529119760.3847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564704665.66826963</v>
      </c>
      <c r="L3388" s="444">
        <f t="shared" ca="1" si="167"/>
        <v>136093824426.05298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136093824426.05298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567057601.77522075</v>
      </c>
      <c r="L3389" s="444">
        <f t="shared" ca="1" si="167"/>
        <v>136660882027.8282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136660882027.8282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569420341.78261745</v>
      </c>
      <c r="L3390" s="444">
        <f t="shared" ca="1" si="167"/>
        <v>137230302369.61082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137230302369.61082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571792926.54004514</v>
      </c>
      <c r="L3391" s="444">
        <f t="shared" ca="1" si="167"/>
        <v>137802095296.15088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137802095296.15088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574175397.06729531</v>
      </c>
      <c r="L3392" s="444">
        <f t="shared" ca="1" si="167"/>
        <v>138376270693.21817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138376270693.21817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576567794.55507565</v>
      </c>
      <c r="L3393" s="444">
        <f t="shared" ca="1" si="167"/>
        <v>138952838487.77325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138952838487.77325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578970160.36572194</v>
      </c>
      <c r="L3394" s="444">
        <f t="shared" ca="1" si="167"/>
        <v>139531808648.13898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139531808648.13898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581382536.03391242</v>
      </c>
      <c r="L3395" s="444">
        <f t="shared" ca="1" si="167"/>
        <v>140113191184.17288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140113191184.17288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583804963.26738703</v>
      </c>
      <c r="L3396" s="444">
        <f t="shared" ca="1" si="167"/>
        <v>140696996147.44028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140696996147.44028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586237483.94766784</v>
      </c>
      <c r="L3397" s="444">
        <f t="shared" ca="1" si="167"/>
        <v>141283233631.38794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141283233631.38794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588680140.13078308</v>
      </c>
      <c r="L3398" s="444">
        <f t="shared" ca="1" si="167"/>
        <v>141871913771.51874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141871913771.51874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591132974.04799473</v>
      </c>
      <c r="L3399" s="444">
        <f t="shared" ca="1" si="167"/>
        <v>142463046745.56674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142463046745.56674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593596028.10652804</v>
      </c>
      <c r="L3400" s="444">
        <f t="shared" ca="1" si="167"/>
        <v>143056642773.67328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143056642773.67328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596069344.89030528</v>
      </c>
      <c r="L3401" s="444">
        <f t="shared" ca="1" si="167"/>
        <v>143652712118.5636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143652712118.5636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598552967.16068161</v>
      </c>
      <c r="L3402" s="444">
        <f t="shared" ca="1" si="167"/>
        <v>144251265085.72427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144251265085.72427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601046937.85718441</v>
      </c>
      <c r="L3403" s="444">
        <f t="shared" ca="1" si="167"/>
        <v>144852312023.58145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144852312023.58145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603551300.09825599</v>
      </c>
      <c r="L3404" s="444">
        <f t="shared" ca="1" si="167"/>
        <v>145455863323.67972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145455863323.67972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606066097.18199885</v>
      </c>
      <c r="L3405" s="444">
        <f t="shared" ca="1" si="167"/>
        <v>146061929420.86172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146061929420.86172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608591372.58692384</v>
      </c>
      <c r="L3406" s="444">
        <f t="shared" ca="1" si="167"/>
        <v>146670520793.44864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146670520793.44864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611127169.97270262</v>
      </c>
      <c r="L3407" s="444">
        <f t="shared" ca="1" si="167"/>
        <v>147281647963.42136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147281647963.42136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613673533.18092227</v>
      </c>
      <c r="L3408" s="444">
        <f t="shared" ca="1" si="167"/>
        <v>147895321496.60226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147895321496.60226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616230506.2358427</v>
      </c>
      <c r="L3409" s="444">
        <f t="shared" ca="1" si="167"/>
        <v>148511552002.8381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148511552002.8381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618798133.34515882</v>
      </c>
      <c r="L3410" s="444">
        <f t="shared" ca="1" si="167"/>
        <v>149130350136.18326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149130350136.18326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621376458.90076351</v>
      </c>
      <c r="L3411" s="444">
        <f t="shared" ca="1" si="167"/>
        <v>149751726595.08401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149751726595.08401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623965527.47951674</v>
      </c>
      <c r="L3412" s="444">
        <f t="shared" ca="1" si="167"/>
        <v>150375692122.56354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150375692122.56354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626565383.84401476</v>
      </c>
      <c r="L3413" s="444">
        <f t="shared" ca="1" si="167"/>
        <v>151002257506.40756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151002257506.40756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629176072.94336486</v>
      </c>
      <c r="L3414" s="444">
        <f t="shared" ca="1" si="167"/>
        <v>151631433579.35092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151631433579.35092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631797639.91396213</v>
      </c>
      <c r="L3415" s="444">
        <f t="shared" ca="1" si="167"/>
        <v>152263231219.26489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152263231219.26489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634430130.08027041</v>
      </c>
      <c r="L3416" s="444">
        <f t="shared" ca="1" si="167"/>
        <v>152897661349.34515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152897661349.34515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637073588.95560479</v>
      </c>
      <c r="L3417" s="444">
        <f t="shared" ca="1" si="167"/>
        <v>153534734938.30075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153534734938.30075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639728062.2429198</v>
      </c>
      <c r="L3418" s="444">
        <f t="shared" ca="1" si="167"/>
        <v>154174463000.54367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154174463000.54367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642393595.83559859</v>
      </c>
      <c r="L3419" s="444">
        <f t="shared" ca="1" si="167"/>
        <v>154816856596.37927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154816856596.37927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645070235.81824696</v>
      </c>
      <c r="L3420" s="444">
        <f t="shared" ca="1" si="167"/>
        <v>155461926832.19751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155461926832.19751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647758028.4674896</v>
      </c>
      <c r="L3421" s="444">
        <f t="shared" ca="1" si="167"/>
        <v>156109684860.66501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156109684860.66501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650457020.2527709</v>
      </c>
      <c r="L3422" s="444">
        <f t="shared" ca="1" si="167"/>
        <v>156760141880.91779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156760141880.91779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653167257.83715749</v>
      </c>
      <c r="L3423" s="444">
        <f t="shared" ca="1" si="167"/>
        <v>157413309138.75494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157413309138.75494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655888788.07814562</v>
      </c>
      <c r="L3424" s="444">
        <f t="shared" ca="1" si="167"/>
        <v>158069197926.8331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158069197926.8331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658621658.02847123</v>
      </c>
      <c r="L3425" s="444">
        <f t="shared" ca="1" si="167"/>
        <v>158727819584.86157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158727819584.86157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661365914.93692327</v>
      </c>
      <c r="L3426" s="444">
        <f t="shared" ca="1" si="167"/>
        <v>159389185499.79849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159389185499.79849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664121606.24916041</v>
      </c>
      <c r="L3427" s="444">
        <f t="shared" ca="1" si="167"/>
        <v>160053307106.04764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160053307106.04764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666888779.60853183</v>
      </c>
      <c r="L3428" s="444">
        <f t="shared" ca="1" si="167"/>
        <v>160720195885.65616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160720195885.65616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669667482.85690069</v>
      </c>
      <c r="L3429" s="444">
        <f t="shared" ca="1" si="167"/>
        <v>161389863368.51306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161389863368.51306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672457764.03547108</v>
      </c>
      <c r="L3430" s="444">
        <f t="shared" ca="1" si="167"/>
        <v>162062321132.54852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162062321132.54852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675259671.38561881</v>
      </c>
      <c r="L3431" s="444">
        <f t="shared" ca="1" si="167"/>
        <v>162737580803.93414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162737580803.93414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678073253.3497256</v>
      </c>
      <c r="L3432" s="444">
        <f t="shared" ca="1" si="167"/>
        <v>163415654057.28387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163415654057.28387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680898558.57201612</v>
      </c>
      <c r="L3433" s="444">
        <f t="shared" ca="1" si="167"/>
        <v>164096552615.8559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164096552615.8559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683735635.89939952</v>
      </c>
      <c r="L3434" s="444">
        <f t="shared" ca="1" si="167"/>
        <v>164780288251.75531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164780288251.75531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686584534.38231373</v>
      </c>
      <c r="L3435" s="444">
        <f t="shared" ca="1" si="167"/>
        <v>165466872786.13763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165466872786.13763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689445303.27557349</v>
      </c>
      <c r="L3436" s="444">
        <f t="shared" ca="1" si="167"/>
        <v>166156318089.41321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166156318089.41321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692317992.03922164</v>
      </c>
      <c r="L3437" s="444">
        <f t="shared" ca="1" si="167"/>
        <v>166848636081.45242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166848636081.45242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695202650.33938503</v>
      </c>
      <c r="L3438" s="444">
        <f t="shared" ca="1" si="167"/>
        <v>167543838731.79181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167543838731.79181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698099328.04913259</v>
      </c>
      <c r="L3439" s="444">
        <f t="shared" ca="1" si="167"/>
        <v>168241938059.84094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168241938059.84094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701008075.2493372</v>
      </c>
      <c r="L3440" s="444">
        <f t="shared" ca="1" si="167"/>
        <v>168942946135.09027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168942946135.09027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703928942.22954273</v>
      </c>
      <c r="L3441" s="444">
        <f t="shared" ca="1" si="167"/>
        <v>169646875077.31982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169646875077.31982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706861979.48883259</v>
      </c>
      <c r="L3442" s="444">
        <f t="shared" ca="1" si="167"/>
        <v>170353737056.80865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170353737056.80865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709807237.73670268</v>
      </c>
      <c r="L3443" s="444">
        <f t="shared" ca="1" si="167"/>
        <v>171063544294.54535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171063544294.54535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712764767.8939389</v>
      </c>
      <c r="L3444" s="444">
        <f t="shared" ca="1" si="167"/>
        <v>171776309062.4393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171776309062.4393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715734621.09349704</v>
      </c>
      <c r="L3445" s="444">
        <f t="shared" ca="1" si="167"/>
        <v>172492043683.53281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172492043683.53281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718716848.68138671</v>
      </c>
      <c r="L3446" s="444">
        <f t="shared" ca="1" si="167"/>
        <v>173210760532.2142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173210760532.2142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721711502.21755922</v>
      </c>
      <c r="L3447" s="444">
        <f t="shared" ca="1" si="167"/>
        <v>173932472034.43176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173932472034.43176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724718633.47679901</v>
      </c>
      <c r="L3448" s="444">
        <f t="shared" ca="1" si="167"/>
        <v>174657190667.90857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174657190667.90857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727738294.44961905</v>
      </c>
      <c r="L3449" s="444">
        <f t="shared" ca="1" si="167"/>
        <v>175384928962.35818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175384928962.35818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730770537.34315908</v>
      </c>
      <c r="L3450" s="444">
        <f t="shared" ca="1" si="167"/>
        <v>176115699499.70135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176115699499.70135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733815414.58208895</v>
      </c>
      <c r="L3451" s="444">
        <f t="shared" ca="1" si="167"/>
        <v>176849514914.28345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176849514914.28345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736872978.8095144</v>
      </c>
      <c r="L3452" s="444">
        <f t="shared" ca="1" si="167"/>
        <v>177586387893.09296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177586387893.09296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739943282.88788736</v>
      </c>
      <c r="L3453" s="444">
        <f t="shared" ca="1" si="167"/>
        <v>178326331175.98083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178326331175.98083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743026379.89992011</v>
      </c>
      <c r="L3454" s="444">
        <f t="shared" ca="1" si="167"/>
        <v>179069357555.88077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179069357555.88077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746122323.14950323</v>
      </c>
      <c r="L3455" s="444">
        <f t="shared" ca="1" si="167"/>
        <v>179815479879.03027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179815479879.03027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749231166.16262615</v>
      </c>
      <c r="L3456" s="444">
        <f t="shared" ca="1" si="167"/>
        <v>180564711045.1929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180564711045.1929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752352962.68830371</v>
      </c>
      <c r="L3457" s="444">
        <f t="shared" ca="1" si="167"/>
        <v>181317064007.8812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181317064007.8812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755487766.69950497</v>
      </c>
      <c r="L3458" s="444">
        <f t="shared" ca="1" si="167"/>
        <v>182072551774.58069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182072551774.58069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758635632.39408624</v>
      </c>
      <c r="L3459" s="444">
        <f t="shared" ca="1" si="167"/>
        <v>182831187406.97476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182831187406.97476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761796614.19572818</v>
      </c>
      <c r="L3460" s="444">
        <f t="shared" ca="1" si="167"/>
        <v>183592984021.1705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183592984021.1705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764970766.75487709</v>
      </c>
      <c r="L3461" s="444">
        <f t="shared" ca="1" si="167"/>
        <v>184357954787.92538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184357954787.92538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768158144.94968915</v>
      </c>
      <c r="L3462" s="444">
        <f t="shared" ca="1" si="167"/>
        <v>185126112932.87506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185126112932.87506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771358803.88697946</v>
      </c>
      <c r="L3463" s="444">
        <f t="shared" ca="1" si="167"/>
        <v>185897471736.76205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185897471736.76205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774572798.90317523</v>
      </c>
      <c r="L3464" s="444">
        <f t="shared" ca="1" si="167"/>
        <v>186672044535.66522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186672044535.66522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777800185.56527174</v>
      </c>
      <c r="L3465" s="444">
        <f t="shared" ca="1" si="167"/>
        <v>187449844721.2305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187449844721.2305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781041019.6717937</v>
      </c>
      <c r="L3466" s="444">
        <f t="shared" ca="1" si="167"/>
        <v>188230885740.90228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188230885740.90228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784295357.2537595</v>
      </c>
      <c r="L3467" s="444">
        <f t="shared" ca="1" si="167"/>
        <v>189015181098.15604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189015181098.15604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787563254.5756501</v>
      </c>
      <c r="L3468" s="444">
        <f t="shared" ca="1" si="167"/>
        <v>189802744352.73169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189802744352.73169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790844768.13638198</v>
      </c>
      <c r="L3469" s="444">
        <f t="shared" ca="1" si="167"/>
        <v>190593589120.86807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190593589120.86807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794139954.67028368</v>
      </c>
      <c r="L3470" s="444">
        <f t="shared" ca="1" si="167"/>
        <v>191387729075.53836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191387729075.53836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797448871.14807653</v>
      </c>
      <c r="L3471" s="444">
        <f t="shared" ca="1" si="167"/>
        <v>192185177946.68643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192185177946.68643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800771574.77786016</v>
      </c>
      <c r="L3472" s="444">
        <f t="shared" ca="1" si="167"/>
        <v>192985949521.46429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192985949521.46429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804108123.00610125</v>
      </c>
      <c r="L3473" s="444">
        <f t="shared" ca="1" si="167"/>
        <v>193790057644.4704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193790057644.4704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807458573.51862669</v>
      </c>
      <c r="L3474" s="444">
        <f t="shared" ca="1" si="167"/>
        <v>194597516217.98901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194597516217.98901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810822984.2416209</v>
      </c>
      <c r="L3475" s="444">
        <f t="shared" ca="1" si="167"/>
        <v>195408339202.23062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195408339202.23062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814201413.34262753</v>
      </c>
      <c r="L3476" s="444">
        <f t="shared" ca="1" si="167"/>
        <v>196222540615.57324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196222540615.57324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817593919.23155522</v>
      </c>
      <c r="L3477" s="444">
        <f t="shared" ca="1" si="167"/>
        <v>197040134534.80481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197040134534.80481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821000560.56168675</v>
      </c>
      <c r="L3478" s="444">
        <f t="shared" ca="1" si="167"/>
        <v>197861135095.36649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197861135095.36649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824421396.2306937</v>
      </c>
      <c r="L3479" s="444">
        <f t="shared" ca="1" si="167"/>
        <v>198685556491.59717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198685556491.59717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827856485.38165486</v>
      </c>
      <c r="L3480" s="444">
        <f t="shared" ca="1" si="167"/>
        <v>199513412976.97882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199513412976.97882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831305887.40407836</v>
      </c>
      <c r="L3481" s="444">
        <f t="shared" ca="1" si="167"/>
        <v>200344718864.3829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200344718864.3829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834769661.93492877</v>
      </c>
      <c r="L3482" s="444">
        <f t="shared" ca="1" si="167"/>
        <v>201179488526.31784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201179488526.31784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838247868.85965765</v>
      </c>
      <c r="L3483" s="444">
        <f t="shared" ca="1" si="167"/>
        <v>202017736395.17749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202017736395.17749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841740568.31323957</v>
      </c>
      <c r="L3484" s="444">
        <f t="shared" ca="1" si="167"/>
        <v>202859476963.49072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202859476963.49072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845247820.68121135</v>
      </c>
      <c r="L3485" s="444">
        <f t="shared" ca="1" si="167"/>
        <v>203704724784.17194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203704724784.17194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848769686.60071635</v>
      </c>
      <c r="L3486" s="444">
        <f t="shared" ca="1" si="167"/>
        <v>204553494470.77264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204553494470.77264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852306226.96155262</v>
      </c>
      <c r="L3487" s="444">
        <f t="shared" ca="1" si="167"/>
        <v>205405800697.73419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205405800697.73419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855857502.90722585</v>
      </c>
      <c r="L3488" s="444">
        <f t="shared" ca="1" si="167"/>
        <v>206261658200.64142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206261658200.64142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859423575.83600593</v>
      </c>
      <c r="L3489" s="444">
        <f t="shared" ca="1" si="167"/>
        <v>207121081776.47742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207121081776.47742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863004507.40198922</v>
      </c>
      <c r="L3490" s="444">
        <f t="shared" ca="1" si="167"/>
        <v>207984086283.87939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207984086283.87939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866600359.51616418</v>
      </c>
      <c r="L3491" s="444">
        <f t="shared" ca="1" si="167"/>
        <v>208850686643.39557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208850686643.39557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870211194.34748149</v>
      </c>
      <c r="L3492" s="444">
        <f t="shared" ca="1" si="167"/>
        <v>209720897837.74304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209720897837.74304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873837074.32392931</v>
      </c>
      <c r="L3493" s="444">
        <f t="shared" ca="1" si="167"/>
        <v>210594734912.06699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210594734912.06699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877478062.13361239</v>
      </c>
      <c r="L3494" s="444">
        <f t="shared" ca="1" si="167"/>
        <v>211472212974.20059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211472212974.20059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881134220.7258358</v>
      </c>
      <c r="L3495" s="444">
        <f t="shared" ca="1" si="167"/>
        <v>212353347194.92642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212353347194.92642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884805613.31219339</v>
      </c>
      <c r="L3496" s="444">
        <f t="shared" ca="1" si="167"/>
        <v>213238152808.23862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213238152808.23862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888492303.36766088</v>
      </c>
      <c r="L3497" s="444">
        <f t="shared" ca="1" si="167"/>
        <v>214126645111.60629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214126645111.60629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892194354.63169289</v>
      </c>
      <c r="L3498" s="444">
        <f t="shared" ca="1" si="167"/>
        <v>215018839466.23798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215018839466.23798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895911831.10932493</v>
      </c>
      <c r="L3499" s="444">
        <f t="shared" ca="1" si="167"/>
        <v>215914751297.34729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215914751297.34729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899644797.07228041</v>
      </c>
      <c r="L3500" s="444">
        <f t="shared" ca="1" si="167"/>
        <v>216814396094.41956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216814396094.41956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903393317.06008148</v>
      </c>
      <c r="L3501" s="444">
        <f t="shared" ca="1" si="167"/>
        <v>217717789411.47964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217717789411.47964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907157455.88116527</v>
      </c>
      <c r="L3502" s="444">
        <f t="shared" ca="1" si="167"/>
        <v>218624946867.36081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218624946867.36081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910937278.6140033</v>
      </c>
      <c r="L3503" s="444">
        <f t="shared" ca="1" si="167"/>
        <v>219535884145.97482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219535884145.97482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914732850.60822845</v>
      </c>
      <c r="L3504" s="444">
        <f t="shared" ca="1" si="167"/>
        <v>220450616996.58304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220450616996.58304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918544237.4857626</v>
      </c>
      <c r="L3505" s="444">
        <f t="shared" ca="1" si="167"/>
        <v>221369161234.06879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221369161234.06879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922371505.14195323</v>
      </c>
      <c r="L3506" s="444">
        <f t="shared" ca="1" si="167"/>
        <v>222291532739.21075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222291532739.21075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926214719.74671149</v>
      </c>
      <c r="L3507" s="444">
        <f t="shared" ca="1" si="167"/>
        <v>223217747458.95746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223217747458.95746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930073947.74565601</v>
      </c>
      <c r="L3508" s="444">
        <f t="shared" ca="1" si="167"/>
        <v>224147821406.70313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224147821406.70313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933949255.86126316</v>
      </c>
      <c r="L3509" s="444">
        <f t="shared" ca="1" si="167"/>
        <v>225081770662.56439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225081770662.56439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937840711.09401846</v>
      </c>
      <c r="L3510" s="444">
        <f t="shared" ca="1" si="167"/>
        <v>226019611373.65842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226019611373.65842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941748380.72357666</v>
      </c>
      <c r="L3511" s="444">
        <f t="shared" ca="1" si="167"/>
        <v>226961359754.38199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226961359754.38199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945672332.30992496</v>
      </c>
      <c r="L3512" s="444">
        <f t="shared" ca="1" si="167"/>
        <v>227907032086.69193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227907032086.69193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949612633.69454968</v>
      </c>
      <c r="L3513" s="444">
        <f t="shared" ca="1" si="167"/>
        <v>228856644720.38647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228856644720.38647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953569353.00161028</v>
      </c>
      <c r="L3514" s="444">
        <f t="shared" ca="1" si="167"/>
        <v>229810214073.38809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229810214073.38809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957542558.639117</v>
      </c>
      <c r="L3515" s="444">
        <f t="shared" ca="1" si="167"/>
        <v>230767756632.02722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230767756632.02722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961532319.30011356</v>
      </c>
      <c r="L3516" s="444">
        <f t="shared" ca="1" si="167"/>
        <v>231729288951.32733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231729288951.32733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965538703.96386385</v>
      </c>
      <c r="L3517" s="444">
        <f t="shared" ca="1" si="167"/>
        <v>232694827655.2912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232694827655.2912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969561781.89704669</v>
      </c>
      <c r="L3518" s="444">
        <f t="shared" ca="1" si="167"/>
        <v>233664389437.18823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233664389437.18823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973601622.65495086</v>
      </c>
      <c r="L3519" s="444">
        <f t="shared" ca="1" si="167"/>
        <v>234637991059.84317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234637991059.84317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977658296.08267987</v>
      </c>
      <c r="L3520" s="444">
        <f t="shared" ca="1" si="167"/>
        <v>235615649355.92584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235615649355.92584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981731872.31635761</v>
      </c>
      <c r="L3521" s="444">
        <f t="shared" ca="1" si="167"/>
        <v>236597381228.24219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236597381228.24219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985822421.78434229</v>
      </c>
      <c r="L3522" s="444">
        <f t="shared" ca="1" si="167"/>
        <v>237583203650.02652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237583203650.02652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989930015.208444</v>
      </c>
      <c r="L3523" s="444">
        <f t="shared" ca="1" si="167"/>
        <v>238573133665.23495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238573133665.23495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994054723.60514557</v>
      </c>
      <c r="L3524" s="444">
        <f t="shared" ca="1" si="167"/>
        <v>239567188388.84009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239567188388.84009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998196618.28683364</v>
      </c>
      <c r="L3525" s="444">
        <f t="shared" ca="1" si="167"/>
        <v>240565385007.12692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240565385007.12692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1002355770.863029</v>
      </c>
      <c r="L3526" s="444">
        <f t="shared" ca="1" si="167"/>
        <v>241567740777.98996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241567740777.98996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1006532253.2416247</v>
      </c>
      <c r="L3527" s="444">
        <f t="shared" ca="1" si="167"/>
        <v>242574273031.2316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242574273031.2316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1010726137.6301317</v>
      </c>
      <c r="L3528" s="444">
        <f t="shared" ca="1" si="167"/>
        <v>243584999168.86172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243584999168.86172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1014937496.5369239</v>
      </c>
      <c r="L3529" s="444">
        <f t="shared" ca="1" si="167"/>
        <v>244599936665.39865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244599936665.39865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1019166402.7724942</v>
      </c>
      <c r="L3530" s="444">
        <f t="shared" ca="1" si="167"/>
        <v>245619103068.17114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245619103068.17114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1023412929.4507132</v>
      </c>
      <c r="L3531" s="444">
        <f t="shared" ca="1" si="167"/>
        <v>246642515997.62186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246642515997.62186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1027677149.9900911</v>
      </c>
      <c r="L3532" s="444">
        <f t="shared" ca="1" si="167"/>
        <v>247670193147.61194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247670193147.61194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1031959138.1150497</v>
      </c>
      <c r="L3533" s="444">
        <f t="shared" ca="1" si="167"/>
        <v>248702152285.72699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248702152285.72699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1036258967.8571956</v>
      </c>
      <c r="L3534" s="444">
        <f t="shared" ca="1" si="167"/>
        <v>249738411253.5842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249738411253.5842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1040576713.5566008</v>
      </c>
      <c r="L3535" s="444">
        <f t="shared" ca="1" si="167"/>
        <v>250778987967.14081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250778987967.14081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1044912449.8630868</v>
      </c>
      <c r="L3536" s="444">
        <f t="shared" ca="1" si="167"/>
        <v>251823900417.00391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251823900417.00391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1049266251.7375163</v>
      </c>
      <c r="L3537" s="444">
        <f t="shared" ca="1" si="167"/>
        <v>252873166668.74142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252873166668.74142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1053638194.4530892</v>
      </c>
      <c r="L3538" s="444">
        <f t="shared" ca="1" si="167"/>
        <v>253926804863.19452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253926804863.19452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1058028353.5966437</v>
      </c>
      <c r="L3539" s="444">
        <f t="shared" ca="1" si="167"/>
        <v>254984833216.79117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254984833216.79117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1062436805.0699631</v>
      </c>
      <c r="L3540" s="444">
        <f t="shared" ca="1" si="167"/>
        <v>256047270021.86115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256047270021.86115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1066863625.0910881</v>
      </c>
      <c r="L3541" s="444">
        <f t="shared" ca="1" si="167"/>
        <v>257114133646.95224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257114133646.95224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1071308890.1956345</v>
      </c>
      <c r="L3542" s="444">
        <f t="shared" ca="1" si="167"/>
        <v>258185442537.14789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258185442537.14789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1075772677.2381163</v>
      </c>
      <c r="L3543" s="444">
        <f t="shared" ca="1" si="167"/>
        <v>259261215214.38602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259261215214.38602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1080255063.393275</v>
      </c>
      <c r="L3544" s="444">
        <f t="shared" ca="1" si="167"/>
        <v>260341470277.7793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260341470277.7793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1084756126.1574137</v>
      </c>
      <c r="L3545" s="444">
        <f t="shared" ca="1" si="167"/>
        <v>261426226403.93671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261426226403.93671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1089275943.3497365</v>
      </c>
      <c r="L3546" s="444">
        <f t="shared" ca="1" si="167"/>
        <v>262515502347.28644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262515502347.28644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1093814593.1136935</v>
      </c>
      <c r="L3547" s="444">
        <f t="shared" ca="1" si="167"/>
        <v>263609316940.40015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263609316940.40015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1098372153.918334</v>
      </c>
      <c r="L3548" s="444">
        <f t="shared" ca="1" si="167"/>
        <v>264707689094.31848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264707689094.31848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1102948704.5596604</v>
      </c>
      <c r="L3549" s="444">
        <f t="shared" ca="1" si="167"/>
        <v>265810637798.87814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265810637798.87814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1107544324.1619921</v>
      </c>
      <c r="L3550" s="444">
        <f t="shared" ca="1" si="167"/>
        <v>266918182123.04013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266918182123.04013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1112159092.1793339</v>
      </c>
      <c r="L3551" s="444">
        <f t="shared" ca="1" si="167"/>
        <v>268030341215.21945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268030341215.21945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1116793088.3967476</v>
      </c>
      <c r="L3552" s="444">
        <f t="shared" ca="1" si="167"/>
        <v>269147134303.61621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269147134303.61621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1121446392.9317341</v>
      </c>
      <c r="L3553" s="444">
        <f t="shared" ca="1" si="167"/>
        <v>270268580696.54794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270268580696.54794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1126119086.2356162</v>
      </c>
      <c r="L3554" s="444">
        <f t="shared" ca="1" si="167"/>
        <v>271394699782.78357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271394699782.78357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1130811249.0949316</v>
      </c>
      <c r="L3555" s="444">
        <f t="shared" ca="1" si="167"/>
        <v>272525511031.87851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272525511031.87851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1135522962.632827</v>
      </c>
      <c r="L3556" s="444">
        <f t="shared" ca="1" si="167"/>
        <v>273661033994.51132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273661033994.51132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1140254308.3104639</v>
      </c>
      <c r="L3557" s="444">
        <f t="shared" ca="1" si="167"/>
        <v>274801288302.82178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274801288302.82178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1145005367.9284241</v>
      </c>
      <c r="L3558" s="444">
        <f t="shared" ca="1" si="167"/>
        <v>275946293670.75018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275946293670.75018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1149776223.6281257</v>
      </c>
      <c r="L3559" s="444">
        <f t="shared" ca="1" si="167"/>
        <v>277096069894.3783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277096069894.3783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1154566957.8932428</v>
      </c>
      <c r="L3560" s="444">
        <f t="shared" ca="1" si="167"/>
        <v>278250636852.27155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278250636852.27155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1159377653.5511315</v>
      </c>
      <c r="L3561" s="444">
        <f t="shared" ca="1" si="167"/>
        <v>279410014505.82269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279410014505.82269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1164208393.7742612</v>
      </c>
      <c r="L3562" s="444">
        <f t="shared" ca="1" si="167"/>
        <v>280574222899.59692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280574222899.59692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1169059262.0816538</v>
      </c>
      <c r="L3563" s="444">
        <f t="shared" ca="1" si="167"/>
        <v>281743282161.67859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281743282161.67859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1173930342.3403275</v>
      </c>
      <c r="L3564" s="444">
        <f t="shared" ca="1" si="167"/>
        <v>282917212504.01892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282917212504.01892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1178821718.7667456</v>
      </c>
      <c r="L3565" s="444">
        <f t="shared" ca="1" si="167"/>
        <v>284096034222.78564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284096034222.78564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1183733475.9282734</v>
      </c>
      <c r="L3566" s="444">
        <f t="shared" ca="1" si="167"/>
        <v>285279767698.71393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285279767698.71393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1188665698.7446413</v>
      </c>
      <c r="L3567" s="444">
        <f t="shared" ca="1" si="167"/>
        <v>286468433397.45856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286468433397.45856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1193618472.4894106</v>
      </c>
      <c r="L3568" s="444">
        <f t="shared" ca="1" si="167"/>
        <v>287662051869.948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287662051869.948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1198591882.79145</v>
      </c>
      <c r="L3569" s="444">
        <f t="shared" ca="1" si="167"/>
        <v>288860643752.73944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288860643752.73944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1203586015.6364143</v>
      </c>
      <c r="L3570" s="444">
        <f t="shared" ca="1" si="167"/>
        <v>290064229768.37585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290064229768.37585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1208600957.3682327</v>
      </c>
      <c r="L3571" s="444">
        <f t="shared" ca="1" si="167"/>
        <v>291272830725.74408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291272830725.74408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1213636794.6906004</v>
      </c>
      <c r="L3572" s="444">
        <f t="shared" ca="1" si="167"/>
        <v>292486467520.43469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292486467520.43469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1218693614.6684778</v>
      </c>
      <c r="L3573" s="444">
        <f t="shared" ca="1" si="167"/>
        <v>293705161135.10315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293705161135.10315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1223771504.7295964</v>
      </c>
      <c r="L3574" s="444">
        <f t="shared" ca="1" si="167"/>
        <v>294928932639.83276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294928932639.83276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1228870552.6659698</v>
      </c>
      <c r="L3575" s="444">
        <f t="shared" ca="1" si="167"/>
        <v>296157803192.49872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296157803192.49872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1233990846.6354113</v>
      </c>
      <c r="L3576" s="444">
        <f t="shared" ca="1" si="167"/>
        <v>297391794039.13416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297391794039.13416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1239132475.163059</v>
      </c>
      <c r="L3577" s="444">
        <f t="shared" ca="1" si="167"/>
        <v>298630926514.29724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298630926514.29724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1244295527.1429052</v>
      </c>
      <c r="L3578" s="444">
        <f t="shared" ref="L3578:L3832" ca="1" si="172">I3578-J3578+K3578</f>
        <v>299875222041.44012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299875222041.44012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1249480091.8393338</v>
      </c>
      <c r="L3579" s="444">
        <f t="shared" ca="1" si="172"/>
        <v>301124702133.27948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301124702133.27948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1254686258.8886645</v>
      </c>
      <c r="L3580" s="444">
        <f t="shared" ca="1" si="172"/>
        <v>302379388392.16815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302379388392.16815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1259914118.3007007</v>
      </c>
      <c r="L3581" s="444">
        <f t="shared" ca="1" si="172"/>
        <v>303639302510.46887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303639302510.46887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1265163760.4602869</v>
      </c>
      <c r="L3582" s="444">
        <f t="shared" ca="1" si="172"/>
        <v>304904466270.92914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304904466270.92914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1270435276.1288714</v>
      </c>
      <c r="L3583" s="444">
        <f t="shared" ca="1" si="172"/>
        <v>306174901547.05798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306174901547.05798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1275728756.446075</v>
      </c>
      <c r="L3584" s="444">
        <f t="shared" ca="1" si="172"/>
        <v>307450630303.50403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307450630303.50403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1281044292.9312668</v>
      </c>
      <c r="L3585" s="444">
        <f t="shared" ca="1" si="172"/>
        <v>308731674596.4353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308731674596.4353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1286381977.485147</v>
      </c>
      <c r="L3586" s="444">
        <f t="shared" ca="1" si="172"/>
        <v>310018056573.92047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310018056573.92047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1291741902.3913352</v>
      </c>
      <c r="L3587" s="444">
        <f t="shared" ca="1" si="172"/>
        <v>311309798476.31183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311309798476.31183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1297124160.317966</v>
      </c>
      <c r="L3588" s="444">
        <f t="shared" ca="1" si="172"/>
        <v>312606922636.62982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312606922636.62982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1302528844.3192909</v>
      </c>
      <c r="L3589" s="444">
        <f t="shared" ca="1" si="172"/>
        <v>313909451480.9491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313909451480.9491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1307956047.8372879</v>
      </c>
      <c r="L3590" s="444">
        <f t="shared" ca="1" si="172"/>
        <v>315217407528.78638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315217407528.78638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1313405864.7032766</v>
      </c>
      <c r="L3591" s="444">
        <f t="shared" ca="1" si="172"/>
        <v>316530813393.48962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316530813393.48962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1318878389.1395402</v>
      </c>
      <c r="L3592" s="444">
        <f t="shared" ca="1" si="172"/>
        <v>317849691782.62915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317849691782.62915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1324373715.7609549</v>
      </c>
      <c r="L3593" s="444">
        <f t="shared" ca="1" si="172"/>
        <v>319174065498.39008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319174065498.39008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1329891939.5766253</v>
      </c>
      <c r="L3594" s="444">
        <f t="shared" ca="1" si="172"/>
        <v>320503957437.96667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320503957437.96667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1335433155.9915278</v>
      </c>
      <c r="L3595" s="444">
        <f t="shared" ca="1" si="172"/>
        <v>321839390593.95819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321839390593.95819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1340997460.8081591</v>
      </c>
      <c r="L3596" s="444">
        <f t="shared" ca="1" si="172"/>
        <v>323180388054.76636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323180388054.76636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1346584950.228193</v>
      </c>
      <c r="L3597" s="444">
        <f t="shared" ca="1" si="172"/>
        <v>324526973004.99457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324526973004.99457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1352195720.8541441</v>
      </c>
      <c r="L3598" s="444">
        <f t="shared" ca="1" si="172"/>
        <v>325879168725.84869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325879168725.84869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1357829869.6910362</v>
      </c>
      <c r="L3599" s="444">
        <f t="shared" ca="1" si="172"/>
        <v>327236998595.53973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327236998595.53973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1363487494.1480823</v>
      </c>
      <c r="L3600" s="444">
        <f t="shared" ca="1" si="172"/>
        <v>328600486089.68781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328600486089.68781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1369168692.0403659</v>
      </c>
      <c r="L3601" s="444">
        <f t="shared" ca="1" si="172"/>
        <v>329969654781.72815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329969654781.72815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1374873561.590534</v>
      </c>
      <c r="L3602" s="444">
        <f t="shared" ca="1" si="172"/>
        <v>331344528343.31866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331344528343.31866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1380602201.4304943</v>
      </c>
      <c r="L3603" s="444">
        <f t="shared" ca="1" si="172"/>
        <v>332725130544.74915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332725130544.74915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1386354710.6031215</v>
      </c>
      <c r="L3604" s="444">
        <f t="shared" ca="1" si="172"/>
        <v>334111485255.35229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334111485255.35229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1392131188.5639679</v>
      </c>
      <c r="L3605" s="444">
        <f t="shared" ca="1" si="172"/>
        <v>335503616443.91626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335503616443.91626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1397931735.1829844</v>
      </c>
      <c r="L3606" s="444">
        <f t="shared" ca="1" si="172"/>
        <v>336901548179.09924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336901548179.09924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1403756450.7462468</v>
      </c>
      <c r="L3607" s="444">
        <f t="shared" ca="1" si="172"/>
        <v>338305304629.84552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338305304629.84552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1409605435.9576898</v>
      </c>
      <c r="L3608" s="444">
        <f t="shared" ca="1" si="172"/>
        <v>339714910065.80322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339714910065.80322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1415478791.9408467</v>
      </c>
      <c r="L3609" s="444">
        <f t="shared" ca="1" si="172"/>
        <v>341130388857.74408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341130388857.74408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1421376620.2406003</v>
      </c>
      <c r="L3610" s="444">
        <f t="shared" ca="1" si="172"/>
        <v>342551765477.98468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342551765477.98468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1427299022.8249362</v>
      </c>
      <c r="L3611" s="444">
        <f t="shared" ca="1" si="172"/>
        <v>343979064500.80963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343979064500.80963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1433246102.0867069</v>
      </c>
      <c r="L3612" s="444">
        <f t="shared" ca="1" si="172"/>
        <v>345412310602.89636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345412310602.89636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1439217960.8454015</v>
      </c>
      <c r="L3613" s="444">
        <f t="shared" ca="1" si="172"/>
        <v>346851528563.74176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346851528563.74176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1445214702.3489239</v>
      </c>
      <c r="L3614" s="444">
        <f t="shared" ca="1" si="172"/>
        <v>348296743266.0907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348296743266.0907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1451236430.275378</v>
      </c>
      <c r="L3615" s="444">
        <f t="shared" ca="1" si="172"/>
        <v>349747979696.36609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349747979696.36609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1457283248.7348588</v>
      </c>
      <c r="L3616" s="444">
        <f t="shared" ca="1" si="172"/>
        <v>351205262945.10095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351205262945.10095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1463355262.2712541</v>
      </c>
      <c r="L3617" s="444">
        <f t="shared" ca="1" si="172"/>
        <v>352668618207.37219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352668618207.37219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1469452575.8640509</v>
      </c>
      <c r="L3618" s="444">
        <f t="shared" ca="1" si="172"/>
        <v>354138070783.23627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354138070783.23627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1475575294.930151</v>
      </c>
      <c r="L3619" s="444">
        <f t="shared" ca="1" si="172"/>
        <v>355613646078.16644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355613646078.16644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1481723525.3256936</v>
      </c>
      <c r="L3620" s="444">
        <f t="shared" ca="1" si="172"/>
        <v>357095369603.49213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357095369603.49213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1487897373.3478839</v>
      </c>
      <c r="L3621" s="444">
        <f t="shared" ca="1" si="172"/>
        <v>358583266976.84003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358583266976.84003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1494096945.7368333</v>
      </c>
      <c r="L3622" s="444">
        <f t="shared" ca="1" si="172"/>
        <v>360077363922.57684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360077363922.57684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1500322349.6774035</v>
      </c>
      <c r="L3623" s="444">
        <f t="shared" ca="1" si="172"/>
        <v>361577686272.25427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361577686272.25427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1506573692.8010595</v>
      </c>
      <c r="L3624" s="444">
        <f t="shared" ca="1" si="172"/>
        <v>363084259965.05536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363084259965.05536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1512851083.1877306</v>
      </c>
      <c r="L3625" s="444">
        <f t="shared" ca="1" si="172"/>
        <v>364597111048.2431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364597111048.2431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1519154629.3676796</v>
      </c>
      <c r="L3626" s="444">
        <f t="shared" ca="1" si="172"/>
        <v>366116265677.61078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366116265677.61078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1525484440.3233783</v>
      </c>
      <c r="L3627" s="444">
        <f t="shared" ca="1" si="172"/>
        <v>367641750117.93414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367641750117.93414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1531840625.4913921</v>
      </c>
      <c r="L3628" s="444">
        <f t="shared" ca="1" si="172"/>
        <v>369173590743.42554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369173590743.42554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1538223294.7642732</v>
      </c>
      <c r="L3629" s="444">
        <f t="shared" ca="1" si="172"/>
        <v>370711814038.18982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370711814038.18982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1544632558.4924576</v>
      </c>
      <c r="L3630" s="444">
        <f t="shared" ca="1" si="172"/>
        <v>372256446596.68225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372256446596.68225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1551068527.486176</v>
      </c>
      <c r="L3631" s="444">
        <f t="shared" ca="1" si="172"/>
        <v>373807515124.16846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373807515124.16846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1557531313.0173686</v>
      </c>
      <c r="L3632" s="444">
        <f t="shared" ca="1" si="172"/>
        <v>375365046437.18585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375365046437.18585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1564021026.8216076</v>
      </c>
      <c r="L3633" s="444">
        <f t="shared" ca="1" si="172"/>
        <v>376929067464.00745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376929067464.00745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1570537781.1000309</v>
      </c>
      <c r="L3634" s="444">
        <f t="shared" ca="1" si="172"/>
        <v>378499605245.10748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378499605245.10748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1577081688.5212812</v>
      </c>
      <c r="L3635" s="444">
        <f t="shared" ca="1" si="172"/>
        <v>380076686933.62878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380076686933.62878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1583652862.2234533</v>
      </c>
      <c r="L3636" s="444">
        <f t="shared" ca="1" si="172"/>
        <v>381660339795.85223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381660339795.85223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1590251415.816051</v>
      </c>
      <c r="L3637" s="444">
        <f t="shared" ca="1" si="172"/>
        <v>383250591211.66827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383250591211.66827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1596877463.3819511</v>
      </c>
      <c r="L3638" s="444">
        <f t="shared" ca="1" si="172"/>
        <v>384847468675.05023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384847468675.05023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1603531119.4793758</v>
      </c>
      <c r="L3639" s="444">
        <f t="shared" ca="1" si="172"/>
        <v>386450999794.5296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386450999794.5296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1610212499.1438732</v>
      </c>
      <c r="L3640" s="444">
        <f t="shared" ca="1" si="172"/>
        <v>388061212293.67346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388061212293.67346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1616921717.890306</v>
      </c>
      <c r="L3641" s="444">
        <f t="shared" ca="1" si="172"/>
        <v>389678134011.56378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389678134011.56378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1623658891.714849</v>
      </c>
      <c r="L3642" s="444">
        <f t="shared" ca="1" si="172"/>
        <v>391301792903.27863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391301792903.27863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1630424137.0969942</v>
      </c>
      <c r="L3643" s="444">
        <f t="shared" ca="1" si="172"/>
        <v>392932217040.37561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392932217040.37561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1637217571.001565</v>
      </c>
      <c r="L3644" s="444">
        <f t="shared" ca="1" si="172"/>
        <v>394569434611.3772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394569434611.3772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1644039310.8807383</v>
      </c>
      <c r="L3645" s="444">
        <f t="shared" ca="1" si="172"/>
        <v>396213473922.25793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396213473922.25793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1650889474.6760747</v>
      </c>
      <c r="L3646" s="444">
        <f t="shared" ca="1" si="172"/>
        <v>397864363396.93402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397864363396.93402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1657768180.8205583</v>
      </c>
      <c r="L3647" s="444">
        <f t="shared" ca="1" si="172"/>
        <v>399522131577.75458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399522131577.75458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1664675548.240644</v>
      </c>
      <c r="L3648" s="444">
        <f t="shared" ca="1" si="172"/>
        <v>401186807125.99524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401186807125.99524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1671611696.3583136</v>
      </c>
      <c r="L3649" s="444">
        <f t="shared" ca="1" si="172"/>
        <v>402858418822.35358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402858418822.35358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1678576745.0931399</v>
      </c>
      <c r="L3650" s="444">
        <f t="shared" ca="1" si="172"/>
        <v>404536995567.44672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404536995567.44672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1685570814.8643613</v>
      </c>
      <c r="L3651" s="444">
        <f t="shared" ca="1" si="172"/>
        <v>406222566382.3111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406222566382.3111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1692594026.592963</v>
      </c>
      <c r="L3652" s="444">
        <f t="shared" ca="1" si="172"/>
        <v>407915160408.90405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407915160408.90405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1699646501.7037668</v>
      </c>
      <c r="L3653" s="444">
        <f t="shared" ca="1" si="172"/>
        <v>409614806910.60785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409614806910.60785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1706728362.1275327</v>
      </c>
      <c r="L3654" s="444">
        <f t="shared" ca="1" si="172"/>
        <v>411321535272.73535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411321535272.73535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1713839730.3030639</v>
      </c>
      <c r="L3655" s="444">
        <f t="shared" ca="1" si="172"/>
        <v>413035375003.03839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413035375003.03839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1720980729.1793265</v>
      </c>
      <c r="L3656" s="444">
        <f t="shared" ca="1" si="172"/>
        <v>414756355732.21771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414756355732.21771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1728151482.2175739</v>
      </c>
      <c r="L3657" s="444">
        <f t="shared" ca="1" si="172"/>
        <v>416484507214.4353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416484507214.4353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1735352113.3934803</v>
      </c>
      <c r="L3658" s="444">
        <f t="shared" ca="1" si="172"/>
        <v>418219859327.8288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418219859327.8288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1742582747.1992867</v>
      </c>
      <c r="L3659" s="444">
        <f t="shared" ca="1" si="172"/>
        <v>419962442075.02808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419962442075.02808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1749843508.6459503</v>
      </c>
      <c r="L3660" s="444">
        <f t="shared" ca="1" si="172"/>
        <v>421712285583.67401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421712285583.67401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1757134523.2653084</v>
      </c>
      <c r="L3661" s="444">
        <f t="shared" ca="1" si="172"/>
        <v>423469420106.93933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423469420106.93933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1764455917.1122472</v>
      </c>
      <c r="L3662" s="444">
        <f t="shared" ca="1" si="172"/>
        <v>425233876024.05157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425233876024.05157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1771807816.7668815</v>
      </c>
      <c r="L3663" s="444">
        <f t="shared" ca="1" si="172"/>
        <v>427005683840.81848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427005683840.81848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1779190349.3367436</v>
      </c>
      <c r="L3664" s="444">
        <f t="shared" ca="1" si="172"/>
        <v>428784874190.15521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428784874190.15521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1786603642.4589801</v>
      </c>
      <c r="L3665" s="444">
        <f t="shared" ca="1" si="172"/>
        <v>430571477832.6142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430571477832.6142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1794047824.3025591</v>
      </c>
      <c r="L3666" s="444">
        <f t="shared" ca="1" si="172"/>
        <v>432365525656.91675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432365525656.91675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1801523023.5704861</v>
      </c>
      <c r="L3667" s="444">
        <f t="shared" ca="1" si="172"/>
        <v>434167048680.48724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434167048680.48724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1809029369.5020301</v>
      </c>
      <c r="L3668" s="444">
        <f t="shared" ca="1" si="172"/>
        <v>435976078049.98926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435976078049.98926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1816566991.8749552</v>
      </c>
      <c r="L3669" s="444">
        <f t="shared" ca="1" si="172"/>
        <v>437792645041.8642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437792645041.8642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1824136021.0077672</v>
      </c>
      <c r="L3670" s="444">
        <f t="shared" ca="1" si="172"/>
        <v>439616781062.87195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439616781062.87195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1831736587.7619665</v>
      </c>
      <c r="L3671" s="444">
        <f t="shared" ca="1" si="172"/>
        <v>441448517650.63391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441448517650.63391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1839368823.5443079</v>
      </c>
      <c r="L3672" s="444">
        <f t="shared" ca="1" si="172"/>
        <v>443287886474.17822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443287886474.17822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1847032860.3090758</v>
      </c>
      <c r="L3673" s="444">
        <f t="shared" ca="1" si="172"/>
        <v>445134919334.4873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445134919334.4873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1854728830.5603638</v>
      </c>
      <c r="L3674" s="444">
        <f t="shared" ca="1" si="172"/>
        <v>446989648165.04767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446989648165.04767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1862456867.3543653</v>
      </c>
      <c r="L3675" s="444">
        <f t="shared" ca="1" si="172"/>
        <v>448852105032.40204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448852105032.40204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1870217104.3016748</v>
      </c>
      <c r="L3676" s="444">
        <f t="shared" ca="1" si="172"/>
        <v>450722322136.70374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450722322136.70374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1878009675.5695989</v>
      </c>
      <c r="L3677" s="444">
        <f t="shared" ca="1" si="172"/>
        <v>452600331812.27332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452600331812.27332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1885834715.8844719</v>
      </c>
      <c r="L3678" s="444">
        <f t="shared" ca="1" si="172"/>
        <v>454486166528.15778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454486166528.15778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1893692360.5339906</v>
      </c>
      <c r="L3679" s="444">
        <f t="shared" ca="1" si="172"/>
        <v>456379858888.69177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456379858888.69177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1901582745.369549</v>
      </c>
      <c r="L3680" s="444">
        <f t="shared" ca="1" si="172"/>
        <v>458281441634.06134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458281441634.06134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1909506006.8085892</v>
      </c>
      <c r="L3681" s="444">
        <f t="shared" ca="1" si="172"/>
        <v>460190947640.86993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460190947640.86993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1917462281.8369579</v>
      </c>
      <c r="L3682" s="444">
        <f t="shared" ca="1" si="172"/>
        <v>462108409922.70691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462108409922.70691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1925451708.0112784</v>
      </c>
      <c r="L3683" s="444">
        <f t="shared" ca="1" si="172"/>
        <v>464033861630.7182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464033861630.7182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1933474423.4613256</v>
      </c>
      <c r="L3684" s="444">
        <f t="shared" ca="1" si="172"/>
        <v>465967336054.1795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465967336054.1795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1941530566.8924143</v>
      </c>
      <c r="L3685" s="444">
        <f t="shared" ca="1" si="172"/>
        <v>467908866621.0719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467908866621.0719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1949620277.5877995</v>
      </c>
      <c r="L3686" s="444">
        <f t="shared" ca="1" si="172"/>
        <v>469858486898.65973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469858486898.65973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1957743695.4110823</v>
      </c>
      <c r="L3687" s="444">
        <f t="shared" ca="1" si="172"/>
        <v>471816230594.0708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471816230594.0708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1965900960.8086283</v>
      </c>
      <c r="L3688" s="444">
        <f t="shared" ca="1" si="172"/>
        <v>473782131554.87946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473782131554.87946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1974092214.8119977</v>
      </c>
      <c r="L3689" s="444">
        <f t="shared" ca="1" si="172"/>
        <v>475756223769.69147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475756223769.69147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1982317599.0403812</v>
      </c>
      <c r="L3690" s="444">
        <f t="shared" ca="1" si="172"/>
        <v>477738541368.73187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477738541368.73187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1990577255.7030497</v>
      </c>
      <c r="L3691" s="444">
        <f t="shared" ca="1" si="172"/>
        <v>479729118624.43494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479729118624.43494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1998871327.6018124</v>
      </c>
      <c r="L3692" s="444">
        <f t="shared" ca="1" si="172"/>
        <v>481727989952.03674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481727989952.03674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2007199958.133486</v>
      </c>
      <c r="L3693" s="444">
        <f t="shared" ca="1" si="172"/>
        <v>483735189910.17023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483735189910.17023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2015563291.2923758</v>
      </c>
      <c r="L3694" s="444">
        <f t="shared" ca="1" si="172"/>
        <v>485750753201.46259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485750753201.46259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2023961471.6727607</v>
      </c>
      <c r="L3695" s="444">
        <f t="shared" ca="1" si="172"/>
        <v>487774714673.13538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487774714673.13538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2032394644.4713972</v>
      </c>
      <c r="L3696" s="444">
        <f t="shared" ca="1" si="172"/>
        <v>489807109317.60675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489807109317.60675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2040862955.4900281</v>
      </c>
      <c r="L3697" s="444">
        <f t="shared" ca="1" si="172"/>
        <v>491847972273.0968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491847972273.0968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2049366551.1379035</v>
      </c>
      <c r="L3698" s="444">
        <f t="shared" ca="1" si="172"/>
        <v>493897338824.23468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493897338824.23468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2057905578.4343112</v>
      </c>
      <c r="L3699" s="444">
        <f t="shared" ca="1" si="172"/>
        <v>495955244402.66901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495955244402.66901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2066480185.0111206</v>
      </c>
      <c r="L3700" s="444">
        <f t="shared" ca="1" si="172"/>
        <v>498021724587.68011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498021724587.68011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2075090519.1153336</v>
      </c>
      <c r="L3701" s="444">
        <f t="shared" ca="1" si="172"/>
        <v>500096815106.79547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500096815106.79547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2083736729.6116478</v>
      </c>
      <c r="L3702" s="444">
        <f t="shared" ca="1" si="172"/>
        <v>502180551836.4071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502180551836.4071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2092418965.9850295</v>
      </c>
      <c r="L3703" s="444">
        <f t="shared" ca="1" si="172"/>
        <v>504272970802.39215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504272970802.39215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2101137378.3433003</v>
      </c>
      <c r="L3704" s="444">
        <f t="shared" ca="1" si="172"/>
        <v>506374108180.73547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506374108180.73547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2109892117.4197311</v>
      </c>
      <c r="L3705" s="444">
        <f t="shared" ca="1" si="172"/>
        <v>508484000298.15521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508484000298.15521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2118683334.5756466</v>
      </c>
      <c r="L3706" s="444">
        <f t="shared" ca="1" si="172"/>
        <v>510602683632.73083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510602683632.73083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2127511181.8030448</v>
      </c>
      <c r="L3707" s="444">
        <f t="shared" ca="1" si="172"/>
        <v>512730194814.53387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512730194814.53387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2136375811.7272243</v>
      </c>
      <c r="L3708" s="444">
        <f t="shared" ca="1" si="172"/>
        <v>514866570626.26111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514866570626.26111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2145277377.6094213</v>
      </c>
      <c r="L3709" s="444">
        <f t="shared" ca="1" si="172"/>
        <v>517011848003.87054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517011848003.87054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2154216033.3494606</v>
      </c>
      <c r="L3710" s="444">
        <f t="shared" ca="1" si="172"/>
        <v>519166064037.22003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519166064037.22003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2163191933.4884167</v>
      </c>
      <c r="L3711" s="444">
        <f t="shared" ca="1" si="172"/>
        <v>521329255970.70844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521329255970.70844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2172205233.2112856</v>
      </c>
      <c r="L3712" s="444">
        <f t="shared" ca="1" si="172"/>
        <v>523501461203.91974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523501461203.91974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2181256088.3496656</v>
      </c>
      <c r="L3713" s="444">
        <f t="shared" ca="1" si="172"/>
        <v>525682717292.26941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525682717292.26941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2190344655.3844562</v>
      </c>
      <c r="L3714" s="444">
        <f t="shared" ca="1" si="172"/>
        <v>527873061947.65387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527873061947.65387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2199471091.4485579</v>
      </c>
      <c r="L3715" s="444">
        <f t="shared" ca="1" si="172"/>
        <v>530072533039.10242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530072533039.10242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2208635554.3295937</v>
      </c>
      <c r="L3716" s="444">
        <f t="shared" ca="1" si="172"/>
        <v>532281168593.43201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532281168593.43201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2217838202.4726334</v>
      </c>
      <c r="L3717" s="444">
        <f t="shared" ca="1" si="172"/>
        <v>534499006795.90466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534499006795.90466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2227079194.9829364</v>
      </c>
      <c r="L3718" s="444">
        <f t="shared" ca="1" si="172"/>
        <v>536726085990.88757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536726085990.88757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2236358691.6286983</v>
      </c>
      <c r="L3719" s="444">
        <f t="shared" ca="1" si="172"/>
        <v>538962444682.5163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538962444682.5163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2245676852.8438177</v>
      </c>
      <c r="L3720" s="444">
        <f t="shared" ca="1" si="172"/>
        <v>541208121535.36011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541208121535.36011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2255033839.7306671</v>
      </c>
      <c r="L3721" s="444">
        <f t="shared" ca="1" si="172"/>
        <v>543463155375.09076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543463155375.09076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2264429814.0628777</v>
      </c>
      <c r="L3722" s="444">
        <f t="shared" ca="1" si="172"/>
        <v>545727585189.15363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545727585189.15363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2273864938.2881403</v>
      </c>
      <c r="L3723" s="444">
        <f t="shared" ca="1" si="172"/>
        <v>548001450127.44177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548001450127.44177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2283339375.5310073</v>
      </c>
      <c r="L3724" s="444">
        <f t="shared" ca="1" si="172"/>
        <v>550284789502.97278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550284789502.97278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2292853289.5957198</v>
      </c>
      <c r="L3725" s="444">
        <f t="shared" ca="1" si="172"/>
        <v>552577642792.56848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552577642792.56848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2302406844.9690351</v>
      </c>
      <c r="L3726" s="444">
        <f t="shared" ca="1" si="172"/>
        <v>554880049637.53748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554880049637.53748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2312000206.8230729</v>
      </c>
      <c r="L3727" s="444">
        <f t="shared" ca="1" si="172"/>
        <v>557192049844.3606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557192049844.3606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2321633541.0181689</v>
      </c>
      <c r="L3728" s="444">
        <f t="shared" ca="1" si="172"/>
        <v>559513683385.37878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559513683385.37878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2331307014.1057448</v>
      </c>
      <c r="L3729" s="444">
        <f t="shared" ca="1" si="172"/>
        <v>561844990399.4845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561844990399.4845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2341020793.3311853</v>
      </c>
      <c r="L3730" s="444">
        <f t="shared" ca="1" si="172"/>
        <v>564186011192.81567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564186011192.81567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2350775046.6367321</v>
      </c>
      <c r="L3731" s="444">
        <f t="shared" ca="1" si="172"/>
        <v>566536786239.45239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566536786239.45239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2360569942.6643848</v>
      </c>
      <c r="L3732" s="444">
        <f t="shared" ca="1" si="172"/>
        <v>568897356182.11682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568897356182.11682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2370405650.7588201</v>
      </c>
      <c r="L3733" s="444">
        <f t="shared" ca="1" si="172"/>
        <v>571267761832.87561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571267761832.87561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2380282340.970315</v>
      </c>
      <c r="L3734" s="444">
        <f t="shared" ca="1" si="172"/>
        <v>573648044173.84595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573648044173.84595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2390200184.0576916</v>
      </c>
      <c r="L3735" s="444">
        <f t="shared" ca="1" si="172"/>
        <v>576038244357.90369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576038244357.90369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2400159351.4912653</v>
      </c>
      <c r="L3736" s="444">
        <f t="shared" ca="1" si="172"/>
        <v>578438403709.3949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578438403709.3949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2410160015.455812</v>
      </c>
      <c r="L3737" s="444">
        <f t="shared" ca="1" si="172"/>
        <v>580848563724.85071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580848563724.85071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2420202348.8535447</v>
      </c>
      <c r="L3738" s="444">
        <f t="shared" ca="1" si="172"/>
        <v>583268766073.70422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583268766073.70422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2430286525.3071008</v>
      </c>
      <c r="L3739" s="444">
        <f t="shared" ca="1" si="172"/>
        <v>585699052599.01135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585699052599.01135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2440412719.1625471</v>
      </c>
      <c r="L3740" s="444">
        <f t="shared" ca="1" si="172"/>
        <v>588139465318.17395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588139465318.17395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2450581105.4923916</v>
      </c>
      <c r="L3741" s="444">
        <f t="shared" ca="1" si="172"/>
        <v>590590046423.66638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590590046423.66638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2460791860.0986099</v>
      </c>
      <c r="L3742" s="444">
        <f t="shared" ca="1" si="172"/>
        <v>593050838283.76501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593050838283.76501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2471045159.5156875</v>
      </c>
      <c r="L3743" s="444">
        <f t="shared" ca="1" si="172"/>
        <v>595521883443.28076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595521883443.28076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2481341181.01367</v>
      </c>
      <c r="L3744" s="444">
        <f t="shared" ca="1" si="172"/>
        <v>598003224624.29443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598003224624.29443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2491680102.6012268</v>
      </c>
      <c r="L3745" s="444">
        <f t="shared" ca="1" si="172"/>
        <v>600494904726.89563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600494904726.89563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2502062103.0287318</v>
      </c>
      <c r="L3746" s="444">
        <f t="shared" ca="1" si="172"/>
        <v>602996966829.92432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602996966829.92432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2512487361.7913513</v>
      </c>
      <c r="L3747" s="444">
        <f t="shared" ca="1" si="172"/>
        <v>605509454191.7157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605509454191.7157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2522956059.1321487</v>
      </c>
      <c r="L3748" s="444">
        <f t="shared" ca="1" si="172"/>
        <v>608032410250.8479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608032410250.8479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2533468376.0451994</v>
      </c>
      <c r="L3749" s="444">
        <f t="shared" ca="1" si="172"/>
        <v>610565878626.89307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610565878626.89307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2544024494.2787209</v>
      </c>
      <c r="L3750" s="444">
        <f t="shared" ca="1" si="172"/>
        <v>613109903121.17175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613109903121.17175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2554624596.3382158</v>
      </c>
      <c r="L3751" s="444">
        <f t="shared" ca="1" si="172"/>
        <v>615664527717.51001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615664527717.51001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2565268865.489625</v>
      </c>
      <c r="L3752" s="444">
        <f t="shared" ca="1" si="172"/>
        <v>618229796582.99963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618229796582.99963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2575957485.7624984</v>
      </c>
      <c r="L3753" s="444">
        <f t="shared" ca="1" si="172"/>
        <v>620805754068.76208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620805754068.76208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2586690641.9531755</v>
      </c>
      <c r="L3754" s="444">
        <f t="shared" ca="1" si="172"/>
        <v>623392444710.71521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623392444710.71521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2597468519.6279802</v>
      </c>
      <c r="L3755" s="444">
        <f t="shared" ca="1" si="172"/>
        <v>625989913230.34314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625989913230.34314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2608291305.1264296</v>
      </c>
      <c r="L3756" s="444">
        <f t="shared" ca="1" si="172"/>
        <v>628598204535.4696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628598204535.4696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2619159185.5644565</v>
      </c>
      <c r="L3757" s="444">
        <f t="shared" ca="1" si="172"/>
        <v>631217363721.03406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631217363721.03406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2630072348.8376417</v>
      </c>
      <c r="L3758" s="444">
        <f t="shared" ca="1" si="172"/>
        <v>633847436069.8717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633847436069.8717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2641030983.6244655</v>
      </c>
      <c r="L3759" s="444">
        <f t="shared" ca="1" si="172"/>
        <v>636488467053.49622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636488467053.49622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2652035279.3895674</v>
      </c>
      <c r="L3760" s="444">
        <f t="shared" ca="1" si="172"/>
        <v>639140502332.88574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639140502332.88574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2663085426.3870239</v>
      </c>
      <c r="L3761" s="444">
        <f t="shared" ca="1" si="172"/>
        <v>641803587759.27271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641803587759.27271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2674181615.6636362</v>
      </c>
      <c r="L3762" s="444">
        <f t="shared" ca="1" si="172"/>
        <v>644477769374.9364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644477769374.9364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2685324039.0622349</v>
      </c>
      <c r="L3763" s="444">
        <f t="shared" ca="1" si="172"/>
        <v>647163093413.99866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647163093413.99866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2696512889.2249942</v>
      </c>
      <c r="L3764" s="444">
        <f t="shared" ca="1" si="172"/>
        <v>649859606303.22363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649859606303.22363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2707748359.596765</v>
      </c>
      <c r="L3765" s="444">
        <f t="shared" ca="1" si="172"/>
        <v>652567354662.82043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652567354662.82043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2719030644.4284186</v>
      </c>
      <c r="L3766" s="444">
        <f t="shared" ca="1" si="172"/>
        <v>655286385307.2489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655286385307.2489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2730359938.7802038</v>
      </c>
      <c r="L3767" s="444">
        <f t="shared" ca="1" si="172"/>
        <v>658016745246.02905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658016745246.02905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2741736438.5251212</v>
      </c>
      <c r="L3768" s="444">
        <f t="shared" ca="1" si="172"/>
        <v>660758481684.5542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660758481684.5542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2753160340.3523092</v>
      </c>
      <c r="L3769" s="444">
        <f t="shared" ca="1" si="172"/>
        <v>663511642024.90649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663511642024.90649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2764631841.7704439</v>
      </c>
      <c r="L3770" s="444">
        <f t="shared" ca="1" si="172"/>
        <v>666276273866.67688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666276273866.67688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2776151141.1111536</v>
      </c>
      <c r="L3771" s="444">
        <f t="shared" ca="1" si="172"/>
        <v>669052425007.78809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669052425007.78809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2787718437.5324502</v>
      </c>
      <c r="L3772" s="444">
        <f t="shared" ca="1" si="172"/>
        <v>671840143445.32056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671840143445.32056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2799333931.0221691</v>
      </c>
      <c r="L3773" s="444">
        <f t="shared" ca="1" si="172"/>
        <v>674639477376.34277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674639477376.34277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2810997822.4014282</v>
      </c>
      <c r="L3774" s="444">
        <f t="shared" ca="1" si="172"/>
        <v>677450475198.74414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677450475198.74414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2822710313.3281007</v>
      </c>
      <c r="L3775" s="444">
        <f t="shared" ca="1" si="172"/>
        <v>680273185512.07227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680273185512.07227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2834471606.3003011</v>
      </c>
      <c r="L3776" s="444">
        <f t="shared" ca="1" si="172"/>
        <v>683107657118.37256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683107657118.37256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2846281904.6598854</v>
      </c>
      <c r="L3777" s="444">
        <f t="shared" ca="1" si="172"/>
        <v>685953939023.03247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685953939023.03247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2858141412.5959687</v>
      </c>
      <c r="L3778" s="444">
        <f t="shared" ca="1" si="172"/>
        <v>688812080435.62842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688812080435.62842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2870050335.1484518</v>
      </c>
      <c r="L3779" s="444">
        <f t="shared" ca="1" si="172"/>
        <v>691682130770.77686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691682130770.77686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2882008878.2115703</v>
      </c>
      <c r="L3780" s="444">
        <f t="shared" ca="1" si="172"/>
        <v>694564139648.9884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694564139648.9884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2894017248.5374517</v>
      </c>
      <c r="L3781" s="444">
        <f t="shared" ca="1" si="172"/>
        <v>697458156897.52588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697458156897.52588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2906075653.7396913</v>
      </c>
      <c r="L3782" s="444">
        <f t="shared" ca="1" si="172"/>
        <v>700364232551.26563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700364232551.26563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2918184302.2969398</v>
      </c>
      <c r="L3783" s="444">
        <f t="shared" ca="1" si="172"/>
        <v>703282416853.56262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703282416853.56262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2930343403.5565109</v>
      </c>
      <c r="L3784" s="444">
        <f t="shared" ca="1" si="172"/>
        <v>706212760257.11914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706212760257.11914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2942553167.7379966</v>
      </c>
      <c r="L3785" s="444">
        <f t="shared" ca="1" si="172"/>
        <v>709155313424.85718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709155313424.85718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2954813805.9369049</v>
      </c>
      <c r="L3786" s="444">
        <f t="shared" ca="1" si="172"/>
        <v>712110127230.79407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712110127230.79407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2967125530.1283088</v>
      </c>
      <c r="L3787" s="444">
        <f t="shared" ca="1" si="172"/>
        <v>715077252760.92236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715077252760.92236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2979488553.1705098</v>
      </c>
      <c r="L3788" s="444">
        <f t="shared" ca="1" si="172"/>
        <v>718056741314.0929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718056741314.0929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2991903088.8087206</v>
      </c>
      <c r="L3789" s="444">
        <f t="shared" ca="1" si="172"/>
        <v>721048644402.90161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721048644402.90161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3004369351.6787567</v>
      </c>
      <c r="L3790" s="444">
        <f t="shared" ca="1" si="172"/>
        <v>724053013754.58032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724053013754.58032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3016887557.3107514</v>
      </c>
      <c r="L3791" s="444">
        <f t="shared" ca="1" si="172"/>
        <v>727069901311.89111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727069901311.89111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3029457922.1328797</v>
      </c>
      <c r="L3792" s="444">
        <f t="shared" ca="1" si="172"/>
        <v>730099359234.02405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730099359234.02405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3042080663.4751</v>
      </c>
      <c r="L3793" s="444">
        <f t="shared" ca="1" si="172"/>
        <v>733141439897.49915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733141439897.49915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3054755999.5729132</v>
      </c>
      <c r="L3794" s="444">
        <f t="shared" ca="1" si="172"/>
        <v>736196195897.07202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736196195897.07202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3067484149.5711336</v>
      </c>
      <c r="L3795" s="444">
        <f t="shared" ca="1" si="172"/>
        <v>739263680046.64319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739263680046.64319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3080265333.5276799</v>
      </c>
      <c r="L3796" s="444">
        <f t="shared" ca="1" si="172"/>
        <v>742343945380.1709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742343945380.1709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3093099772.4173789</v>
      </c>
      <c r="L3797" s="444">
        <f t="shared" ca="1" si="172"/>
        <v>745437045152.58826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745437045152.58826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3105987688.1357841</v>
      </c>
      <c r="L3798" s="444">
        <f t="shared" ca="1" si="172"/>
        <v>748543032840.724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748543032840.724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3118929303.5030165</v>
      </c>
      <c r="L3799" s="444">
        <f t="shared" ca="1" si="172"/>
        <v>751661962144.22705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751661962144.22705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3131924842.2676125</v>
      </c>
      <c r="L3800" s="444">
        <f t="shared" ca="1" si="172"/>
        <v>754793886986.49463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754793886986.49463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3144974529.1103945</v>
      </c>
      <c r="L3801" s="444">
        <f t="shared" ca="1" si="172"/>
        <v>757938861515.60498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757938861515.60498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3158078589.6483541</v>
      </c>
      <c r="L3802" s="444">
        <f t="shared" ca="1" si="172"/>
        <v>761096940105.2533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761096940105.2533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3171237250.4385552</v>
      </c>
      <c r="L3803" s="444">
        <f t="shared" ca="1" si="172"/>
        <v>764268177355.69189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764268177355.69189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3184450738.9820495</v>
      </c>
      <c r="L3804" s="444">
        <f t="shared" ca="1" si="172"/>
        <v>767452628094.67395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767452628094.67395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3197719283.727808</v>
      </c>
      <c r="L3805" s="444">
        <f t="shared" ca="1" si="172"/>
        <v>770650347378.40173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770650347378.40173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3211043114.076674</v>
      </c>
      <c r="L3806" s="444">
        <f t="shared" ca="1" si="172"/>
        <v>773861390492.47839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773861390492.47839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3224422460.3853264</v>
      </c>
      <c r="L3807" s="444">
        <f t="shared" ca="1" si="172"/>
        <v>777085812952.86377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777085812952.86377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3237857553.9702659</v>
      </c>
      <c r="L3808" s="444">
        <f t="shared" ca="1" si="172"/>
        <v>780323670506.83398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780323670506.83398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3251348627.1118083</v>
      </c>
      <c r="L3809" s="444">
        <f t="shared" ca="1" si="172"/>
        <v>783575019133.9458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783575019133.9458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3264895913.0581074</v>
      </c>
      <c r="L3810" s="444">
        <f t="shared" ca="1" si="172"/>
        <v>786839915047.00391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786839915047.00391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3278499646.0291829</v>
      </c>
      <c r="L3811" s="444">
        <f t="shared" ca="1" si="172"/>
        <v>790118414693.03308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790118414693.03308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3292160061.2209711</v>
      </c>
      <c r="L3812" s="444">
        <f t="shared" ca="1" si="172"/>
        <v>793410574754.25403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793410574754.25403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3305877394.809392</v>
      </c>
      <c r="L3813" s="444">
        <f t="shared" ca="1" si="172"/>
        <v>796716452149.06348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796716452149.06348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3319651883.9544311</v>
      </c>
      <c r="L3814" s="444">
        <f t="shared" ca="1" si="172"/>
        <v>800036104033.01794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800036104033.01794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3333483766.8042412</v>
      </c>
      <c r="L3815" s="444">
        <f t="shared" ca="1" si="172"/>
        <v>803369587799.82214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803369587799.82214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3347373282.499259</v>
      </c>
      <c r="L3816" s="444">
        <f t="shared" ca="1" si="172"/>
        <v>806716961082.32141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806716961082.32141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3361320671.1763391</v>
      </c>
      <c r="L3817" s="444">
        <f t="shared" ca="1" si="172"/>
        <v>810078281753.4978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810078281753.4978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3375326173.9729075</v>
      </c>
      <c r="L3818" s="444">
        <f t="shared" ca="1" si="172"/>
        <v>813453607927.4707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813453607927.4707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3389390033.0311279</v>
      </c>
      <c r="L3819" s="444">
        <f t="shared" ca="1" si="172"/>
        <v>816842997960.50183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816842997960.50183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3403512491.5020909</v>
      </c>
      <c r="L3820" s="444">
        <f t="shared" ca="1" si="172"/>
        <v>820246510452.00391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820246510452.00391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3417693793.5500164</v>
      </c>
      <c r="L3821" s="444">
        <f t="shared" ca="1" si="172"/>
        <v>823664204245.55396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823664204245.55396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3431934184.3564749</v>
      </c>
      <c r="L3822" s="444">
        <f t="shared" ca="1" si="172"/>
        <v>827096138429.9104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827096138429.9104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3446233910.1246266</v>
      </c>
      <c r="L3823" s="444">
        <f t="shared" ca="1" si="172"/>
        <v>830542372340.03503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830542372340.03503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3460593218.0834794</v>
      </c>
      <c r="L3824" s="444">
        <f t="shared" ca="1" si="172"/>
        <v>834002965558.11853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834002965558.11853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3475012356.4921603</v>
      </c>
      <c r="L3825" s="444">
        <f t="shared" ca="1" si="172"/>
        <v>837477977914.61072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837477977914.61072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3489491574.6442113</v>
      </c>
      <c r="L3826" s="444">
        <f t="shared" ca="1" si="172"/>
        <v>840967469489.25488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840967469489.25488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3504031122.8718953</v>
      </c>
      <c r="L3827" s="444">
        <f t="shared" ca="1" si="172"/>
        <v>844471500612.12683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844471500612.12683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3518631252.5505285</v>
      </c>
      <c r="L3828" s="444">
        <f t="shared" ca="1" si="172"/>
        <v>847990131864.67737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847990131864.67737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3533292216.1028223</v>
      </c>
      <c r="L3829" s="444">
        <f t="shared" ca="1" si="172"/>
        <v>851523424080.78015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851523424080.78015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3548014267.0032506</v>
      </c>
      <c r="L3830" s="444">
        <f t="shared" ca="1" si="172"/>
        <v>855071438347.78345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855071438347.78345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3562797659.7824311</v>
      </c>
      <c r="L3831" s="444">
        <f t="shared" ca="1" si="172"/>
        <v>858634236007.56592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858634236007.56592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3577642650.0315247</v>
      </c>
      <c r="L3832" s="444">
        <f t="shared" ca="1" si="172"/>
        <v>862211878657.59741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862211878657.59741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3592549494.4066558</v>
      </c>
      <c r="L3833" s="444">
        <f t="shared" ref="L3833:L4087" ca="1" si="177">I3833-J3833+K3833</f>
        <v>865804428152.00403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865804428152.00403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3607518450.6333494</v>
      </c>
      <c r="L3834" s="444">
        <f t="shared" ca="1" si="177"/>
        <v>869411946602.63733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869411946602.63733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3622549777.5109887</v>
      </c>
      <c r="L3835" s="444">
        <f t="shared" ca="1" si="177"/>
        <v>873034496380.14832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873034496380.14832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3637643734.9172845</v>
      </c>
      <c r="L3836" s="444">
        <f t="shared" ca="1" si="177"/>
        <v>876672140115.06555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876672140115.06555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3652800583.8127732</v>
      </c>
      <c r="L3837" s="444">
        <f t="shared" ca="1" si="177"/>
        <v>880324940698.8783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880324940698.8783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3668020586.245326</v>
      </c>
      <c r="L3838" s="444">
        <f t="shared" ca="1" si="177"/>
        <v>883992961285.12366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883992961285.12366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3683304005.354682</v>
      </c>
      <c r="L3839" s="444">
        <f t="shared" ca="1" si="177"/>
        <v>887676265290.47839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887676265290.47839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3698651105.3769932</v>
      </c>
      <c r="L3840" s="444">
        <f t="shared" ca="1" si="177"/>
        <v>891374916395.85535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891374916395.85535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3714062151.6493969</v>
      </c>
      <c r="L3841" s="444">
        <f t="shared" ca="1" si="177"/>
        <v>895088978547.50476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895088978547.50476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3729537410.6146026</v>
      </c>
      <c r="L3842" s="444">
        <f t="shared" ca="1" si="177"/>
        <v>898818515958.11938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898818515958.11938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3745077149.8254972</v>
      </c>
      <c r="L3843" s="444">
        <f t="shared" ca="1" si="177"/>
        <v>902563593107.94482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902563593107.94482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3760681637.94977</v>
      </c>
      <c r="L3844" s="444">
        <f t="shared" ca="1" si="177"/>
        <v>906324274745.89465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906324274745.89465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3776351144.7745605</v>
      </c>
      <c r="L3845" s="444">
        <f t="shared" ca="1" si="177"/>
        <v>910100625890.66919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910100625890.66919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3792085941.2111211</v>
      </c>
      <c r="L3846" s="444">
        <f t="shared" ca="1" si="177"/>
        <v>913892711831.88037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913892711831.88037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3807886299.2995009</v>
      </c>
      <c r="L3847" s="444">
        <f t="shared" ca="1" si="177"/>
        <v>917700598131.17993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917700598131.17993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3823752492.2132492</v>
      </c>
      <c r="L3848" s="444">
        <f t="shared" ca="1" si="177"/>
        <v>921524350623.39319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921524350623.39319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3839684794.2641382</v>
      </c>
      <c r="L3849" s="444">
        <f t="shared" ca="1" si="177"/>
        <v>925364035417.65735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925364035417.65735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3855683480.9069052</v>
      </c>
      <c r="L3850" s="444">
        <f t="shared" ca="1" si="177"/>
        <v>929219718898.56421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929219718898.56421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3871748828.7440176</v>
      </c>
      <c r="L3851" s="444">
        <f t="shared" ca="1" si="177"/>
        <v>933091467727.30823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933091467727.30823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3887881115.5304508</v>
      </c>
      <c r="L3852" s="444">
        <f t="shared" ca="1" si="177"/>
        <v>936979348842.83862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936979348842.83862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3904080620.1784935</v>
      </c>
      <c r="L3853" s="444">
        <f t="shared" ca="1" si="177"/>
        <v>940883429463.01709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940883429463.01709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3920347622.7625713</v>
      </c>
      <c r="L3854" s="444">
        <f t="shared" ca="1" si="177"/>
        <v>944803777085.77966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944803777085.77966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3936682404.5240812</v>
      </c>
      <c r="L3855" s="444">
        <f t="shared" ca="1" si="177"/>
        <v>948740459490.30371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948740459490.30371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3953085247.8762655</v>
      </c>
      <c r="L3856" s="444">
        <f t="shared" ca="1" si="177"/>
        <v>952693544738.17993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952693544738.17993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3969556436.4090829</v>
      </c>
      <c r="L3857" s="444">
        <f t="shared" ca="1" si="177"/>
        <v>956663101174.58899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956663101174.58899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3986096254.8941207</v>
      </c>
      <c r="L3858" s="444">
        <f t="shared" ca="1" si="177"/>
        <v>960649197429.48315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960649197429.48315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4002704989.2895136</v>
      </c>
      <c r="L3859" s="444">
        <f t="shared" ca="1" si="177"/>
        <v>964651902418.77271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964651902418.77271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4019382926.7448869</v>
      </c>
      <c r="L3860" s="444">
        <f t="shared" ca="1" si="177"/>
        <v>968671285345.51758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968671285345.51758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4036130355.6063232</v>
      </c>
      <c r="L3861" s="444">
        <f t="shared" ca="1" si="177"/>
        <v>972707415701.1239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972707415701.1239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4052947565.4213495</v>
      </c>
      <c r="L3862" s="444">
        <f t="shared" ca="1" si="177"/>
        <v>976760363266.54529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976760363266.54529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4069834846.9439392</v>
      </c>
      <c r="L3863" s="444">
        <f t="shared" ca="1" si="177"/>
        <v>980830198113.48926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980830198113.48926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4086792492.1395383</v>
      </c>
      <c r="L3864" s="444">
        <f t="shared" ca="1" si="177"/>
        <v>984916990605.62878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984916990605.62878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4103820794.1901193</v>
      </c>
      <c r="L3865" s="444">
        <f t="shared" ca="1" si="177"/>
        <v>989020811399.81885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989020811399.81885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4120920047.4992447</v>
      </c>
      <c r="L3866" s="444">
        <f t="shared" ca="1" si="177"/>
        <v>993141731447.31812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993141731447.31812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4138090547.6971588</v>
      </c>
      <c r="L3867" s="444">
        <f t="shared" ca="1" si="177"/>
        <v>997279821995.01526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997279821995.01526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4155332591.6458969</v>
      </c>
      <c r="L3868" s="444">
        <f t="shared" ca="1" si="177"/>
        <v>1001435154586.6611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1001435154586.6611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4172646477.4444208</v>
      </c>
      <c r="L3869" s="444">
        <f t="shared" ca="1" si="177"/>
        <v>1005607801064.1056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1005607801064.1056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4190032504.4337726</v>
      </c>
      <c r="L3870" s="444">
        <f t="shared" ca="1" si="177"/>
        <v>1009797833568.5393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1009797833568.5393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4207490973.2022471</v>
      </c>
      <c r="L3871" s="444">
        <f t="shared" ca="1" si="177"/>
        <v>1014005324541.7416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1014005324541.7416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4225022185.5905895</v>
      </c>
      <c r="L3872" s="444">
        <f t="shared" ca="1" si="177"/>
        <v>1018230346727.3322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1018230346727.3322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4242626444.6972175</v>
      </c>
      <c r="L3873" s="444">
        <f t="shared" ca="1" si="177"/>
        <v>1022472973172.0294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1022472973172.0294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4260304054.8834558</v>
      </c>
      <c r="L3874" s="444">
        <f t="shared" ca="1" si="177"/>
        <v>1026733277226.9128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1026733277226.9128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4278055321.7788033</v>
      </c>
      <c r="L3875" s="444">
        <f t="shared" ca="1" si="177"/>
        <v>1031011332548.6917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1031011332548.6917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4295880552.2862148</v>
      </c>
      <c r="L3876" s="444">
        <f t="shared" ca="1" si="177"/>
        <v>1035307213100.9779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1035307213100.9779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4313780054.5874081</v>
      </c>
      <c r="L3877" s="444">
        <f t="shared" ca="1" si="177"/>
        <v>1039620993155.5653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1039620993155.5653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4331754138.1481886</v>
      </c>
      <c r="L3878" s="444">
        <f t="shared" ca="1" si="177"/>
        <v>1043952747293.7135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1043952747293.7135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4349803113.7238064</v>
      </c>
      <c r="L3879" s="444">
        <f t="shared" ca="1" si="177"/>
        <v>1048302550407.4373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1048302550407.4373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4367927293.3643217</v>
      </c>
      <c r="L3880" s="444">
        <f t="shared" ca="1" si="177"/>
        <v>1052670477700.8016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1052670477700.8016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4386126990.4200068</v>
      </c>
      <c r="L3881" s="444">
        <f t="shared" ca="1" si="177"/>
        <v>1057056604691.2217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1057056604691.2217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4404402519.5467567</v>
      </c>
      <c r="L3882" s="444">
        <f t="shared" ca="1" si="177"/>
        <v>1061461007210.7684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1061461007210.7684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4422754196.7115355</v>
      </c>
      <c r="L3883" s="444">
        <f t="shared" ca="1" si="177"/>
        <v>1065883761407.48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1065883761407.48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4441182339.1978331</v>
      </c>
      <c r="L3884" s="444">
        <f t="shared" ca="1" si="177"/>
        <v>1070324943746.6779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1070324943746.6779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4459687265.6111574</v>
      </c>
      <c r="L3885" s="444">
        <f t="shared" ca="1" si="177"/>
        <v>1074784631012.2891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1074784631012.2891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4478269295.8845377</v>
      </c>
      <c r="L3886" s="444">
        <f t="shared" ca="1" si="177"/>
        <v>1079262900308.1736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1079262900308.1736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4496928751.2840557</v>
      </c>
      <c r="L3887" s="444">
        <f t="shared" ca="1" si="177"/>
        <v>1083759829059.4576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1083759829059.4576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4515665954.4144068</v>
      </c>
      <c r="L3888" s="444">
        <f t="shared" ca="1" si="177"/>
        <v>1088275495013.8721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1088275495013.8721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4534481229.2244673</v>
      </c>
      <c r="L3889" s="444">
        <f t="shared" ca="1" si="177"/>
        <v>1092809976243.0966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1092809976243.0966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4553374901.0129023</v>
      </c>
      <c r="L3890" s="444">
        <f t="shared" ca="1" si="177"/>
        <v>1097363351144.1095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1097363351144.1095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4572347296.4337893</v>
      </c>
      <c r="L3891" s="444">
        <f t="shared" ca="1" si="177"/>
        <v>1101935698440.5432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1101935698440.5432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4591398743.5022631</v>
      </c>
      <c r="L3892" s="444">
        <f t="shared" ca="1" si="177"/>
        <v>1106527097184.0454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1106527097184.0454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4610529571.6001892</v>
      </c>
      <c r="L3893" s="444">
        <f t="shared" ca="1" si="177"/>
        <v>1111137626755.6455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1111137626755.6455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4629740111.4818563</v>
      </c>
      <c r="L3894" s="444">
        <f t="shared" ca="1" si="177"/>
        <v>1115767366867.1274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1115767366867.1274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4649030695.2796974</v>
      </c>
      <c r="L3895" s="444">
        <f t="shared" ca="1" si="177"/>
        <v>1120416397562.4072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1120416397562.4072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4668401656.5100298</v>
      </c>
      <c r="L3896" s="444">
        <f t="shared" ca="1" si="177"/>
        <v>1125084799218.9172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1125084799218.9172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4687853330.0788221</v>
      </c>
      <c r="L3897" s="444">
        <f t="shared" ca="1" si="177"/>
        <v>1129772652548.9961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1129772652548.9961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4707386052.2874832</v>
      </c>
      <c r="L3898" s="444">
        <f t="shared" ca="1" si="177"/>
        <v>1134480038601.2837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1134480038601.2837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4727000160.8386822</v>
      </c>
      <c r="L3899" s="444">
        <f t="shared" ca="1" si="177"/>
        <v>1139207038762.1223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1139207038762.1223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4746695994.8421764</v>
      </c>
      <c r="L3900" s="444">
        <f t="shared" ca="1" si="177"/>
        <v>1143953734756.9646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1143953734756.9646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4766473894.8206854</v>
      </c>
      <c r="L3901" s="444">
        <f t="shared" ca="1" si="177"/>
        <v>1148720208651.7854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1148720208651.7854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4786334202.7157726</v>
      </c>
      <c r="L3902" s="444">
        <f t="shared" ca="1" si="177"/>
        <v>1153506542854.5012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1153506542854.5012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4806277261.893755</v>
      </c>
      <c r="L3903" s="444">
        <f t="shared" ca="1" si="177"/>
        <v>1158312820116.395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1158312820116.395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4826303417.1516457</v>
      </c>
      <c r="L3904" s="444">
        <f t="shared" ca="1" si="177"/>
        <v>1163139123533.5466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1163139123533.5466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4846413014.7231112</v>
      </c>
      <c r="L3905" s="444">
        <f t="shared" ca="1" si="177"/>
        <v>1167985536548.2698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1167985536548.2698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4866606402.2844572</v>
      </c>
      <c r="L3906" s="444">
        <f t="shared" ca="1" si="177"/>
        <v>1172852142950.5542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1172852142950.5542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4886883928.9606428</v>
      </c>
      <c r="L3907" s="444">
        <f t="shared" ca="1" si="177"/>
        <v>1177739026879.5149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1177739026879.5149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4907245945.3313122</v>
      </c>
      <c r="L3908" s="444">
        <f t="shared" ca="1" si="177"/>
        <v>1182646272824.8462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1182646272824.8462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4927692803.4368591</v>
      </c>
      <c r="L3909" s="444">
        <f t="shared" ca="1" si="177"/>
        <v>1187573965628.283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1187573965628.283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4948224856.7845125</v>
      </c>
      <c r="L3910" s="444">
        <f t="shared" ca="1" si="177"/>
        <v>1192522190485.0674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1192522190485.0674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4968842460.3544474</v>
      </c>
      <c r="L3911" s="444">
        <f t="shared" ca="1" si="177"/>
        <v>1197491032945.4219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1197491032945.4219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4989545970.6059246</v>
      </c>
      <c r="L3912" s="444">
        <f t="shared" ca="1" si="177"/>
        <v>1202480578916.0278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1202480578916.0278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5010335745.483449</v>
      </c>
      <c r="L3913" s="444">
        <f t="shared" ca="1" si="177"/>
        <v>1207490914661.5112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1207490914661.5112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5031212144.4229631</v>
      </c>
      <c r="L3914" s="444">
        <f t="shared" ca="1" si="177"/>
        <v>1212522126805.9341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1212522126805.9341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5052175528.3580589</v>
      </c>
      <c r="L3915" s="444">
        <f t="shared" ca="1" si="177"/>
        <v>1217574302334.2922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1217574302334.2922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5073226259.7262173</v>
      </c>
      <c r="L3916" s="444">
        <f t="shared" ca="1" si="177"/>
        <v>1222647528594.0186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1222647528594.0186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5094364702.4750776</v>
      </c>
      <c r="L3917" s="444">
        <f t="shared" ca="1" si="177"/>
        <v>1227741893296.4937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1227741893296.4937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5115591222.0687237</v>
      </c>
      <c r="L3918" s="444">
        <f t="shared" ca="1" si="177"/>
        <v>1232857484518.5623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1232857484518.5623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5136906185.494009</v>
      </c>
      <c r="L3919" s="444">
        <f t="shared" ca="1" si="177"/>
        <v>1237994390704.0562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1237994390704.0562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5158309961.266901</v>
      </c>
      <c r="L3920" s="444">
        <f t="shared" ca="1" si="177"/>
        <v>1243152700665.323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1243152700665.323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5179802919.4388456</v>
      </c>
      <c r="L3921" s="444">
        <f t="shared" ca="1" si="177"/>
        <v>1248332503584.762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1248332503584.762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5201385431.6031752</v>
      </c>
      <c r="L3922" s="444">
        <f t="shared" ca="1" si="177"/>
        <v>1253533889016.3652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1253533889016.3652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5223057870.9015217</v>
      </c>
      <c r="L3923" s="444">
        <f t="shared" ca="1" si="177"/>
        <v>1258756946887.2668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1258756946887.2668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5244820612.0302782</v>
      </c>
      <c r="L3924" s="444">
        <f t="shared" ca="1" si="177"/>
        <v>1264001767499.2971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1264001767499.2971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5266674031.2470713</v>
      </c>
      <c r="L3925" s="444">
        <f t="shared" ca="1" si="177"/>
        <v>1269268441530.5442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1269268441530.5442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5288618506.3772678</v>
      </c>
      <c r="L3926" s="444">
        <f t="shared" ca="1" si="177"/>
        <v>1274557060036.9214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1274557060036.9214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5310654416.8205061</v>
      </c>
      <c r="L3927" s="444">
        <f t="shared" ca="1" si="177"/>
        <v>1279867714453.7419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1279867714453.7419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5332782143.5572577</v>
      </c>
      <c r="L3928" s="444">
        <f t="shared" ca="1" si="177"/>
        <v>1285200496597.2993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1285200496597.2993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5355002069.1554136</v>
      </c>
      <c r="L3929" s="444">
        <f t="shared" ca="1" si="177"/>
        <v>1290555498666.4548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1290555498666.4548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5377314577.7768955</v>
      </c>
      <c r="L3930" s="444">
        <f t="shared" ca="1" si="177"/>
        <v>1295932813244.2317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1295932813244.2317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5399720055.1842985</v>
      </c>
      <c r="L3931" s="444">
        <f t="shared" ca="1" si="177"/>
        <v>1301332533299.416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1301332533299.416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5422218888.7475662</v>
      </c>
      <c r="L3932" s="444">
        <f t="shared" ca="1" si="177"/>
        <v>1306754752188.1636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1306754752188.1636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5444811467.4506817</v>
      </c>
      <c r="L3933" s="444">
        <f t="shared" ca="1" si="177"/>
        <v>1312199563655.6143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1312199563655.6143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5467498181.8983927</v>
      </c>
      <c r="L3934" s="444">
        <f t="shared" ca="1" si="177"/>
        <v>1317667061837.5127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1317667061837.5127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5490279424.3229694</v>
      </c>
      <c r="L3935" s="444">
        <f t="shared" ca="1" si="177"/>
        <v>1323157341261.8357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1323157341261.8357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5513155588.5909824</v>
      </c>
      <c r="L3936" s="444">
        <f t="shared" ca="1" si="177"/>
        <v>1328670496850.4268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1328670496850.4268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5536127070.2101116</v>
      </c>
      <c r="L3937" s="444">
        <f t="shared" ca="1" si="177"/>
        <v>1334206623920.637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1334206623920.637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5559194266.3359871</v>
      </c>
      <c r="L3938" s="444">
        <f t="shared" ca="1" si="177"/>
        <v>1339765818186.9729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1339765818186.9729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5582357575.7790537</v>
      </c>
      <c r="L3939" s="444">
        <f t="shared" ca="1" si="177"/>
        <v>1345348175762.752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1345348175762.752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5605617399.011466</v>
      </c>
      <c r="L3940" s="444">
        <f t="shared" ca="1" si="177"/>
        <v>1350953793161.7634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1350953793161.7634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5628974138.1740141</v>
      </c>
      <c r="L3941" s="444">
        <f t="shared" ca="1" si="177"/>
        <v>1356582767299.9375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1356582767299.9375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5652428197.0830727</v>
      </c>
      <c r="L3942" s="444">
        <f t="shared" ca="1" si="177"/>
        <v>1362235195497.0205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1362235195497.0205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5675979981.2375851</v>
      </c>
      <c r="L3943" s="444">
        <f t="shared" ca="1" si="177"/>
        <v>1367911175478.2581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1367911175478.2581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5699629897.8260756</v>
      </c>
      <c r="L3944" s="444">
        <f t="shared" ca="1" si="177"/>
        <v>1373610805376.0842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1373610805376.0842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5723378355.7336845</v>
      </c>
      <c r="L3945" s="444">
        <f t="shared" ca="1" si="177"/>
        <v>1379334183731.8179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1379334183731.8179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5747225765.5492411</v>
      </c>
      <c r="L3946" s="444">
        <f t="shared" ca="1" si="177"/>
        <v>1385081409497.3672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1385081409497.3672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5771172539.5723629</v>
      </c>
      <c r="L3947" s="444">
        <f t="shared" ca="1" si="177"/>
        <v>1390852582036.9395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1390852582036.9395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5795219091.8205814</v>
      </c>
      <c r="L3948" s="444">
        <f t="shared" ca="1" si="177"/>
        <v>1396647801128.76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1396647801128.76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5819365838.0365</v>
      </c>
      <c r="L3949" s="444">
        <f t="shared" ca="1" si="177"/>
        <v>1402467166966.7966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1402467166966.7966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5843613195.6949863</v>
      </c>
      <c r="L3950" s="444">
        <f t="shared" ca="1" si="177"/>
        <v>1408310780162.4917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1408310780162.4917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5867961584.0103817</v>
      </c>
      <c r="L3951" s="444">
        <f t="shared" ca="1" si="177"/>
        <v>1414178741746.5022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1414178741746.5022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5892411423.943759</v>
      </c>
      <c r="L3952" s="444">
        <f t="shared" ca="1" si="177"/>
        <v>1420071153170.446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1420071153170.446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5916963138.2101917</v>
      </c>
      <c r="L3953" s="444">
        <f t="shared" ca="1" si="177"/>
        <v>1425988116308.6563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1425988116308.6563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5941617151.286068</v>
      </c>
      <c r="L3954" s="444">
        <f t="shared" ca="1" si="177"/>
        <v>1431929733459.9424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1431929733459.9424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5966373889.4164267</v>
      </c>
      <c r="L3955" s="444">
        <f t="shared" ca="1" si="177"/>
        <v>1437896107349.3589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1437896107349.3589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5991233780.6223288</v>
      </c>
      <c r="L3956" s="444">
        <f t="shared" ca="1" si="177"/>
        <v>1443887341129.9812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1443887341129.9812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6016197254.7082548</v>
      </c>
      <c r="L3957" s="444">
        <f t="shared" ca="1" si="177"/>
        <v>1449903538384.6895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1449903538384.6895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6041264743.2695389</v>
      </c>
      <c r="L3958" s="444">
        <f t="shared" ca="1" si="177"/>
        <v>1455944803127.959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1455944803127.959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6066436679.6998291</v>
      </c>
      <c r="L3959" s="444">
        <f t="shared" ca="1" si="177"/>
        <v>1462011239807.6587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1462011239807.6587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6091713499.1985779</v>
      </c>
      <c r="L3960" s="444">
        <f t="shared" ca="1" si="177"/>
        <v>1468102953306.8572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1468102953306.8572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6117095638.7785711</v>
      </c>
      <c r="L3961" s="444">
        <f t="shared" ca="1" si="177"/>
        <v>1474220048945.6357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1474220048945.6357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6142583537.2734823</v>
      </c>
      <c r="L3962" s="444">
        <f t="shared" ca="1" si="177"/>
        <v>1480362632482.9092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1480362632482.9092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6168177635.3454552</v>
      </c>
      <c r="L3963" s="444">
        <f t="shared" ca="1" si="177"/>
        <v>1486530810118.2546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1486530810118.2546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6193878375.4927273</v>
      </c>
      <c r="L3964" s="444">
        <f t="shared" ca="1" si="177"/>
        <v>1492724688493.7473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1492724688493.7473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6219686202.0572805</v>
      </c>
      <c r="L3965" s="444">
        <f t="shared" ca="1" si="177"/>
        <v>1498944374695.8047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1498944374695.8047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6245601561.2325191</v>
      </c>
      <c r="L3966" s="444">
        <f t="shared" ca="1" si="177"/>
        <v>1505189976257.0371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1505189976257.0371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6271624901.0709877</v>
      </c>
      <c r="L3967" s="444">
        <f t="shared" ca="1" si="177"/>
        <v>1511461601158.1082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1511461601158.1082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6297756671.4921169</v>
      </c>
      <c r="L3968" s="444">
        <f t="shared" ca="1" si="177"/>
        <v>1517759357829.6003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1517759357829.6003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6323997324.2900009</v>
      </c>
      <c r="L3969" s="444">
        <f t="shared" ca="1" si="177"/>
        <v>1524083355153.8904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1524083355153.8904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6350347313.1412096</v>
      </c>
      <c r="L3970" s="444">
        <f t="shared" ca="1" si="177"/>
        <v>1530433702467.0315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1530433702467.0315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6376807093.6126308</v>
      </c>
      <c r="L3971" s="444">
        <f t="shared" ca="1" si="177"/>
        <v>1536810509560.644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1536810509560.644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6403377123.1693497</v>
      </c>
      <c r="L3972" s="444">
        <f t="shared" ca="1" si="177"/>
        <v>1543213886683.8135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1543213886683.8135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6430057861.1825562</v>
      </c>
      <c r="L3973" s="444">
        <f t="shared" ca="1" si="177"/>
        <v>1549643944544.9961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1549643944544.9961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6456849768.9374838</v>
      </c>
      <c r="L3974" s="444">
        <f t="shared" ca="1" si="177"/>
        <v>1556100794313.9336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1556100794313.9336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6483753309.6413898</v>
      </c>
      <c r="L3975" s="444">
        <f t="shared" ca="1" si="177"/>
        <v>1562584547623.575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1562584547623.575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6510768948.4315624</v>
      </c>
      <c r="L3976" s="444">
        <f t="shared" ca="1" si="177"/>
        <v>1569095316572.0066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1569095316572.0066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6537897152.3833609</v>
      </c>
      <c r="L3977" s="444">
        <f t="shared" ca="1" si="177"/>
        <v>1575633213724.3899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1575633213724.3899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6565138390.5182915</v>
      </c>
      <c r="L3978" s="444">
        <f t="shared" ca="1" si="177"/>
        <v>1582198352114.9082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1582198352114.9082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6592493133.8121176</v>
      </c>
      <c r="L3979" s="444">
        <f t="shared" ca="1" si="177"/>
        <v>1588790845248.7202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1588790845248.7202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6619961855.203001</v>
      </c>
      <c r="L3980" s="444">
        <f t="shared" ca="1" si="177"/>
        <v>1595410807103.9231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1595410807103.9231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6647545029.5996799</v>
      </c>
      <c r="L3981" s="444">
        <f t="shared" ca="1" si="177"/>
        <v>1602058352133.5227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1602058352133.5227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6675243133.889678</v>
      </c>
      <c r="L3982" s="444">
        <f t="shared" ca="1" si="177"/>
        <v>1608733595267.4124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1608733595267.4124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6703056646.9475517</v>
      </c>
      <c r="L3983" s="444">
        <f t="shared" ca="1" si="177"/>
        <v>1615436651914.3599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1615436651914.3599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6730986049.6431656</v>
      </c>
      <c r="L3984" s="444">
        <f t="shared" ca="1" si="177"/>
        <v>1622167637964.0029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1622167637964.0029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6759031824.8500118</v>
      </c>
      <c r="L3985" s="444">
        <f t="shared" ca="1" si="177"/>
        <v>1628926669788.853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1628926669788.853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6787194457.4535542</v>
      </c>
      <c r="L3986" s="444">
        <f t="shared" ca="1" si="177"/>
        <v>1635713864246.3066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1635713864246.3066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6815474434.3596106</v>
      </c>
      <c r="L3987" s="444">
        <f t="shared" ca="1" si="177"/>
        <v>1642529338680.6663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1642529338680.6663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6843872244.5027761</v>
      </c>
      <c r="L3988" s="444">
        <f t="shared" ca="1" si="177"/>
        <v>1649373210925.1689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1649373210925.1689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6872388378.8548708</v>
      </c>
      <c r="L3989" s="444">
        <f t="shared" ca="1" si="177"/>
        <v>1656245599304.0239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1656245599304.0239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6901023330.4334326</v>
      </c>
      <c r="L3990" s="444">
        <f t="shared" ca="1" si="177"/>
        <v>1663146622634.4573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1663146622634.4573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6929777594.3102388</v>
      </c>
      <c r="L3991" s="444">
        <f t="shared" ca="1" si="177"/>
        <v>1670076400228.7676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1670076400228.7676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6958651667.6198645</v>
      </c>
      <c r="L3992" s="444">
        <f t="shared" ca="1" si="177"/>
        <v>1677035051896.3875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1677035051896.3875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6987646049.5682812</v>
      </c>
      <c r="L3993" s="444">
        <f t="shared" ca="1" si="177"/>
        <v>1684022697945.9558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1684022697945.9558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7016761241.4414825</v>
      </c>
      <c r="L3994" s="444">
        <f t="shared" ca="1" si="177"/>
        <v>1691039459187.3972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1691039459187.3972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7045997746.6141548</v>
      </c>
      <c r="L3995" s="444">
        <f t="shared" ca="1" si="177"/>
        <v>1698085456934.0115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1698085456934.0115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7075356070.5583811</v>
      </c>
      <c r="L3996" s="444">
        <f t="shared" ca="1" si="177"/>
        <v>1705160813004.5698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1705160813004.5698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7104836720.8523741</v>
      </c>
      <c r="L3997" s="444">
        <f t="shared" ca="1" si="177"/>
        <v>1712265649725.4221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1712265649725.4221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7134440207.1892586</v>
      </c>
      <c r="L3998" s="444">
        <f t="shared" ca="1" si="177"/>
        <v>1719400089932.6113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1719400089932.6113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7164167041.3858805</v>
      </c>
      <c r="L3999" s="444">
        <f t="shared" ca="1" si="177"/>
        <v>1726564256973.9973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1726564256973.9973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7194017737.391655</v>
      </c>
      <c r="L4000" s="444">
        <f t="shared" ca="1" si="177"/>
        <v>1733758274711.3889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1733758274711.3889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7223992811.2974539</v>
      </c>
      <c r="L4001" s="444">
        <f t="shared" ca="1" si="177"/>
        <v>1740982267522.6863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1740982267522.6863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7254092781.3445263</v>
      </c>
      <c r="L4002" s="444">
        <f t="shared" ca="1" si="177"/>
        <v>1748236360304.0308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1748236360304.0308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7284318167.9334612</v>
      </c>
      <c r="L4003" s="444">
        <f t="shared" ca="1" si="177"/>
        <v>1755520678471.9641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1755520678471.9641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7314669493.6331825</v>
      </c>
      <c r="L4004" s="444">
        <f t="shared" ca="1" si="177"/>
        <v>1762835347965.5974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1762835347965.5974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7345147283.1899891</v>
      </c>
      <c r="L4005" s="444">
        <f t="shared" ca="1" si="177"/>
        <v>1770180495248.7874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1770180495248.7874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7375752063.5366135</v>
      </c>
      <c r="L4006" s="444">
        <f t="shared" ca="1" si="177"/>
        <v>1777556247312.324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1777556247312.324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7406484363.8013496</v>
      </c>
      <c r="L4007" s="444">
        <f t="shared" ca="1" si="177"/>
        <v>1784962731676.1252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1784962731676.1252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7437344715.3171892</v>
      </c>
      <c r="L4008" s="444">
        <f t="shared" ca="1" si="177"/>
        <v>1792400076391.4424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1792400076391.4424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7468333651.631011</v>
      </c>
      <c r="L4009" s="444">
        <f t="shared" ca="1" si="177"/>
        <v>1799868410043.0735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1799868410043.0735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7499451708.5128059</v>
      </c>
      <c r="L4010" s="444">
        <f t="shared" ca="1" si="177"/>
        <v>1807367861751.5862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1807367861751.5862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7530699423.964942</v>
      </c>
      <c r="L4011" s="444">
        <f t="shared" ca="1" si="177"/>
        <v>1814898561175.551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1814898561175.551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7562077338.2314625</v>
      </c>
      <c r="L4012" s="444">
        <f t="shared" ca="1" si="177"/>
        <v>1822460638513.7825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1822460638513.7825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7593585993.8074255</v>
      </c>
      <c r="L4013" s="444">
        <f t="shared" ca="1" si="177"/>
        <v>1830054224507.5898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1830054224507.5898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7625225935.4482899</v>
      </c>
      <c r="L4014" s="444">
        <f t="shared" ca="1" si="177"/>
        <v>1837679450443.0381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1837679450443.0381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7656997710.1793251</v>
      </c>
      <c r="L4015" s="444">
        <f t="shared" ca="1" si="177"/>
        <v>1845336448153.2175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1845336448153.2175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7688901867.3050728</v>
      </c>
      <c r="L4016" s="444">
        <f t="shared" ca="1" si="177"/>
        <v>1853025350020.5227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1853025350020.5227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7720938958.4188452</v>
      </c>
      <c r="L4017" s="444">
        <f t="shared" ca="1" si="177"/>
        <v>1860746288978.9417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1860746288978.9417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7753109537.4122553</v>
      </c>
      <c r="L4018" s="444">
        <f t="shared" ca="1" si="177"/>
        <v>1868499398516.354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1868499398516.354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7785414160.484808</v>
      </c>
      <c r="L4019" s="444">
        <f t="shared" ca="1" si="177"/>
        <v>1876284812676.8389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1876284812676.8389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7817853386.1534939</v>
      </c>
      <c r="L4020" s="444">
        <f t="shared" ca="1" si="177"/>
        <v>1884102666062.9924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1884102666062.9924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7850427775.2624674</v>
      </c>
      <c r="L4021" s="444">
        <f t="shared" ca="1" si="177"/>
        <v>1891953093838.2549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1891953093838.2549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7883137890.9927282</v>
      </c>
      <c r="L4022" s="444">
        <f t="shared" ca="1" si="177"/>
        <v>1899836231729.2476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1899836231729.2476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7915984298.8718643</v>
      </c>
      <c r="L4023" s="444">
        <f t="shared" ca="1" si="177"/>
        <v>1907752216028.1194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1907752216028.1194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7948967566.7838297</v>
      </c>
      <c r="L4024" s="444">
        <f t="shared" ca="1" si="177"/>
        <v>1915701183594.9033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1915701183594.9033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7982088264.9787636</v>
      </c>
      <c r="L4025" s="444">
        <f t="shared" ca="1" si="177"/>
        <v>1923683271859.8821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1923683271859.8821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8015346966.0828428</v>
      </c>
      <c r="L4026" s="444">
        <f t="shared" ca="1" si="177"/>
        <v>1931698618825.9648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1931698618825.9648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8048744245.1081858</v>
      </c>
      <c r="L4027" s="444">
        <f t="shared" ca="1" si="177"/>
        <v>1939747363071.073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1939747363071.073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8082280679.4628038</v>
      </c>
      <c r="L4028" s="444">
        <f t="shared" ca="1" si="177"/>
        <v>1947829643750.5359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1947829643750.5359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8115956848.9605665</v>
      </c>
      <c r="L4029" s="444">
        <f t="shared" ca="1" si="177"/>
        <v>1955945600599.4963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1955945600599.4963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8149773335.8312349</v>
      </c>
      <c r="L4030" s="444">
        <f t="shared" ca="1" si="177"/>
        <v>1964095373935.3276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1964095373935.3276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8183730724.7305317</v>
      </c>
      <c r="L4031" s="444">
        <f t="shared" ca="1" si="177"/>
        <v>1972279104660.0581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1972279104660.0581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8217829602.7502422</v>
      </c>
      <c r="L4032" s="444">
        <f t="shared" ca="1" si="177"/>
        <v>1980496934262.8083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1980496934262.8083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8252070559.4283686</v>
      </c>
      <c r="L4033" s="444">
        <f t="shared" ca="1" si="177"/>
        <v>1988749004822.2368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1988749004822.2368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8286454186.7593203</v>
      </c>
      <c r="L4034" s="444">
        <f t="shared" ca="1" si="177"/>
        <v>1997035459008.9961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1997035459008.9961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8320981079.2041512</v>
      </c>
      <c r="L4035" s="444">
        <f t="shared" ca="1" si="177"/>
        <v>2005356440088.2002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2005356440088.2002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8355651833.7008343</v>
      </c>
      <c r="L4036" s="444">
        <f t="shared" ca="1" si="177"/>
        <v>2013712091921.9011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2013712091921.9011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8390467049.6745872</v>
      </c>
      <c r="L4037" s="444">
        <f t="shared" ca="1" si="177"/>
        <v>2022102558971.5757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2022102558971.5757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8425427329.0482321</v>
      </c>
      <c r="L4038" s="444">
        <f t="shared" ca="1" si="177"/>
        <v>2030527986300.624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2030527986300.624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8460533276.2526007</v>
      </c>
      <c r="L4039" s="444">
        <f t="shared" ca="1" si="177"/>
        <v>2038988519576.8767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2038988519576.8767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8495785498.2369862</v>
      </c>
      <c r="L4040" s="444">
        <f t="shared" ca="1" si="177"/>
        <v>2047484305075.1138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2047484305075.1138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8531184604.479641</v>
      </c>
      <c r="L4041" s="444">
        <f t="shared" ca="1" si="177"/>
        <v>2056015489679.5935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2056015489679.5935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8566731206.9983053</v>
      </c>
      <c r="L4042" s="444">
        <f t="shared" ca="1" si="177"/>
        <v>2064582220886.5918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2064582220886.5918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8602425920.3607998</v>
      </c>
      <c r="L4043" s="444">
        <f t="shared" ca="1" si="177"/>
        <v>2073184646806.9526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2073184646806.9526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8638269361.6956367</v>
      </c>
      <c r="L4044" s="444">
        <f t="shared" ca="1" si="177"/>
        <v>2081822916168.6482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2081822916168.6482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8674262150.7027016</v>
      </c>
      <c r="L4045" s="444">
        <f t="shared" ca="1" si="177"/>
        <v>2090497178319.3508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2090497178319.3508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8710404909.6639614</v>
      </c>
      <c r="L4046" s="444">
        <f t="shared" ca="1" si="177"/>
        <v>2099207583229.0149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2099207583229.0149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8746698263.4542274</v>
      </c>
      <c r="L4047" s="444">
        <f t="shared" ca="1" si="177"/>
        <v>2107954281492.4692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2107954281492.4692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8783142839.5519543</v>
      </c>
      <c r="L4048" s="444">
        <f t="shared" ca="1" si="177"/>
        <v>2116737424332.0212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2116737424332.0212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8819739268.050087</v>
      </c>
      <c r="L4049" s="444">
        <f t="shared" ca="1" si="177"/>
        <v>2125557163600.0713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2125557163600.0713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8856488181.6669655</v>
      </c>
      <c r="L4050" s="444">
        <f t="shared" ca="1" si="177"/>
        <v>2134413651781.7383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2134413651781.7383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8893390215.7572422</v>
      </c>
      <c r="L4051" s="444">
        <f t="shared" ca="1" si="177"/>
        <v>2143307041997.4956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2143307041997.4956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8930446008.322897</v>
      </c>
      <c r="L4052" s="444">
        <f t="shared" ca="1" si="177"/>
        <v>2152237488005.8186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2152237488005.8186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8967656200.0242443</v>
      </c>
      <c r="L4053" s="444">
        <f t="shared" ca="1" si="177"/>
        <v>2161205144205.8428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2161205144205.8428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9005021434.1910114</v>
      </c>
      <c r="L4054" s="444">
        <f t="shared" ca="1" si="177"/>
        <v>2170210165640.0337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2170210165640.0337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9042542356.8334732</v>
      </c>
      <c r="L4055" s="444">
        <f t="shared" ca="1" si="177"/>
        <v>2179252707996.8672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2179252707996.8672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9080219616.653614</v>
      </c>
      <c r="L4056" s="444">
        <f t="shared" ca="1" si="177"/>
        <v>2188332927613.5208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2188332927613.5208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9118053865.0563354</v>
      </c>
      <c r="L4057" s="444">
        <f t="shared" ca="1" si="177"/>
        <v>2197450981478.5771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2197450981478.5771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9156045756.1607361</v>
      </c>
      <c r="L4058" s="444">
        <f t="shared" ca="1" si="177"/>
        <v>2206607027234.7378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2206607027234.7378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9194195946.8114071</v>
      </c>
      <c r="L4059" s="444">
        <f t="shared" ca="1" si="177"/>
        <v>2215801223181.5493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2215801223181.5493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9232505096.5897884</v>
      </c>
      <c r="L4060" s="444">
        <f t="shared" ca="1" si="177"/>
        <v>2225033728278.1392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2225033728278.1392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9270973867.8255806</v>
      </c>
      <c r="L4061" s="444">
        <f t="shared" ca="1" si="177"/>
        <v>2234304702145.9648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2234304702145.9648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9309602925.6081867</v>
      </c>
      <c r="L4062" s="444">
        <f t="shared" ca="1" si="177"/>
        <v>2243614305071.5732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2243614305071.5732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9348392937.7982216</v>
      </c>
      <c r="L4063" s="444">
        <f t="shared" ca="1" si="177"/>
        <v>2252962698009.3716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2252962698009.3716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9387344575.0390472</v>
      </c>
      <c r="L4064" s="444">
        <f t="shared" ca="1" si="177"/>
        <v>2262350042584.4106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2262350042584.4106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9426458510.7683773</v>
      </c>
      <c r="L4065" s="444">
        <f t="shared" ca="1" si="177"/>
        <v>2271776501095.1792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2271776501095.1792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9465735421.2299137</v>
      </c>
      <c r="L4066" s="444">
        <f t="shared" ca="1" si="177"/>
        <v>2281242236516.4092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2281242236516.4092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9505175985.4850388</v>
      </c>
      <c r="L4067" s="444">
        <f t="shared" ca="1" si="177"/>
        <v>2290747412501.894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2290747412501.894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9544780885.4245586</v>
      </c>
      <c r="L4068" s="444">
        <f t="shared" ca="1" si="177"/>
        <v>2300292193387.3184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2300292193387.3184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9584550805.7804928</v>
      </c>
      <c r="L4069" s="444">
        <f t="shared" ca="1" si="177"/>
        <v>2309876744193.0986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2309876744193.0986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9624486434.1379108</v>
      </c>
      <c r="L4070" s="444">
        <f t="shared" ca="1" si="177"/>
        <v>2319501230627.2363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2319501230627.2363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9664588460.9468174</v>
      </c>
      <c r="L4071" s="444">
        <f t="shared" ca="1" si="177"/>
        <v>2329165819088.1831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2329165819088.1831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9704857579.5340958</v>
      </c>
      <c r="L4072" s="444">
        <f t="shared" ca="1" si="177"/>
        <v>2338870676667.7173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2338870676667.7173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9745294486.1154881</v>
      </c>
      <c r="L4073" s="444">
        <f t="shared" ca="1" si="177"/>
        <v>2348615971153.833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2348615971153.833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9785899879.8076382</v>
      </c>
      <c r="L4074" s="444">
        <f t="shared" ca="1" si="177"/>
        <v>2358401871033.6406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2358401871033.6406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9826674462.6401691</v>
      </c>
      <c r="L4075" s="444">
        <f t="shared" ca="1" si="177"/>
        <v>2368228545496.2808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2368228545496.2808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9867618939.5678368</v>
      </c>
      <c r="L4076" s="444">
        <f t="shared" ca="1" si="177"/>
        <v>2378096164435.8486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2378096164435.8486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9908734018.4827023</v>
      </c>
      <c r="L4077" s="444">
        <f t="shared" ca="1" si="177"/>
        <v>2388004898454.3315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2388004898454.3315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9950020410.2263813</v>
      </c>
      <c r="L4078" s="444">
        <f t="shared" ca="1" si="177"/>
        <v>2397954918864.5581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2397954918864.5581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9991478828.6023254</v>
      </c>
      <c r="L4079" s="444">
        <f t="shared" ca="1" si="177"/>
        <v>2407946397693.1606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2407946397693.1606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10033109990.388168</v>
      </c>
      <c r="L4080" s="444">
        <f t="shared" ca="1" si="177"/>
        <v>2417979507683.5488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2417979507683.5488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10074914615.34812</v>
      </c>
      <c r="L4081" s="444">
        <f t="shared" ca="1" si="177"/>
        <v>2428054422298.897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2428054422298.897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10116893426.245403</v>
      </c>
      <c r="L4082" s="444">
        <f t="shared" ca="1" si="177"/>
        <v>2438171315725.1426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2438171315725.1426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10159047148.854761</v>
      </c>
      <c r="L4083" s="444">
        <f t="shared" ca="1" si="177"/>
        <v>2448330362873.9976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2448330362873.9976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10201376511.974989</v>
      </c>
      <c r="L4084" s="444">
        <f t="shared" ca="1" si="177"/>
        <v>2458531739385.9727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2458531739385.9727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10243882247.441553</v>
      </c>
      <c r="L4085" s="444">
        <f t="shared" ca="1" si="177"/>
        <v>2468775621633.4141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2468775621633.4141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10286565090.139225</v>
      </c>
      <c r="L4086" s="444">
        <f t="shared" ca="1" si="177"/>
        <v>2479062186723.5532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2479062186723.5532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10329425778.014805</v>
      </c>
      <c r="L4087" s="444">
        <f t="shared" ca="1" si="177"/>
        <v>2489391612501.5679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2489391612501.5679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10372465052.089867</v>
      </c>
      <c r="L4088" s="444">
        <f t="shared" ref="L4088:L4342" ca="1" si="182">I4088-J4088+K4088</f>
        <v>2499764077553.6577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2499764077553.6577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10415683656.473574</v>
      </c>
      <c r="L4089" s="444">
        <f t="shared" ca="1" si="182"/>
        <v>2510179761210.1313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2510179761210.1313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10459082338.375547</v>
      </c>
      <c r="L4090" s="444">
        <f t="shared" ca="1" si="182"/>
        <v>2520638843548.5068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2520638843548.5068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10502661848.118778</v>
      </c>
      <c r="L4091" s="444">
        <f t="shared" ca="1" si="182"/>
        <v>2531141505396.6255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2531141505396.6255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10546422939.152607</v>
      </c>
      <c r="L4092" s="444">
        <f t="shared" ca="1" si="182"/>
        <v>2541687928335.7783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2541687928335.7783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10590366368.065742</v>
      </c>
      <c r="L4093" s="444">
        <f t="shared" ca="1" si="182"/>
        <v>2552278294703.8442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2552278294703.8442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10634492894.59935</v>
      </c>
      <c r="L4094" s="444">
        <f t="shared" ca="1" si="182"/>
        <v>2562912787598.4434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2562912787598.4434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10678803281.660181</v>
      </c>
      <c r="L4095" s="444">
        <f t="shared" ca="1" si="182"/>
        <v>2573591590880.1035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2573591590880.1035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10723298295.333765</v>
      </c>
      <c r="L4096" s="444">
        <f t="shared" ca="1" si="182"/>
        <v>2584314889175.4375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2584314889175.4375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10767978704.897655</v>
      </c>
      <c r="L4097" s="444">
        <f t="shared" ca="1" si="182"/>
        <v>2595082867880.335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2595082867880.335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10812845282.834728</v>
      </c>
      <c r="L4098" s="444">
        <f t="shared" ca="1" si="182"/>
        <v>2605895713163.1699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2605895713163.1699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10857898804.84654</v>
      </c>
      <c r="L4099" s="444">
        <f t="shared" ca="1" si="182"/>
        <v>2616753611968.0166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2616753611968.0166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10903140049.866735</v>
      </c>
      <c r="L4100" s="444">
        <f t="shared" ca="1" si="182"/>
        <v>2627656752017.8833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2627656752017.8833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10948569800.074514</v>
      </c>
      <c r="L4101" s="444">
        <f t="shared" ca="1" si="182"/>
        <v>2638605321817.958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2638605321817.958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10994188840.908157</v>
      </c>
      <c r="L4102" s="444">
        <f t="shared" ca="1" si="182"/>
        <v>2649599510658.8662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2649599510658.8662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11039997961.078609</v>
      </c>
      <c r="L4103" s="444">
        <f t="shared" ca="1" si="182"/>
        <v>2660639508619.9448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2660639508619.9448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11085997952.583103</v>
      </c>
      <c r="L4104" s="444">
        <f t="shared" ca="1" si="182"/>
        <v>2671725506572.5278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2671725506572.5278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11132189610.718866</v>
      </c>
      <c r="L4105" s="444">
        <f t="shared" ca="1" si="182"/>
        <v>2682857696183.2466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2682857696183.2466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11178573734.096861</v>
      </c>
      <c r="L4106" s="444">
        <f t="shared" ca="1" si="182"/>
        <v>2694036269917.3433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2694036269917.3433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11225151124.655598</v>
      </c>
      <c r="L4107" s="444">
        <f t="shared" ca="1" si="182"/>
        <v>2705261421041.999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2705261421041.999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11271922587.674995</v>
      </c>
      <c r="L4108" s="444">
        <f t="shared" ca="1" si="182"/>
        <v>2716533343629.6738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2716533343629.6738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11318888931.790308</v>
      </c>
      <c r="L4109" s="444">
        <f t="shared" ca="1" si="182"/>
        <v>2727852232561.4644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2727852232561.4644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11366050969.006102</v>
      </c>
      <c r="L4110" s="444">
        <f t="shared" ca="1" si="182"/>
        <v>2739218283530.4702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2739218283530.4702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11413409514.710293</v>
      </c>
      <c r="L4111" s="444">
        <f t="shared" ca="1" si="182"/>
        <v>2750631693045.1807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2750631693045.1807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11460965387.688253</v>
      </c>
      <c r="L4112" s="444">
        <f t="shared" ca="1" si="182"/>
        <v>2762092658432.8691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2762092658432.8691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11508719410.136955</v>
      </c>
      <c r="L4113" s="444">
        <f t="shared" ca="1" si="182"/>
        <v>2773601377843.0059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2773601377843.0059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11556672407.679192</v>
      </c>
      <c r="L4114" s="444">
        <f t="shared" ca="1" si="182"/>
        <v>2785158050250.6851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2785158050250.6851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11604825209.377853</v>
      </c>
      <c r="L4115" s="444">
        <f t="shared" ca="1" si="182"/>
        <v>2796762875460.063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2796762875460.063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11653178647.750263</v>
      </c>
      <c r="L4116" s="444">
        <f t="shared" ca="1" si="182"/>
        <v>2808416054107.8135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2808416054107.8135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11701733558.782557</v>
      </c>
      <c r="L4117" s="444">
        <f t="shared" ca="1" si="182"/>
        <v>2820117787666.5962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2820117787666.5962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11750490781.944151</v>
      </c>
      <c r="L4118" s="444">
        <f t="shared" ca="1" si="182"/>
        <v>2831868278448.5405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2831868278448.5405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11799451160.202251</v>
      </c>
      <c r="L4119" s="444">
        <f t="shared" ca="1" si="182"/>
        <v>2843667729608.7427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2843667729608.7427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11848615540.036428</v>
      </c>
      <c r="L4120" s="444">
        <f t="shared" ca="1" si="182"/>
        <v>2855516345148.7793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2855516345148.7793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11897984771.453247</v>
      </c>
      <c r="L4121" s="444">
        <f t="shared" ca="1" si="182"/>
        <v>2867414329920.2324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2867414329920.2324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11947559708.000969</v>
      </c>
      <c r="L4122" s="444">
        <f t="shared" ca="1" si="182"/>
        <v>2879361889628.2334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2879361889628.2334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11997341206.784306</v>
      </c>
      <c r="L4123" s="444">
        <f t="shared" ca="1" si="182"/>
        <v>2891359230835.0176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2891359230835.0176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12047330128.47924</v>
      </c>
      <c r="L4124" s="444">
        <f t="shared" ca="1" si="182"/>
        <v>2903406560963.4966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2903406560963.4966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12097527337.347902</v>
      </c>
      <c r="L4125" s="444">
        <f t="shared" ca="1" si="182"/>
        <v>2915504088300.8447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2915504088300.8447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12147933701.253519</v>
      </c>
      <c r="L4126" s="444">
        <f t="shared" ca="1" si="182"/>
        <v>2927652022002.0981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2927652022002.0981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12198550091.675409</v>
      </c>
      <c r="L4127" s="444">
        <f t="shared" ca="1" si="182"/>
        <v>2939850572093.7734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2939850572093.7734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12249377383.724056</v>
      </c>
      <c r="L4128" s="444">
        <f t="shared" ca="1" si="182"/>
        <v>2952099949477.4976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2952099949477.4976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12300416456.15624</v>
      </c>
      <c r="L4129" s="444">
        <f t="shared" ca="1" si="182"/>
        <v>2964400365933.6538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2964400365933.6538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12351668191.390224</v>
      </c>
      <c r="L4130" s="444">
        <f t="shared" ca="1" si="182"/>
        <v>2976752034125.0439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2976752034125.0439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12403133475.521017</v>
      </c>
      <c r="L4131" s="444">
        <f t="shared" ca="1" si="182"/>
        <v>2989155167600.5649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2989155167600.5649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12454813198.335688</v>
      </c>
      <c r="L4132" s="444">
        <f t="shared" ca="1" si="182"/>
        <v>3001609980798.9004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3001609980798.9004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12506708253.328751</v>
      </c>
      <c r="L4133" s="444">
        <f t="shared" ca="1" si="182"/>
        <v>3014116689052.229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3014116689052.229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12558819537.717621</v>
      </c>
      <c r="L4134" s="444">
        <f t="shared" ca="1" si="182"/>
        <v>3026675508589.9468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3026675508589.9468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12611147952.458111</v>
      </c>
      <c r="L4135" s="444">
        <f t="shared" ca="1" si="182"/>
        <v>3039286656542.4048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3039286656542.4048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12663694402.260019</v>
      </c>
      <c r="L4136" s="444">
        <f t="shared" ca="1" si="182"/>
        <v>3051950350944.665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3051950350944.665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12716459795.602772</v>
      </c>
      <c r="L4137" s="444">
        <f t="shared" ca="1" si="182"/>
        <v>3064666810740.2676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3064666810740.2676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12769445044.751114</v>
      </c>
      <c r="L4138" s="444">
        <f t="shared" ca="1" si="182"/>
        <v>3077436255785.0186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3077436255785.0186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12822651065.77091</v>
      </c>
      <c r="L4139" s="444">
        <f t="shared" ca="1" si="182"/>
        <v>3090258906850.7896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3090258906850.7896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12876078778.544956</v>
      </c>
      <c r="L4140" s="444">
        <f t="shared" ca="1" si="182"/>
        <v>3103134985629.3345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3103134985629.3345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12929729106.788893</v>
      </c>
      <c r="L4141" s="444">
        <f t="shared" ca="1" si="182"/>
        <v>3116064714736.1235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3116064714736.1235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12983602978.067181</v>
      </c>
      <c r="L4142" s="444">
        <f t="shared" ca="1" si="182"/>
        <v>3129048317714.1909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3129048317714.1909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13037701323.809128</v>
      </c>
      <c r="L4143" s="444">
        <f t="shared" ca="1" si="182"/>
        <v>3142086019038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3142086019038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13092025079.325001</v>
      </c>
      <c r="L4144" s="444">
        <f t="shared" ca="1" si="182"/>
        <v>3155178044117.3252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3155178044117.3252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13146575183.822187</v>
      </c>
      <c r="L4145" s="444">
        <f t="shared" ca="1" si="182"/>
        <v>3168324619301.1475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3168324619301.1475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13201352580.421448</v>
      </c>
      <c r="L4146" s="444">
        <f t="shared" ca="1" si="182"/>
        <v>3181525971881.5688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3181525971881.5688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13256358216.173203</v>
      </c>
      <c r="L4147" s="444">
        <f t="shared" ca="1" si="182"/>
        <v>3194782330097.7422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3194782330097.7422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13311593042.073925</v>
      </c>
      <c r="L4148" s="444">
        <f t="shared" ca="1" si="182"/>
        <v>3208093923139.8159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3208093923139.8159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13367058013.082565</v>
      </c>
      <c r="L4149" s="444">
        <f t="shared" ca="1" si="182"/>
        <v>3221460981152.8984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3221460981152.8984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13422754088.137077</v>
      </c>
      <c r="L4150" s="444">
        <f t="shared" ca="1" si="182"/>
        <v>3234883735241.0356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3234883735241.0356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13478682230.170982</v>
      </c>
      <c r="L4151" s="444">
        <f t="shared" ca="1" si="182"/>
        <v>3248362417471.2065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3248362417471.2065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13534843406.130028</v>
      </c>
      <c r="L4152" s="444">
        <f t="shared" ca="1" si="182"/>
        <v>3261897260877.3364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3261897260877.3364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13591238586.988901</v>
      </c>
      <c r="L4153" s="444">
        <f t="shared" ca="1" si="182"/>
        <v>3275488499464.3252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3275488499464.3252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13647868747.768021</v>
      </c>
      <c r="L4154" s="444">
        <f t="shared" ca="1" si="182"/>
        <v>3289136368212.0933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3289136368212.0933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13704734867.550388</v>
      </c>
      <c r="L4155" s="444">
        <f t="shared" ca="1" si="182"/>
        <v>3302841103079.6436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3302841103079.6436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13761837929.498514</v>
      </c>
      <c r="L4156" s="444">
        <f t="shared" ca="1" si="182"/>
        <v>3316602941009.1421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3316602941009.1421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13819178920.871426</v>
      </c>
      <c r="L4157" s="444">
        <f t="shared" ca="1" si="182"/>
        <v>3330422119930.0137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3330422119930.0137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13876758833.041723</v>
      </c>
      <c r="L4158" s="444">
        <f t="shared" ca="1" si="182"/>
        <v>3344298878763.0552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3344298878763.0552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13934578661.51273</v>
      </c>
      <c r="L4159" s="444">
        <f t="shared" ca="1" si="182"/>
        <v>3358233457424.5679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3358233457424.5679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13992639405.935699</v>
      </c>
      <c r="L4160" s="444">
        <f t="shared" ca="1" si="182"/>
        <v>3372226096830.5034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3372226096830.5034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14050942070.127098</v>
      </c>
      <c r="L4161" s="444">
        <f t="shared" ca="1" si="182"/>
        <v>3386277038900.6304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3386277038900.6304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14109487662.08596</v>
      </c>
      <c r="L4162" s="444">
        <f t="shared" ca="1" si="182"/>
        <v>3400386526562.7163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3400386526562.7163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14168277194.011318</v>
      </c>
      <c r="L4163" s="444">
        <f t="shared" ca="1" si="182"/>
        <v>3414554803756.7275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3414554803756.7275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14227311682.319698</v>
      </c>
      <c r="L4164" s="444">
        <f t="shared" ca="1" si="182"/>
        <v>3428782115439.0474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3428782115439.0474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14286592147.662697</v>
      </c>
      <c r="L4165" s="444">
        <f t="shared" ca="1" si="182"/>
        <v>3443068707586.71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3443068707586.71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14346119614.944624</v>
      </c>
      <c r="L4166" s="444">
        <f t="shared" ca="1" si="182"/>
        <v>3457414827201.6548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3457414827201.6548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14405895113.340225</v>
      </c>
      <c r="L4167" s="444">
        <f t="shared" ca="1" si="182"/>
        <v>3471820722314.9951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3471820722314.9951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14465919676.312477</v>
      </c>
      <c r="L4168" s="444">
        <f t="shared" ca="1" si="182"/>
        <v>3486286641991.3076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3486286641991.3076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14526194341.630447</v>
      </c>
      <c r="L4169" s="444">
        <f t="shared" ca="1" si="182"/>
        <v>3500812836332.938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3500812836332.938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14586720151.387243</v>
      </c>
      <c r="L4170" s="444">
        <f t="shared" ca="1" si="182"/>
        <v>3515399556484.3252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3515399556484.3252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14647498152.018023</v>
      </c>
      <c r="L4171" s="444">
        <f t="shared" ca="1" si="182"/>
        <v>3530047054636.3433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3530047054636.3433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14708529394.318094</v>
      </c>
      <c r="L4172" s="444">
        <f t="shared" ca="1" si="182"/>
        <v>3544755584030.6611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3544755584030.6611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14769814933.461088</v>
      </c>
      <c r="L4173" s="444">
        <f t="shared" ca="1" si="182"/>
        <v>3559525398964.1221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3559525398964.1221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14831355829.017176</v>
      </c>
      <c r="L4174" s="444">
        <f t="shared" ca="1" si="182"/>
        <v>3574356754793.1392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3574356754793.1392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14893153144.971415</v>
      </c>
      <c r="L4175" s="444">
        <f t="shared" ca="1" si="182"/>
        <v>3589249907938.1104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3589249907938.1104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14955207949.742125</v>
      </c>
      <c r="L4176" s="444">
        <f t="shared" ca="1" si="182"/>
        <v>3604205115887.8525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3604205115887.8525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15017521316.199385</v>
      </c>
      <c r="L4177" s="444">
        <f t="shared" ca="1" si="182"/>
        <v>3619222637204.0518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3619222637204.0518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15080094321.683548</v>
      </c>
      <c r="L4178" s="444">
        <f t="shared" ca="1" si="182"/>
        <v>3634302731525.7354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3634302731525.7354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15142928048.023899</v>
      </c>
      <c r="L4179" s="444">
        <f t="shared" ca="1" si="182"/>
        <v>3649445659573.7593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3649445659573.7593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15206023581.557329</v>
      </c>
      <c r="L4180" s="444">
        <f t="shared" ca="1" si="182"/>
        <v>3664651683155.3164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3664651683155.3164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15269382013.14715</v>
      </c>
      <c r="L4181" s="444">
        <f t="shared" ca="1" si="182"/>
        <v>3679921065168.4634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3679921065168.4634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15333004438.201931</v>
      </c>
      <c r="L4182" s="444">
        <f t="shared" ca="1" si="182"/>
        <v>3695254069606.6655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3695254069606.6655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15396891956.694439</v>
      </c>
      <c r="L4183" s="444">
        <f t="shared" ca="1" si="182"/>
        <v>3710650961563.3599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3710650961563.3599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15461045673.180666</v>
      </c>
      <c r="L4184" s="444">
        <f t="shared" ca="1" si="182"/>
        <v>3726112007236.5405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3726112007236.5405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15525466696.818916</v>
      </c>
      <c r="L4185" s="444">
        <f t="shared" ca="1" si="182"/>
        <v>3741637473933.3594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3741637473933.3594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15590156141.388998</v>
      </c>
      <c r="L4186" s="444">
        <f t="shared" ca="1" si="182"/>
        <v>3757227630074.7485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3757227630074.7485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15655115125.311453</v>
      </c>
      <c r="L4187" s="444">
        <f t="shared" ca="1" si="182"/>
        <v>3772882745200.0601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3772882745200.0601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15720344771.666916</v>
      </c>
      <c r="L4188" s="444">
        <f t="shared" ca="1" si="182"/>
        <v>3788603089971.7271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3788603089971.7271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15785846208.215527</v>
      </c>
      <c r="L4189" s="444">
        <f t="shared" ca="1" si="182"/>
        <v>3804388936179.9424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3804388936179.9424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15851620567.416426</v>
      </c>
      <c r="L4190" s="444">
        <f t="shared" ca="1" si="182"/>
        <v>3820240556747.3589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3820240556747.3589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15917668986.447327</v>
      </c>
      <c r="L4191" s="444">
        <f t="shared" ca="1" si="182"/>
        <v>3836158225733.8062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3836158225733.8062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15983992607.22419</v>
      </c>
      <c r="L4192" s="444">
        <f t="shared" ca="1" si="182"/>
        <v>3852142218341.0303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3852142218341.0303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16050592576.420959</v>
      </c>
      <c r="L4193" s="444">
        <f t="shared" ca="1" si="182"/>
        <v>3868192810917.4512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3868192810917.4512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16117470045.48938</v>
      </c>
      <c r="L4194" s="444">
        <f t="shared" ca="1" si="182"/>
        <v>3884310280962.9404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3884310280962.9404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16184626170.678919</v>
      </c>
      <c r="L4195" s="444">
        <f t="shared" ca="1" si="182"/>
        <v>3900494907133.6191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3900494907133.6191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16252062113.056744</v>
      </c>
      <c r="L4196" s="444">
        <f t="shared" ca="1" si="182"/>
        <v>3916746969246.6758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3916746969246.6758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16319779038.527815</v>
      </c>
      <c r="L4197" s="444">
        <f t="shared" ca="1" si="182"/>
        <v>3933066748285.2036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3933066748285.2036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16387778117.855013</v>
      </c>
      <c r="L4198" s="444">
        <f t="shared" ca="1" si="182"/>
        <v>3949454526403.0586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3949454526403.0586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16456060526.679411</v>
      </c>
      <c r="L4199" s="444">
        <f t="shared" ca="1" si="182"/>
        <v>3965910586929.7378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3965910586929.7378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16524627445.540573</v>
      </c>
      <c r="L4200" s="444">
        <f t="shared" ca="1" si="182"/>
        <v>3982435214375.2783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3982435214375.2783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16593480059.896994</v>
      </c>
      <c r="L4201" s="444">
        <f t="shared" ca="1" si="182"/>
        <v>3999028694435.1753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3999028694435.1753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16662619560.146563</v>
      </c>
      <c r="L4202" s="444">
        <f t="shared" ca="1" si="182"/>
        <v>4015691313995.3218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4015691313995.3218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16732047141.647173</v>
      </c>
      <c r="L4203" s="444">
        <f t="shared" ca="1" si="182"/>
        <v>4032423361136.9688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4032423361136.9688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16801764004.73737</v>
      </c>
      <c r="L4204" s="444">
        <f t="shared" ca="1" si="182"/>
        <v>4049225125141.7061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4049225125141.7061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16871771354.757109</v>
      </c>
      <c r="L4205" s="444">
        <f t="shared" ca="1" si="182"/>
        <v>4066096896496.4634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4066096896496.4634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16942070402.068596</v>
      </c>
      <c r="L4206" s="444">
        <f t="shared" ca="1" si="182"/>
        <v>4083038966898.5317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4083038966898.5317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17012662362.077215</v>
      </c>
      <c r="L4207" s="444">
        <f t="shared" ca="1" si="182"/>
        <v>4100051629260.6089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4100051629260.6089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17083548455.252537</v>
      </c>
      <c r="L4208" s="444">
        <f t="shared" ca="1" si="182"/>
        <v>4117135177715.8613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4117135177715.8613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17154729907.149422</v>
      </c>
      <c r="L4209" s="444">
        <f t="shared" ca="1" si="182"/>
        <v>4134289907623.0107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4134289907623.0107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17226207948.429211</v>
      </c>
      <c r="L4210" s="444">
        <f t="shared" ca="1" si="182"/>
        <v>4151516115571.4399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4151516115571.4399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17297983814.881001</v>
      </c>
      <c r="L4211" s="444">
        <f t="shared" ca="1" si="182"/>
        <v>4168814099386.3208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4168814099386.3208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17370058747.443005</v>
      </c>
      <c r="L4212" s="444">
        <f t="shared" ca="1" si="182"/>
        <v>4186184158133.7637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4186184158133.7637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17442433992.224014</v>
      </c>
      <c r="L4213" s="444">
        <f t="shared" ca="1" si="182"/>
        <v>4203626592125.9878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4203626592125.9878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17515110800.524952</v>
      </c>
      <c r="L4214" s="444">
        <f t="shared" ca="1" si="182"/>
        <v>4221141702926.5127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4221141702926.5127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17588090428.86047</v>
      </c>
      <c r="L4215" s="444">
        <f t="shared" ca="1" si="182"/>
        <v>4238729793355.373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4238729793355.373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17661374138.980721</v>
      </c>
      <c r="L4216" s="444">
        <f t="shared" ca="1" si="182"/>
        <v>4256391167494.354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4256391167494.354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17734963197.893143</v>
      </c>
      <c r="L4217" s="444">
        <f t="shared" ca="1" si="182"/>
        <v>4274126130692.2471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4274126130692.2471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17808858877.884365</v>
      </c>
      <c r="L4218" s="444">
        <f t="shared" ca="1" si="182"/>
        <v>4291934989570.1313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4291934989570.1313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17883062456.542213</v>
      </c>
      <c r="L4219" s="444">
        <f t="shared" ca="1" si="182"/>
        <v>4309818052026.6733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4309818052026.6733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17957575216.777809</v>
      </c>
      <c r="L4220" s="444">
        <f t="shared" ca="1" si="182"/>
        <v>4327775627243.4512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4327775627243.4512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18032398446.84771</v>
      </c>
      <c r="L4221" s="444">
        <f t="shared" ca="1" si="182"/>
        <v>4345808025690.2988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4345808025690.2988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18107533440.376247</v>
      </c>
      <c r="L4222" s="444">
        <f t="shared" ca="1" si="182"/>
        <v>4363915559130.6753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4363915559130.6753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18182981496.377815</v>
      </c>
      <c r="L4223" s="444">
        <f t="shared" ca="1" si="182"/>
        <v>4382098540627.0532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4382098540627.0532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18258743919.279388</v>
      </c>
      <c r="L4224" s="444">
        <f t="shared" ca="1" si="182"/>
        <v>4400357284546.333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4400357284546.333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18334822018.943054</v>
      </c>
      <c r="L4225" s="444">
        <f t="shared" ca="1" si="182"/>
        <v>4418692106565.2764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4418692106565.2764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18411217110.688652</v>
      </c>
      <c r="L4226" s="444">
        <f t="shared" ca="1" si="182"/>
        <v>4437103323675.9648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4437103323675.9648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18487930515.316521</v>
      </c>
      <c r="L4227" s="444">
        <f t="shared" ca="1" si="182"/>
        <v>4455591254191.2813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4455591254191.2813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18564963559.130337</v>
      </c>
      <c r="L4228" s="444">
        <f t="shared" ca="1" si="182"/>
        <v>4474156217750.4111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4474156217750.4111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18642317573.960045</v>
      </c>
      <c r="L4229" s="444">
        <f t="shared" ca="1" si="182"/>
        <v>4492798535324.3711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4492798535324.3711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18719993897.184879</v>
      </c>
      <c r="L4230" s="444">
        <f t="shared" ca="1" si="182"/>
        <v>4511518529221.5557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4511518529221.5557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18797993871.756481</v>
      </c>
      <c r="L4231" s="444">
        <f t="shared" ca="1" si="182"/>
        <v>4530316523093.3125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4530316523093.3125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18876318846.222134</v>
      </c>
      <c r="L4232" s="444">
        <f t="shared" ca="1" si="182"/>
        <v>4549192841939.5342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4549192841939.5342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18954970174.748058</v>
      </c>
      <c r="L4233" s="444">
        <f t="shared" ca="1" si="182"/>
        <v>4568147812114.2822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4568147812114.2822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19033949217.142841</v>
      </c>
      <c r="L4234" s="444">
        <f t="shared" ca="1" si="182"/>
        <v>4587181761331.4248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4587181761331.4248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19113257338.880936</v>
      </c>
      <c r="L4235" s="444">
        <f t="shared" ca="1" si="182"/>
        <v>4606295018670.3057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4606295018670.3057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19192895911.126274</v>
      </c>
      <c r="L4236" s="444">
        <f t="shared" ca="1" si="182"/>
        <v>4625487914581.4316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4625487914581.4316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19272866310.755966</v>
      </c>
      <c r="L4237" s="444">
        <f t="shared" ca="1" si="182"/>
        <v>4644760780892.1875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4644760780892.1875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19353169920.384113</v>
      </c>
      <c r="L4238" s="444">
        <f t="shared" ca="1" si="182"/>
        <v>4664113950812.5713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4664113950812.5713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19433808128.385712</v>
      </c>
      <c r="L4239" s="444">
        <f t="shared" ca="1" si="182"/>
        <v>4683547758940.957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4683547758940.957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19514782328.920654</v>
      </c>
      <c r="L4240" s="444">
        <f t="shared" ca="1" si="182"/>
        <v>4703062541269.8779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4703062541269.8779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19596093921.957825</v>
      </c>
      <c r="L4241" s="444">
        <f t="shared" ca="1" si="182"/>
        <v>4722658635191.8359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4722658635191.8359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19677744313.299316</v>
      </c>
      <c r="L4242" s="444">
        <f t="shared" ca="1" si="182"/>
        <v>4742336379505.1348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4742336379505.1348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19759734914.604729</v>
      </c>
      <c r="L4243" s="444">
        <f t="shared" ca="1" si="182"/>
        <v>4762096114419.7393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4762096114419.7393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19842067143.415581</v>
      </c>
      <c r="L4244" s="444">
        <f t="shared" ca="1" si="182"/>
        <v>4781938181563.1553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4781938181563.1553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19924742423.179813</v>
      </c>
      <c r="L4245" s="444">
        <f t="shared" ca="1" si="182"/>
        <v>4801862923986.335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4801862923986.335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20007762183.276394</v>
      </c>
      <c r="L4246" s="444">
        <f t="shared" ca="1" si="182"/>
        <v>4821870686169.6113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4821870686169.6113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20091127859.040047</v>
      </c>
      <c r="L4247" s="444">
        <f t="shared" ca="1" si="182"/>
        <v>4841961814028.6514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4841961814028.6514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20174840891.786049</v>
      </c>
      <c r="L4248" s="444">
        <f t="shared" ca="1" si="182"/>
        <v>4862136654920.4375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4862136654920.4375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20258902728.835155</v>
      </c>
      <c r="L4249" s="444">
        <f t="shared" ca="1" si="182"/>
        <v>4882395557649.2725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4882395557649.2725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20343314823.538635</v>
      </c>
      <c r="L4250" s="444">
        <f t="shared" ca="1" si="182"/>
        <v>4902738872472.8115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4902738872472.8115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20428078635.303383</v>
      </c>
      <c r="L4251" s="444">
        <f t="shared" ca="1" si="182"/>
        <v>4923166951108.1152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4923166951108.1152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20513195629.617146</v>
      </c>
      <c r="L4252" s="444">
        <f t="shared" ca="1" si="182"/>
        <v>4943680146737.7324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4943680146737.7324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20598667278.073883</v>
      </c>
      <c r="L4253" s="444">
        <f t="shared" ca="1" si="182"/>
        <v>4964278814015.8066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4964278814015.8066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20684495058.399193</v>
      </c>
      <c r="L4254" s="444">
        <f t="shared" ca="1" si="182"/>
        <v>4984963309074.2061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4984963309074.2061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20770680454.475857</v>
      </c>
      <c r="L4255" s="444">
        <f t="shared" ca="1" si="182"/>
        <v>5005733989528.6816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5005733989528.6816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20857224956.369507</v>
      </c>
      <c r="L4256" s="444">
        <f t="shared" ca="1" si="182"/>
        <v>5026591214485.0508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5026591214485.0508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20944130060.354378</v>
      </c>
      <c r="L4257" s="444">
        <f t="shared" ca="1" si="182"/>
        <v>5047535344545.4053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5047535344545.4053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21031397268.93919</v>
      </c>
      <c r="L4258" s="444">
        <f t="shared" ca="1" si="182"/>
        <v>5068566741814.3447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5068566741814.3447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21119028090.893105</v>
      </c>
      <c r="L4259" s="444">
        <f t="shared" ca="1" si="182"/>
        <v>5089685769905.2383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5089685769905.2383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21207024041.271828</v>
      </c>
      <c r="L4260" s="444">
        <f t="shared" ca="1" si="182"/>
        <v>5110892793946.5098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5110892793946.5098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21295386641.44379</v>
      </c>
      <c r="L4261" s="444">
        <f t="shared" ca="1" si="182"/>
        <v>5132188180587.9531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5132188180587.9531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21384117419.11647</v>
      </c>
      <c r="L4262" s="444">
        <f t="shared" ca="1" si="182"/>
        <v>5153572298007.0693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5153572298007.0693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21473217908.362789</v>
      </c>
      <c r="L4263" s="444">
        <f t="shared" ca="1" si="182"/>
        <v>5175045515915.4316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5175045515915.4316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21562689649.647633</v>
      </c>
      <c r="L4264" s="444">
        <f t="shared" ca="1" si="182"/>
        <v>5196608205565.0791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5196608205565.0791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21652534189.854496</v>
      </c>
      <c r="L4265" s="444">
        <f t="shared" ca="1" si="182"/>
        <v>5218260739754.9336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5218260739754.9336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21742753082.312222</v>
      </c>
      <c r="L4266" s="444">
        <f t="shared" ca="1" si="182"/>
        <v>5240003492837.2461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5240003492837.2461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21833347886.821857</v>
      </c>
      <c r="L4267" s="444">
        <f t="shared" ca="1" si="182"/>
        <v>5261836840724.0684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5261836840724.0684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21924320169.683617</v>
      </c>
      <c r="L4268" s="444">
        <f t="shared" ca="1" si="182"/>
        <v>5283761160893.752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5283761160893.752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22015671503.723965</v>
      </c>
      <c r="L4269" s="444">
        <f t="shared" ca="1" si="182"/>
        <v>5305776832397.4756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5305776832397.4756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22107403468.322815</v>
      </c>
      <c r="L4270" s="444">
        <f t="shared" ca="1" si="182"/>
        <v>5327884235865.7988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5327884235865.7988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22199517649.440826</v>
      </c>
      <c r="L4271" s="444">
        <f t="shared" ca="1" si="182"/>
        <v>5350083753515.2393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5350083753515.2393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22292015639.646832</v>
      </c>
      <c r="L4272" s="444">
        <f t="shared" ca="1" si="182"/>
        <v>5372375769154.8857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5372375769154.8857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22384899038.145355</v>
      </c>
      <c r="L4273" s="444">
        <f t="shared" ca="1" si="182"/>
        <v>5394760668193.0313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5394760668193.0313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22478169450.804298</v>
      </c>
      <c r="L4274" s="444">
        <f t="shared" ca="1" si="182"/>
        <v>5417238837643.8359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5417238837643.8359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22571828490.182648</v>
      </c>
      <c r="L4275" s="444">
        <f t="shared" ca="1" si="182"/>
        <v>5439810666134.0186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5439810666134.0186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22665877775.558411</v>
      </c>
      <c r="L4276" s="444">
        <f t="shared" ca="1" si="182"/>
        <v>5462476543909.5771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5462476543909.5771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22760318932.95657</v>
      </c>
      <c r="L4277" s="444">
        <f t="shared" ca="1" si="182"/>
        <v>5485236862842.5342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5485236862842.5342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22855153595.177227</v>
      </c>
      <c r="L4278" s="444">
        <f t="shared" ca="1" si="182"/>
        <v>5508092016437.7109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5508092016437.7109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22950383401.823795</v>
      </c>
      <c r="L4279" s="444">
        <f t="shared" ca="1" si="182"/>
        <v>5531042399839.5352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5531042399839.5352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23046009999.331398</v>
      </c>
      <c r="L4280" s="444">
        <f t="shared" ca="1" si="182"/>
        <v>5554088409838.8662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5554088409838.8662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23142035040.995277</v>
      </c>
      <c r="L4281" s="444">
        <f t="shared" ca="1" si="182"/>
        <v>5577230444879.8613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5577230444879.8613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23238460186.99942</v>
      </c>
      <c r="L4282" s="444">
        <f t="shared" ca="1" si="182"/>
        <v>5600468905066.8604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5600468905066.8604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23335287104.445251</v>
      </c>
      <c r="L4283" s="444">
        <f t="shared" ca="1" si="182"/>
        <v>5623804192171.3057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5623804192171.3057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23432517467.38044</v>
      </c>
      <c r="L4284" s="444">
        <f t="shared" ca="1" si="182"/>
        <v>5647236709638.6865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5647236709638.6865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23530152956.827862</v>
      </c>
      <c r="L4285" s="444">
        <f t="shared" ca="1" si="182"/>
        <v>5670766862595.5146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5670766862595.5146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23628195260.814644</v>
      </c>
      <c r="L4286" s="444">
        <f t="shared" ca="1" si="182"/>
        <v>5694395057856.3291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5694395057856.3291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23726646074.401371</v>
      </c>
      <c r="L4287" s="444">
        <f t="shared" ca="1" si="182"/>
        <v>5718121703930.7305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5718121703930.7305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23825507099.711376</v>
      </c>
      <c r="L4288" s="444">
        <f t="shared" ca="1" si="182"/>
        <v>5741947211030.4414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5741947211030.4414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23924780045.960171</v>
      </c>
      <c r="L4289" s="444">
        <f t="shared" ca="1" si="182"/>
        <v>5765871991076.4014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5765871991076.4014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24024466629.485004</v>
      </c>
      <c r="L4290" s="444">
        <f t="shared" ca="1" si="182"/>
        <v>5789896457705.8867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5789896457705.8867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24124568573.774529</v>
      </c>
      <c r="L4291" s="444">
        <f t="shared" ca="1" si="182"/>
        <v>5814021026279.6611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5814021026279.6611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24225087609.498589</v>
      </c>
      <c r="L4292" s="444">
        <f t="shared" ca="1" si="182"/>
        <v>5838246113889.1602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5838246113889.1602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24326025474.538166</v>
      </c>
      <c r="L4293" s="444">
        <f t="shared" ca="1" si="182"/>
        <v>5862572139363.6982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5862572139363.6982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24427383914.015408</v>
      </c>
      <c r="L4294" s="444">
        <f t="shared" ca="1" si="182"/>
        <v>5886999523277.7139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5886999523277.7139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24529164680.323807</v>
      </c>
      <c r="L4295" s="444">
        <f t="shared" ca="1" si="182"/>
        <v>5911528687958.0381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5911528687958.0381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24631369533.158493</v>
      </c>
      <c r="L4296" s="444">
        <f t="shared" ca="1" si="182"/>
        <v>5936160057491.1963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5936160057491.1963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24734000239.54665</v>
      </c>
      <c r="L4297" s="444">
        <f t="shared" ca="1" si="182"/>
        <v>5960894057730.7432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5960894057730.7432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24837058573.878098</v>
      </c>
      <c r="L4298" s="444">
        <f t="shared" ca="1" si="182"/>
        <v>5985731116304.6211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5985731116304.6211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24940546317.935921</v>
      </c>
      <c r="L4299" s="444">
        <f t="shared" ca="1" si="182"/>
        <v>6010671662622.5566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6010671662622.5566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25044465260.927319</v>
      </c>
      <c r="L4300" s="444">
        <f t="shared" ca="1" si="182"/>
        <v>6035716127883.4844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6035716127883.4844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25148817199.514519</v>
      </c>
      <c r="L4301" s="444">
        <f t="shared" ca="1" si="182"/>
        <v>6060864945082.999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6060864945082.999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25253603937.845829</v>
      </c>
      <c r="L4302" s="444">
        <f t="shared" ca="1" si="182"/>
        <v>6086118549020.8447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6086118549020.8447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25358827287.586853</v>
      </c>
      <c r="L4303" s="444">
        <f t="shared" ca="1" si="182"/>
        <v>6111477376308.4316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6111477376308.4316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25464489067.951797</v>
      </c>
      <c r="L4304" s="444">
        <f t="shared" ca="1" si="182"/>
        <v>6136941865376.3838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6136941865376.3838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25570591105.734932</v>
      </c>
      <c r="L4305" s="444">
        <f t="shared" ca="1" si="182"/>
        <v>6162512456482.1191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6162512456482.1191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25677135235.342163</v>
      </c>
      <c r="L4306" s="444">
        <f t="shared" ca="1" si="182"/>
        <v>6188189591717.4609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6188189591717.4609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25784123298.822754</v>
      </c>
      <c r="L4307" s="444">
        <f t="shared" ca="1" si="182"/>
        <v>6213973715016.2832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6213973715016.2832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25891557145.90118</v>
      </c>
      <c r="L4308" s="444">
        <f t="shared" ca="1" si="182"/>
        <v>6239865272162.1846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6239865272162.1846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25999438634.009102</v>
      </c>
      <c r="L4309" s="444">
        <f t="shared" ca="1" si="182"/>
        <v>6265864710796.1934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6265864710796.1934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26107769628.317471</v>
      </c>
      <c r="L4310" s="444">
        <f t="shared" ca="1" si="182"/>
        <v>6291972480424.5107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6291972480424.5107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26216552001.768795</v>
      </c>
      <c r="L4311" s="444">
        <f t="shared" ca="1" si="182"/>
        <v>6318189032426.2793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6318189032426.2793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26325787635.109497</v>
      </c>
      <c r="L4312" s="444">
        <f t="shared" ca="1" si="182"/>
        <v>6344514820061.3887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6344514820061.3887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26435478416.922451</v>
      </c>
      <c r="L4313" s="444">
        <f t="shared" ca="1" si="182"/>
        <v>6370950298478.3115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6370950298478.3115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26545626243.65963</v>
      </c>
      <c r="L4314" s="444">
        <f t="shared" ca="1" si="182"/>
        <v>6397495924721.9707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6397495924721.9707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26656233019.674877</v>
      </c>
      <c r="L4315" s="444">
        <f t="shared" ca="1" si="182"/>
        <v>6424152157741.6455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6424152157741.6455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26767300657.256855</v>
      </c>
      <c r="L4316" s="444">
        <f t="shared" ca="1" si="182"/>
        <v>6450919458398.9023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6450919458398.9023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26878831076.662094</v>
      </c>
      <c r="L4317" s="444">
        <f t="shared" ca="1" si="182"/>
        <v>6477798289475.5645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6477798289475.5645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26990826206.148186</v>
      </c>
      <c r="L4318" s="444">
        <f t="shared" ca="1" si="182"/>
        <v>6504789115681.7129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6504789115681.7129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27103287982.007137</v>
      </c>
      <c r="L4319" s="444">
        <f t="shared" ca="1" si="182"/>
        <v>6531892403663.7197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6531892403663.7197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27216218348.598831</v>
      </c>
      <c r="L4320" s="444">
        <f t="shared" ca="1" si="182"/>
        <v>6559108622012.3184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6559108622012.3184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27329619258.384659</v>
      </c>
      <c r="L4321" s="444">
        <f t="shared" ca="1" si="182"/>
        <v>6586438241270.7031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6586438241270.7031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27443492671.961262</v>
      </c>
      <c r="L4322" s="444">
        <f t="shared" ca="1" si="182"/>
        <v>6613881733942.6641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6613881733942.6641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27557840558.094433</v>
      </c>
      <c r="L4323" s="444">
        <f t="shared" ca="1" si="182"/>
        <v>6641439574500.7588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6641439574500.7588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27672664893.753162</v>
      </c>
      <c r="L4324" s="444">
        <f t="shared" ca="1" si="182"/>
        <v>6669112239394.5117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6669112239394.5117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27787967664.143799</v>
      </c>
      <c r="L4325" s="444">
        <f t="shared" ca="1" si="182"/>
        <v>6696900207058.6553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6696900207058.6553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27903750862.744396</v>
      </c>
      <c r="L4326" s="444">
        <f t="shared" ca="1" si="182"/>
        <v>6724803957921.3994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6724803957921.3994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28020016491.339165</v>
      </c>
      <c r="L4327" s="444">
        <f t="shared" ca="1" si="182"/>
        <v>6752823974412.7383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6752823974412.7383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28136766560.053074</v>
      </c>
      <c r="L4328" s="444">
        <f t="shared" ca="1" si="182"/>
        <v>6780960740972.791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6780960740972.791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28254003087.386627</v>
      </c>
      <c r="L4329" s="444">
        <f t="shared" ca="1" si="182"/>
        <v>6809214744060.1777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6809214744060.1777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28371728100.25074</v>
      </c>
      <c r="L4330" s="444">
        <f t="shared" ca="1" si="182"/>
        <v>6837586472160.4287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6837586472160.4287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28489943634.001785</v>
      </c>
      <c r="L4331" s="444">
        <f t="shared" ca="1" si="182"/>
        <v>6866076415794.4307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6866076415794.4307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28608651732.476799</v>
      </c>
      <c r="L4332" s="444">
        <f t="shared" ca="1" si="182"/>
        <v>6894685067526.9072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6894685067526.9072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28727854448.028774</v>
      </c>
      <c r="L4333" s="444">
        <f t="shared" ca="1" si="182"/>
        <v>6923412921974.9355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6923412921974.9355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28847553841.562229</v>
      </c>
      <c r="L4334" s="444">
        <f t="shared" ca="1" si="182"/>
        <v>6952260475816.498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6952260475816.498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28967751982.568737</v>
      </c>
      <c r="L4335" s="444">
        <f t="shared" ca="1" si="182"/>
        <v>6981228227799.0664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6981228227799.0664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29088450949.162781</v>
      </c>
      <c r="L4336" s="444">
        <f t="shared" ca="1" si="182"/>
        <v>7010316678748.2295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7010316678748.2295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29209652828.117622</v>
      </c>
      <c r="L4337" s="444">
        <f t="shared" ca="1" si="182"/>
        <v>7039526331576.3467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7039526331576.3467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29331359714.901443</v>
      </c>
      <c r="L4338" s="444">
        <f t="shared" ca="1" si="182"/>
        <v>7068857691291.248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7068857691291.248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29453573713.713528</v>
      </c>
      <c r="L4339" s="444">
        <f t="shared" ca="1" si="182"/>
        <v>7098311265004.9619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7098311265004.9619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29576296937.520676</v>
      </c>
      <c r="L4340" s="444">
        <f t="shared" ca="1" si="182"/>
        <v>7127887561942.4824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7127887561942.4824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29699531508.093678</v>
      </c>
      <c r="L4341" s="444">
        <f t="shared" ca="1" si="182"/>
        <v>7157587093450.5762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7157587093450.5762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29823279556.044071</v>
      </c>
      <c r="L4342" s="444">
        <f t="shared" ca="1" si="182"/>
        <v>7187410373006.6201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7187410373006.6201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29947543220.860912</v>
      </c>
      <c r="L4343" s="444">
        <f t="shared" ref="L4343:L4597" ca="1" si="187">I4343-J4343+K4343</f>
        <v>7217357916227.4814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7217357916227.4814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30072324650.947838</v>
      </c>
      <c r="L4344" s="444">
        <f t="shared" ca="1" si="187"/>
        <v>7247430240878.4297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7247430240878.4297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30197626003.660118</v>
      </c>
      <c r="L4345" s="444">
        <f t="shared" ca="1" si="187"/>
        <v>7277627866882.0898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7277627866882.0898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30323449445.342041</v>
      </c>
      <c r="L4346" s="444">
        <f t="shared" ca="1" si="187"/>
        <v>7307951316327.4316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7307951316327.4316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30449797151.364292</v>
      </c>
      <c r="L4347" s="444">
        <f t="shared" ca="1" si="187"/>
        <v>7338401113478.7959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7338401113478.7959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30576671306.161644</v>
      </c>
      <c r="L4348" s="444">
        <f t="shared" ca="1" si="187"/>
        <v>7368977784784.958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7368977784784.958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30704074103.270657</v>
      </c>
      <c r="L4349" s="444">
        <f t="shared" ca="1" si="187"/>
        <v>7399681858888.2285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7399681858888.2285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30832007745.367619</v>
      </c>
      <c r="L4350" s="444">
        <f t="shared" ca="1" si="187"/>
        <v>7430513866633.5957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7430513866633.5957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30960474444.306648</v>
      </c>
      <c r="L4351" s="444">
        <f t="shared" ca="1" si="187"/>
        <v>7461474341077.9023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7461474341077.9023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31089476421.157925</v>
      </c>
      <c r="L4352" s="444">
        <f t="shared" ca="1" si="187"/>
        <v>7492563817499.0605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7492563817499.0605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31219015906.246082</v>
      </c>
      <c r="L4353" s="444">
        <f t="shared" ca="1" si="187"/>
        <v>7523782833405.3066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7523782833405.3066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31349095139.188778</v>
      </c>
      <c r="L4354" s="444">
        <f t="shared" ca="1" si="187"/>
        <v>7555131928544.4951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7555131928544.4951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31479716368.935398</v>
      </c>
      <c r="L4355" s="444">
        <f t="shared" ca="1" si="187"/>
        <v>7586611644913.4307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7586611644913.4307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31610881853.805965</v>
      </c>
      <c r="L4356" s="444">
        <f t="shared" ca="1" si="187"/>
        <v>7618222526767.2363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7618222526767.2363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31742593861.530155</v>
      </c>
      <c r="L4357" s="444">
        <f t="shared" ca="1" si="187"/>
        <v>7649965120628.7666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7649965120628.7666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31874854669.28653</v>
      </c>
      <c r="L4358" s="444">
        <f t="shared" ca="1" si="187"/>
        <v>7681839975298.0527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7681839975298.0527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32007666563.74189</v>
      </c>
      <c r="L4359" s="444">
        <f t="shared" ca="1" si="187"/>
        <v>7713847641861.7949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7713847641861.7949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32141031841.090813</v>
      </c>
      <c r="L4360" s="444">
        <f t="shared" ca="1" si="187"/>
        <v>7745988673702.8857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7745988673702.8857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32274952807.095356</v>
      </c>
      <c r="L4361" s="444">
        <f t="shared" ca="1" si="187"/>
        <v>7778263626509.9814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7778263626509.9814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32409431777.12492</v>
      </c>
      <c r="L4362" s="444">
        <f t="shared" ca="1" si="187"/>
        <v>7810673058287.1064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7810673058287.1064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32544471076.196281</v>
      </c>
      <c r="L4363" s="444">
        <f t="shared" ca="1" si="187"/>
        <v>7843217529363.3027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7843217529363.3027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32680073039.01376</v>
      </c>
      <c r="L4364" s="444">
        <f t="shared" ca="1" si="187"/>
        <v>7875897602402.3164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7875897602402.3164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32816240010.009655</v>
      </c>
      <c r="L4365" s="444">
        <f t="shared" ca="1" si="187"/>
        <v>7908713842412.3262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7908713842412.3262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32952974343.384693</v>
      </c>
      <c r="L4366" s="444">
        <f t="shared" ca="1" si="187"/>
        <v>7941666816755.7109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7941666816755.7109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33090278403.148796</v>
      </c>
      <c r="L4367" s="444">
        <f t="shared" ca="1" si="187"/>
        <v>7974757095158.8594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7974757095158.8594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33228154563.161915</v>
      </c>
      <c r="L4368" s="444">
        <f t="shared" ca="1" si="187"/>
        <v>8007985249722.0215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8007985249722.0215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33366605207.175095</v>
      </c>
      <c r="L4369" s="444">
        <f t="shared" ca="1" si="187"/>
        <v>8041351854929.1963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8041351854929.1963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33505632728.871651</v>
      </c>
      <c r="L4370" s="444">
        <f t="shared" ca="1" si="187"/>
        <v>8074857487658.0684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8074857487658.0684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33645239531.908615</v>
      </c>
      <c r="L4371" s="444">
        <f t="shared" ca="1" si="187"/>
        <v>8108502727189.9766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8108502727189.9766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33785428029.958237</v>
      </c>
      <c r="L4372" s="444">
        <f t="shared" ca="1" si="187"/>
        <v>8142288155219.9346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8142288155219.9346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33926200646.749725</v>
      </c>
      <c r="L4373" s="444">
        <f t="shared" ca="1" si="187"/>
        <v>8176214355866.6846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8176214355866.6846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34067559816.111187</v>
      </c>
      <c r="L4374" s="444">
        <f t="shared" ca="1" si="187"/>
        <v>8210281915682.7959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8210281915682.7959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34209507982.01165</v>
      </c>
      <c r="L4375" s="444">
        <f t="shared" ca="1" si="187"/>
        <v>8244491423664.8076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8244491423664.8076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34352047598.603363</v>
      </c>
      <c r="L4376" s="444">
        <f t="shared" ca="1" si="187"/>
        <v>8278843471263.4111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8278843471263.4111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34495181130.264214</v>
      </c>
      <c r="L4377" s="444">
        <f t="shared" ca="1" si="187"/>
        <v>8313338652393.6758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8313338652393.6758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34638911051.640312</v>
      </c>
      <c r="L4378" s="444">
        <f t="shared" ca="1" si="187"/>
        <v>8347977563445.3164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8347977563445.3164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34783239847.68882</v>
      </c>
      <c r="L4379" s="444">
        <f t="shared" ca="1" si="187"/>
        <v>8382760803293.0049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8382760803293.0049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34928170013.720856</v>
      </c>
      <c r="L4380" s="444">
        <f t="shared" ca="1" si="187"/>
        <v>8417688973306.7256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8417688973306.7256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35073704055.444687</v>
      </c>
      <c r="L4381" s="444">
        <f t="shared" ca="1" si="187"/>
        <v>8452762677362.1699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8452762677362.1699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35219844489.009048</v>
      </c>
      <c r="L4382" s="444">
        <f t="shared" ca="1" si="187"/>
        <v>8487982521851.1787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8487982521851.1787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35366593841.046577</v>
      </c>
      <c r="L4383" s="444">
        <f t="shared" ca="1" si="187"/>
        <v>8523349115692.2256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8523349115692.2256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35513954648.717613</v>
      </c>
      <c r="L4384" s="444">
        <f t="shared" ca="1" si="187"/>
        <v>8558863070340.9434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8558863070340.9434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35661929459.753937</v>
      </c>
      <c r="L4385" s="444">
        <f t="shared" ca="1" si="187"/>
        <v>8594524999800.6973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8594524999800.6973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35810520832.502907</v>
      </c>
      <c r="L4386" s="444">
        <f t="shared" ca="1" si="187"/>
        <v>8630335520633.2002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8630335520633.2002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35959731335.971664</v>
      </c>
      <c r="L4387" s="444">
        <f t="shared" ca="1" si="187"/>
        <v>8666295251969.1719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8666295251969.1719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36109563549.871552</v>
      </c>
      <c r="L4388" s="444">
        <f t="shared" ca="1" si="187"/>
        <v>8702404815519.043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8702404815519.043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36260020064.662682</v>
      </c>
      <c r="L4389" s="444">
        <f t="shared" ca="1" si="187"/>
        <v>8738664835583.7061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8738664835583.7061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36411103481.598778</v>
      </c>
      <c r="L4390" s="444">
        <f t="shared" ca="1" si="187"/>
        <v>8775075939065.3047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8775075939065.3047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36562816412.77211</v>
      </c>
      <c r="L4391" s="444">
        <f t="shared" ca="1" si="187"/>
        <v>8811638755478.0762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8811638755478.0762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36715161481.158653</v>
      </c>
      <c r="L4392" s="444">
        <f t="shared" ca="1" si="187"/>
        <v>8848353916959.2344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8848353916959.2344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36868141320.663475</v>
      </c>
      <c r="L4393" s="444">
        <f t="shared" ca="1" si="187"/>
        <v>8885222058279.8984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8885222058279.8984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37021758576.166245</v>
      </c>
      <c r="L4394" s="444">
        <f t="shared" ca="1" si="187"/>
        <v>8922243816856.0645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8922243816856.0645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37176015903.566933</v>
      </c>
      <c r="L4395" s="444">
        <f t="shared" ca="1" si="187"/>
        <v>8959419832759.6309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8959419832759.6309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37330915969.831795</v>
      </c>
      <c r="L4396" s="444">
        <f t="shared" ca="1" si="187"/>
        <v>8996750748729.4629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8996750748729.4629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37486461453.039429</v>
      </c>
      <c r="L4397" s="444">
        <f t="shared" ca="1" si="187"/>
        <v>9034237210182.502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9034237210182.502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37642655042.427094</v>
      </c>
      <c r="L4398" s="444">
        <f t="shared" ca="1" si="187"/>
        <v>9071879865224.9297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9071879865224.9297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37799499438.43721</v>
      </c>
      <c r="L4399" s="444">
        <f t="shared" ca="1" si="187"/>
        <v>9109679364663.3672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9109679364663.3672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37956997352.76403</v>
      </c>
      <c r="L4400" s="444">
        <f t="shared" ca="1" si="187"/>
        <v>9147636362016.1309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9147636362016.1309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38115151508.400543</v>
      </c>
      <c r="L4401" s="444">
        <f t="shared" ca="1" si="187"/>
        <v>9185751513524.5313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9185751513524.5313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38273964639.685547</v>
      </c>
      <c r="L4402" s="444">
        <f t="shared" ca="1" si="187"/>
        <v>9224025478164.2168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9224025478164.2168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38433439492.350906</v>
      </c>
      <c r="L4403" s="444">
        <f t="shared" ca="1" si="187"/>
        <v>9262458917656.5684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9262458917656.5684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38593578823.569031</v>
      </c>
      <c r="L4404" s="444">
        <f t="shared" ca="1" si="187"/>
        <v>9301052496480.1367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9301052496480.1367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38754385402.000572</v>
      </c>
      <c r="L4405" s="444">
        <f t="shared" ca="1" si="187"/>
        <v>9339806881882.1367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9339806881882.1367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38915862007.842239</v>
      </c>
      <c r="L4406" s="444">
        <f t="shared" ca="1" si="187"/>
        <v>9378722743889.9785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9378722743889.9785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39078011432.874908</v>
      </c>
      <c r="L4407" s="444">
        <f t="shared" ca="1" si="187"/>
        <v>9417800755322.8535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9417800755322.8535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39240836480.511887</v>
      </c>
      <c r="L4408" s="444">
        <f t="shared" ca="1" si="187"/>
        <v>9457041591803.3652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9457041591803.3652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39404339965.847351</v>
      </c>
      <c r="L4409" s="444">
        <f t="shared" ca="1" si="187"/>
        <v>9496445931769.2129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9496445931769.2129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39568524715.705055</v>
      </c>
      <c r="L4410" s="444">
        <f t="shared" ca="1" si="187"/>
        <v>9536014456484.918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9536014456484.918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39733393568.687157</v>
      </c>
      <c r="L4411" s="444">
        <f t="shared" ca="1" si="187"/>
        <v>9575747850053.6055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9575747850053.6055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39898949375.223358</v>
      </c>
      <c r="L4412" s="444">
        <f t="shared" ca="1" si="187"/>
        <v>9615646799428.8281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9615646799428.8281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40065194997.620117</v>
      </c>
      <c r="L4413" s="444">
        <f t="shared" ca="1" si="187"/>
        <v>9655711994426.4492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9655711994426.4492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40232133310.110207</v>
      </c>
      <c r="L4414" s="444">
        <f t="shared" ca="1" si="187"/>
        <v>9695944127736.5586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9695944127736.5586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40399767198.902328</v>
      </c>
      <c r="L4415" s="444">
        <f t="shared" ca="1" si="187"/>
        <v>9736343894935.4609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9736343894935.4609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40568099562.231087</v>
      </c>
      <c r="L4416" s="444">
        <f t="shared" ca="1" si="187"/>
        <v>9776911994497.6914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9776911994497.6914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40737133310.407043</v>
      </c>
      <c r="L4417" s="444">
        <f t="shared" ca="1" si="187"/>
        <v>9817649127808.0977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9817649127808.0977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40906871365.867073</v>
      </c>
      <c r="L4418" s="444">
        <f t="shared" ca="1" si="187"/>
        <v>9858555999173.9648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9858555999173.9648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41077316663.224854</v>
      </c>
      <c r="L4419" s="444">
        <f t="shared" ca="1" si="187"/>
        <v>9899633315837.1895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9899633315837.1895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41248472149.321625</v>
      </c>
      <c r="L4420" s="444">
        <f t="shared" ca="1" si="187"/>
        <v>9940881787986.5117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9940881787986.5117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41420340783.27713</v>
      </c>
      <c r="L4421" s="444">
        <f t="shared" ca="1" si="187"/>
        <v>9982302128769.7891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9982302128769.7891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41592925536.540787</v>
      </c>
      <c r="L4422" s="444">
        <f t="shared" ca="1" si="187"/>
        <v>10023895054306.33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10023895054306.33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41766229392.943039</v>
      </c>
      <c r="L4423" s="444">
        <f t="shared" ca="1" si="187"/>
        <v>10065661283699.273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10065661283699.273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41940255348.746971</v>
      </c>
      <c r="L4424" s="444">
        <f t="shared" ca="1" si="187"/>
        <v>10107601539048.02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10107601539048.02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42115006412.700081</v>
      </c>
      <c r="L4425" s="444">
        <f t="shared" ca="1" si="187"/>
        <v>10149716545460.719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10149716545460.719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42290485606.086327</v>
      </c>
      <c r="L4426" s="444">
        <f t="shared" ca="1" si="187"/>
        <v>10192007031066.805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10192007031066.805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42466695962.778351</v>
      </c>
      <c r="L4427" s="444">
        <f t="shared" ca="1" si="187"/>
        <v>10234473727029.584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10234473727029.584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42643640529.289932</v>
      </c>
      <c r="L4428" s="444">
        <f t="shared" ca="1" si="187"/>
        <v>10277117367558.873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10277117367558.873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42821322364.828636</v>
      </c>
      <c r="L4429" s="444">
        <f t="shared" ca="1" si="187"/>
        <v>10319938689923.701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10319938689923.701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42999744541.348755</v>
      </c>
      <c r="L4430" s="444">
        <f t="shared" ca="1" si="187"/>
        <v>10362938434465.051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10362938434465.051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43178910143.604378</v>
      </c>
      <c r="L4431" s="444">
        <f t="shared" ca="1" si="187"/>
        <v>10406117344608.654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10406117344608.654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43358822269.202728</v>
      </c>
      <c r="L4432" s="444">
        <f t="shared" ca="1" si="187"/>
        <v>10449476166877.857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10449476166877.857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43539484028.657738</v>
      </c>
      <c r="L4433" s="444">
        <f t="shared" ca="1" si="187"/>
        <v>10493015650906.516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10493015650906.516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43720898545.443817</v>
      </c>
      <c r="L4434" s="444">
        <f t="shared" ca="1" si="187"/>
        <v>10536736549451.959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10536736549451.959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43903068956.049828</v>
      </c>
      <c r="L4435" s="444">
        <f t="shared" ca="1" si="187"/>
        <v>10580639618408.01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10580639618408.01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44085998410.033371</v>
      </c>
      <c r="L4436" s="444">
        <f t="shared" ca="1" si="187"/>
        <v>10624725616818.043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10624725616818.043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44269690070.07518</v>
      </c>
      <c r="L4437" s="444">
        <f t="shared" ca="1" si="187"/>
        <v>10668995306888.117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10668995306888.117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44454147112.033821</v>
      </c>
      <c r="L4438" s="444">
        <f t="shared" ca="1" si="187"/>
        <v>10713449454000.15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10713449454000.15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44639372725.000626</v>
      </c>
      <c r="L4439" s="444">
        <f t="shared" ca="1" si="187"/>
        <v>10758088826725.15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10758088826725.15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44825370111.35479</v>
      </c>
      <c r="L4440" s="444">
        <f t="shared" ca="1" si="187"/>
        <v>10802914196836.506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10802914196836.506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45012142486.818771</v>
      </c>
      <c r="L4441" s="444">
        <f t="shared" ca="1" si="187"/>
        <v>10847926339323.324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10847926339323.324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45199693080.513847</v>
      </c>
      <c r="L4442" s="444">
        <f t="shared" ca="1" si="187"/>
        <v>10893126032403.838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10893126032403.838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45388025135.015991</v>
      </c>
      <c r="L4443" s="444">
        <f t="shared" ca="1" si="187"/>
        <v>10938514057538.854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10938514057538.854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45577141906.411888</v>
      </c>
      <c r="L4444" s="444">
        <f t="shared" ca="1" si="187"/>
        <v>10984091199445.266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10984091199445.266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45767046664.35527</v>
      </c>
      <c r="L4445" s="444">
        <f t="shared" ca="1" si="187"/>
        <v>11029858246109.621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11029858246109.621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45957742692.123421</v>
      </c>
      <c r="L4446" s="444">
        <f t="shared" ca="1" si="187"/>
        <v>11075815988801.744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11075815988801.744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46149233286.673935</v>
      </c>
      <c r="L4447" s="444">
        <f t="shared" ca="1" si="187"/>
        <v>11121965222088.418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11121965222088.418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46341521758.701744</v>
      </c>
      <c r="L4448" s="444">
        <f t="shared" ca="1" si="187"/>
        <v>11168306743847.119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11168306743847.119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46534611432.696327</v>
      </c>
      <c r="L4449" s="444">
        <f t="shared" ca="1" si="187"/>
        <v>11214841355279.816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11214841355279.816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46728505646.999237</v>
      </c>
      <c r="L4450" s="444">
        <f t="shared" ca="1" si="187"/>
        <v>11261569860926.816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11261569860926.816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46923207753.861732</v>
      </c>
      <c r="L4451" s="444">
        <f t="shared" ca="1" si="187"/>
        <v>11308493068680.678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11308493068680.678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47118721119.502823</v>
      </c>
      <c r="L4452" s="444">
        <f t="shared" ca="1" si="187"/>
        <v>11355611789800.18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11355611789800.18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47315049124.167412</v>
      </c>
      <c r="L4453" s="444">
        <f t="shared" ca="1" si="187"/>
        <v>11402926838924.348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11402926838924.348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47512195162.184784</v>
      </c>
      <c r="L4454" s="444">
        <f t="shared" ca="1" si="187"/>
        <v>11450439034086.533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11450439034086.533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47710162642.027222</v>
      </c>
      <c r="L4455" s="444">
        <f t="shared" ca="1" si="187"/>
        <v>11498149196728.561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11498149196728.561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47908954986.369003</v>
      </c>
      <c r="L4456" s="444">
        <f t="shared" ca="1" si="187"/>
        <v>11546058151714.93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11546058151714.93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48108575632.145538</v>
      </c>
      <c r="L4457" s="444">
        <f t="shared" ca="1" si="187"/>
        <v>11594166727347.076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11594166727347.076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48309028030.612816</v>
      </c>
      <c r="L4458" s="444">
        <f t="shared" ca="1" si="187"/>
        <v>11642475755377.689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11642475755377.689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48510315647.407036</v>
      </c>
      <c r="L4459" s="444">
        <f t="shared" ca="1" si="187"/>
        <v>11690986071025.096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11690986071025.096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48712441962.604568</v>
      </c>
      <c r="L4460" s="444">
        <f t="shared" ca="1" si="187"/>
        <v>11739698512987.701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11739698512987.701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48915410470.782089</v>
      </c>
      <c r="L4461" s="444">
        <f t="shared" ca="1" si="187"/>
        <v>11788613923458.482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11788613923458.482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49119224681.077011</v>
      </c>
      <c r="L4462" s="444">
        <f t="shared" ca="1" si="187"/>
        <v>11837733148139.559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11837733148139.559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49323888117.248161</v>
      </c>
      <c r="L4463" s="444">
        <f t="shared" ca="1" si="187"/>
        <v>11887057036256.807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11887057036256.807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49529404317.736694</v>
      </c>
      <c r="L4464" s="444">
        <f t="shared" ca="1" si="187"/>
        <v>11936586440574.543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11936586440574.543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49735776835.727264</v>
      </c>
      <c r="L4465" s="444">
        <f t="shared" ca="1" si="187"/>
        <v>11986322217410.27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11986322217410.27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49943009239.209457</v>
      </c>
      <c r="L4466" s="444">
        <f t="shared" ca="1" si="187"/>
        <v>12036265226649.479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12036265226649.479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50151105111.03949</v>
      </c>
      <c r="L4467" s="444">
        <f t="shared" ca="1" si="187"/>
        <v>12086416331760.518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12086416331760.518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50360068049.002159</v>
      </c>
      <c r="L4468" s="444">
        <f t="shared" ca="1" si="187"/>
        <v>12136776399809.52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12136776399809.52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50569901665.873001</v>
      </c>
      <c r="L4469" s="444">
        <f t="shared" ca="1" si="187"/>
        <v>12187346301475.393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12187346301475.393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50780609589.480804</v>
      </c>
      <c r="L4470" s="444">
        <f t="shared" ca="1" si="187"/>
        <v>12238126911064.873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12238126911064.873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50992195462.770302</v>
      </c>
      <c r="L4471" s="444">
        <f t="shared" ca="1" si="187"/>
        <v>12289119106527.643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12289119106527.643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51204662943.865173</v>
      </c>
      <c r="L4472" s="444">
        <f t="shared" ca="1" si="187"/>
        <v>12340323769471.508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12340323769471.508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51418015706.131279</v>
      </c>
      <c r="L4473" s="444">
        <f t="shared" ca="1" si="187"/>
        <v>12391741785177.639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12391741785177.639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51632257438.240158</v>
      </c>
      <c r="L4474" s="444">
        <f t="shared" ca="1" si="187"/>
        <v>12443374042615.879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12443374042615.879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51847391844.232826</v>
      </c>
      <c r="L4475" s="444">
        <f t="shared" ca="1" si="187"/>
        <v>12495221434460.111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12495221434460.111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52063422643.583794</v>
      </c>
      <c r="L4476" s="444">
        <f t="shared" ca="1" si="187"/>
        <v>12547284857103.695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12547284857103.695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52280353571.265396</v>
      </c>
      <c r="L4477" s="444">
        <f t="shared" ca="1" si="187"/>
        <v>12599565210674.961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12599565210674.961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52498188377.81234</v>
      </c>
      <c r="L4478" s="444">
        <f t="shared" ca="1" si="187"/>
        <v>12652063399052.773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12652063399052.773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52716930829.386559</v>
      </c>
      <c r="L4479" s="444">
        <f t="shared" ca="1" si="187"/>
        <v>12704780329882.16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12704780329882.16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52936584707.842331</v>
      </c>
      <c r="L4480" s="444">
        <f t="shared" ca="1" si="187"/>
        <v>12757716914590.002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12757716914590.002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53157153810.791672</v>
      </c>
      <c r="L4481" s="444">
        <f t="shared" ca="1" si="187"/>
        <v>12810874068400.793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12810874068400.793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53378641951.669968</v>
      </c>
      <c r="L4482" s="444">
        <f t="shared" ca="1" si="187"/>
        <v>12864252710352.463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12864252710352.463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53601052959.801926</v>
      </c>
      <c r="L4483" s="444">
        <f t="shared" ca="1" si="187"/>
        <v>12917853763312.266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12917853763312.266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53824390680.467773</v>
      </c>
      <c r="L4484" s="444">
        <f t="shared" ca="1" si="187"/>
        <v>12971678153992.734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12971678153992.734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54048658974.969727</v>
      </c>
      <c r="L4485" s="444">
        <f t="shared" ca="1" si="187"/>
        <v>13025726812967.703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13025726812967.703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54273861720.698761</v>
      </c>
      <c r="L4486" s="444">
        <f t="shared" ca="1" si="187"/>
        <v>13080000674688.402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13080000674688.402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54500002811.201675</v>
      </c>
      <c r="L4487" s="444">
        <f t="shared" ca="1" si="187"/>
        <v>13134500677499.604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13134500677499.604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54727086156.248344</v>
      </c>
      <c r="L4488" s="444">
        <f t="shared" ca="1" si="187"/>
        <v>13189227763655.852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13189227763655.852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54955115681.899384</v>
      </c>
      <c r="L4489" s="444">
        <f t="shared" ca="1" si="187"/>
        <v>13244182879337.75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13244182879337.75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55184095330.573959</v>
      </c>
      <c r="L4490" s="444">
        <f t="shared" ca="1" si="187"/>
        <v>13299366974668.324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13299366974668.324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55414029061.118019</v>
      </c>
      <c r="L4491" s="444">
        <f t="shared" ca="1" si="187"/>
        <v>13354781003729.441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13354781003729.441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55644920848.872673</v>
      </c>
      <c r="L4492" s="444">
        <f t="shared" ca="1" si="187"/>
        <v>13410425924578.314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13410425924578.314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55876774685.742973</v>
      </c>
      <c r="L4493" s="444">
        <f t="shared" ca="1" si="187"/>
        <v>13466302699264.057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13466302699264.057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56109594580.266899</v>
      </c>
      <c r="L4494" s="444">
        <f t="shared" ca="1" si="187"/>
        <v>13522412293844.324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13522412293844.324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56343384557.684685</v>
      </c>
      <c r="L4495" s="444">
        <f t="shared" ca="1" si="187"/>
        <v>13578755678402.01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13578755678402.01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56578148660.008369</v>
      </c>
      <c r="L4496" s="444">
        <f t="shared" ca="1" si="187"/>
        <v>13635333827062.018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13635333827062.018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56813890946.091736</v>
      </c>
      <c r="L4497" s="444">
        <f t="shared" ca="1" si="187"/>
        <v>13692147718008.109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13692147718008.109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57050615491.700455</v>
      </c>
      <c r="L4498" s="444">
        <f t="shared" ca="1" si="187"/>
        <v>13749198333499.811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13749198333499.811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57288326389.582535</v>
      </c>
      <c r="L4499" s="444">
        <f t="shared" ca="1" si="187"/>
        <v>13806486659889.393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13806486659889.393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57527027749.539131</v>
      </c>
      <c r="L4500" s="444">
        <f t="shared" ca="1" si="187"/>
        <v>13864013687638.932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13864013687638.932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57766723698.495544</v>
      </c>
      <c r="L4501" s="444">
        <f t="shared" ca="1" si="187"/>
        <v>13921780411337.428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13921780411337.428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58007418380.572617</v>
      </c>
      <c r="L4502" s="444">
        <f t="shared" ca="1" si="187"/>
        <v>13979787829718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13979787829718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58249115957.15834</v>
      </c>
      <c r="L4503" s="444">
        <f t="shared" ca="1" si="187"/>
        <v>14038036945675.158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14038036945675.158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58491820606.979828</v>
      </c>
      <c r="L4504" s="444">
        <f t="shared" ca="1" si="187"/>
        <v>14096528766282.139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14096528766282.139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58735536526.175583</v>
      </c>
      <c r="L4505" s="444">
        <f t="shared" ca="1" si="187"/>
        <v>14155264302808.314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14155264302808.314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58980267928.367973</v>
      </c>
      <c r="L4506" s="444">
        <f t="shared" ca="1" si="187"/>
        <v>14214244570736.682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14214244570736.682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59226019044.736183</v>
      </c>
      <c r="L4507" s="444">
        <f t="shared" ca="1" si="187"/>
        <v>14273470589781.418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14273470589781.418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59472794124.089241</v>
      </c>
      <c r="L4508" s="444">
        <f t="shared" ca="1" si="187"/>
        <v>14332943383905.508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14332943383905.508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59720597432.939606</v>
      </c>
      <c r="L4509" s="444">
        <f t="shared" ca="1" si="187"/>
        <v>14392663981338.447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14392663981338.447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59969433255.576851</v>
      </c>
      <c r="L4510" s="444">
        <f t="shared" ca="1" si="187"/>
        <v>14452633414594.023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14452633414594.023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60219305894.141769</v>
      </c>
      <c r="L4511" s="444">
        <f t="shared" ca="1" si="187"/>
        <v>14512852720488.166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14512852720488.166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60470219668.700691</v>
      </c>
      <c r="L4512" s="444">
        <f t="shared" ca="1" si="187"/>
        <v>14573322940156.867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14573322940156.867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60722178917.320282</v>
      </c>
      <c r="L4513" s="444">
        <f t="shared" ca="1" si="187"/>
        <v>14634045119074.188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14634045119074.188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60975187996.142448</v>
      </c>
      <c r="L4514" s="444">
        <f t="shared" ca="1" si="187"/>
        <v>14695020307070.33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14695020307070.33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61229251279.459709</v>
      </c>
      <c r="L4515" s="444">
        <f t="shared" ca="1" si="187"/>
        <v>14756249558349.789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14756249558349.789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61484373159.790787</v>
      </c>
      <c r="L4516" s="444">
        <f t="shared" ca="1" si="187"/>
        <v>14817733931509.58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14817733931509.58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61740558047.956581</v>
      </c>
      <c r="L4517" s="444">
        <f t="shared" ca="1" si="187"/>
        <v>14879474489557.537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14879474489557.537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61997810373.156403</v>
      </c>
      <c r="L4518" s="444">
        <f t="shared" ca="1" si="187"/>
        <v>14941472299930.693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14941472299930.693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62256134583.044556</v>
      </c>
      <c r="L4519" s="444">
        <f t="shared" ca="1" si="187"/>
        <v>15003728434513.738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15003728434513.738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62515535143.807251</v>
      </c>
      <c r="L4520" s="444">
        <f t="shared" ca="1" si="187"/>
        <v>15066243969657.545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15066243969657.545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62776016540.239769</v>
      </c>
      <c r="L4521" s="444">
        <f t="shared" ca="1" si="187"/>
        <v>15129019986197.785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15129019986197.785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63037583275.824104</v>
      </c>
      <c r="L4522" s="444">
        <f t="shared" ca="1" si="187"/>
        <v>15192057569473.609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15192057569473.609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63300239872.806702</v>
      </c>
      <c r="L4523" s="444">
        <f t="shared" ca="1" si="187"/>
        <v>15255357809346.416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15255357809346.416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63563990872.276733</v>
      </c>
      <c r="L4524" s="444">
        <f t="shared" ca="1" si="187"/>
        <v>15318921800218.693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15318921800218.693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63828840834.244553</v>
      </c>
      <c r="L4525" s="444">
        <f t="shared" ca="1" si="187"/>
        <v>15382750641052.938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15382750641052.938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64094794337.720566</v>
      </c>
      <c r="L4526" s="444">
        <f t="shared" ca="1" si="187"/>
        <v>15446845435390.658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15446845435390.658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64361855980.794411</v>
      </c>
      <c r="L4527" s="444">
        <f t="shared" ca="1" si="187"/>
        <v>15511207291371.453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15511207291371.453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64630030380.714394</v>
      </c>
      <c r="L4528" s="444">
        <f t="shared" ca="1" si="187"/>
        <v>15575837321752.168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15575837321752.168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64899322173.967354</v>
      </c>
      <c r="L4529" s="444">
        <f t="shared" ca="1" si="187"/>
        <v>15640736643926.135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15640736643926.135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65169736016.358902</v>
      </c>
      <c r="L4530" s="444">
        <f t="shared" ca="1" si="187"/>
        <v>15705906379942.494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15705906379942.494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65441276583.093735</v>
      </c>
      <c r="L4531" s="444">
        <f t="shared" ca="1" si="187"/>
        <v>15771347656525.588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15771347656525.588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65713948568.856606</v>
      </c>
      <c r="L4532" s="444">
        <f t="shared" ca="1" si="187"/>
        <v>15837061605094.445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15837061605094.445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65987756687.893524</v>
      </c>
      <c r="L4533" s="444">
        <f t="shared" ca="1" si="187"/>
        <v>15903049361782.338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15903049361782.338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66262705674.093071</v>
      </c>
      <c r="L4534" s="444">
        <f t="shared" ca="1" si="187"/>
        <v>15969312067456.432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15969312067456.432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66538800281.068459</v>
      </c>
      <c r="L4535" s="444">
        <f t="shared" ca="1" si="187"/>
        <v>16035850867737.5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16035850867737.5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66816045282.239571</v>
      </c>
      <c r="L4536" s="444">
        <f t="shared" ca="1" si="187"/>
        <v>16102666913019.74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16102666913019.74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67094445470.915581</v>
      </c>
      <c r="L4537" s="444">
        <f t="shared" ca="1" si="187"/>
        <v>16169761358490.656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16169761358490.656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67374005660.377731</v>
      </c>
      <c r="L4538" s="444">
        <f t="shared" ca="1" si="187"/>
        <v>16237135364151.033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16237135364151.033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67654730683.962639</v>
      </c>
      <c r="L4539" s="444">
        <f t="shared" ca="1" si="187"/>
        <v>16304790094834.996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16304790094834.996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67936625395.145813</v>
      </c>
      <c r="L4540" s="444">
        <f t="shared" ca="1" si="187"/>
        <v>16372726720230.143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16372726720230.143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68219694667.625595</v>
      </c>
      <c r="L4541" s="444">
        <f t="shared" ca="1" si="187"/>
        <v>16440946414897.768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16440946414897.768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68503943395.407356</v>
      </c>
      <c r="L4542" s="444">
        <f t="shared" ca="1" si="187"/>
        <v>16509450358293.176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16509450358293.176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68789376492.888229</v>
      </c>
      <c r="L4543" s="444">
        <f t="shared" ca="1" si="187"/>
        <v>16578239734786.064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16578239734786.064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69075998894.94194</v>
      </c>
      <c r="L4544" s="444">
        <f t="shared" ca="1" si="187"/>
        <v>16647315733681.006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16647315733681.006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69363815557.004196</v>
      </c>
      <c r="L4545" s="444">
        <f t="shared" ca="1" si="187"/>
        <v>16716679549238.01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16716679549238.01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69652831455.158371</v>
      </c>
      <c r="L4546" s="444">
        <f t="shared" ca="1" si="187"/>
        <v>16786332380693.168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16786332380693.168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69943051586.221527</v>
      </c>
      <c r="L4547" s="444">
        <f t="shared" ca="1" si="187"/>
        <v>16856275432279.389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16856275432279.389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70234480967.830795</v>
      </c>
      <c r="L4548" s="444">
        <f t="shared" ca="1" si="187"/>
        <v>16926509913247.219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16926509913247.219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70527124638.530075</v>
      </c>
      <c r="L4549" s="444">
        <f t="shared" ca="1" si="187"/>
        <v>16997037037885.748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16997037037885.748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70820987657.857285</v>
      </c>
      <c r="L4550" s="444">
        <f t="shared" ca="1" si="187"/>
        <v>17067858025543.605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17067858025543.605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71116075106.431686</v>
      </c>
      <c r="L4551" s="444">
        <f t="shared" ca="1" si="187"/>
        <v>17138974100650.037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17138974100650.037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71412392086.041824</v>
      </c>
      <c r="L4552" s="444">
        <f t="shared" ca="1" si="187"/>
        <v>17210386492736.078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17210386492736.078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71709943719.733643</v>
      </c>
      <c r="L4553" s="444">
        <f t="shared" ca="1" si="187"/>
        <v>17282096436455.813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17282096436455.813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72008735151.899216</v>
      </c>
      <c r="L4554" s="444">
        <f t="shared" ca="1" si="187"/>
        <v>17354105171607.711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17354105171607.711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72308771548.365463</v>
      </c>
      <c r="L4555" s="444">
        <f t="shared" ca="1" si="187"/>
        <v>17426413943156.076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17426413943156.076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72610058096.483643</v>
      </c>
      <c r="L4556" s="444">
        <f t="shared" ca="1" si="187"/>
        <v>17499024001252.561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17499024001252.561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72912600005.219009</v>
      </c>
      <c r="L4557" s="444">
        <f t="shared" ca="1" si="187"/>
        <v>17571936601257.779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17571936601257.779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73216402505.240738</v>
      </c>
      <c r="L4558" s="444">
        <f t="shared" ca="1" si="187"/>
        <v>17645153003763.02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17645153003763.02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73521470849.012573</v>
      </c>
      <c r="L4559" s="444">
        <f t="shared" ca="1" si="187"/>
        <v>17718674474612.031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17718674474612.031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73827810310.883469</v>
      </c>
      <c r="L4560" s="444">
        <f t="shared" ca="1" si="187"/>
        <v>17792502284922.914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17792502284922.914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74135426187.178802</v>
      </c>
      <c r="L4561" s="444">
        <f t="shared" ca="1" si="187"/>
        <v>17866637711110.094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17866637711110.094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74444323796.292053</v>
      </c>
      <c r="L4562" s="444">
        <f t="shared" ca="1" si="187"/>
        <v>17941082034906.387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17941082034906.387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74754508478.776611</v>
      </c>
      <c r="L4563" s="444">
        <f t="shared" ca="1" si="187"/>
        <v>18015836543385.164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18015836543385.164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75065985597.438187</v>
      </c>
      <c r="L4564" s="444">
        <f t="shared" ca="1" si="187"/>
        <v>18090902528982.602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18090902528982.602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75378760537.427505</v>
      </c>
      <c r="L4565" s="444">
        <f t="shared" ca="1" si="187"/>
        <v>18166281289520.027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18166281289520.027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75692838706.33345</v>
      </c>
      <c r="L4566" s="444">
        <f t="shared" ca="1" si="187"/>
        <v>18241974128226.359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18241974128226.359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76008225534.276489</v>
      </c>
      <c r="L4567" s="444">
        <f t="shared" ca="1" si="187"/>
        <v>18317982353760.637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18317982353760.637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76324926474.002655</v>
      </c>
      <c r="L4568" s="444">
        <f t="shared" ca="1" si="187"/>
        <v>18394307280234.641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18394307280234.641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76642947000.977661</v>
      </c>
      <c r="L4569" s="444">
        <f t="shared" ca="1" si="187"/>
        <v>18470950227235.617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18470950227235.617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76962292613.481735</v>
      </c>
      <c r="L4570" s="444">
        <f t="shared" ca="1" si="187"/>
        <v>18547912519849.098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18547912519849.098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77282968832.704575</v>
      </c>
      <c r="L4571" s="444">
        <f t="shared" ca="1" si="187"/>
        <v>18625195488681.801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18625195488681.801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77604981202.840836</v>
      </c>
      <c r="L4572" s="444">
        <f t="shared" ca="1" si="187"/>
        <v>18702800469884.641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18702800469884.641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77928335291.186005</v>
      </c>
      <c r="L4573" s="444">
        <f t="shared" ca="1" si="187"/>
        <v>18780728805175.828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18780728805175.828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78253036688.23262</v>
      </c>
      <c r="L4574" s="444">
        <f t="shared" ca="1" si="187"/>
        <v>18858981841864.063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18858981841864.063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78579091007.766922</v>
      </c>
      <c r="L4575" s="444">
        <f t="shared" ca="1" si="187"/>
        <v>18937560932871.828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18937560932871.828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78906503886.965942</v>
      </c>
      <c r="L4576" s="444">
        <f t="shared" ca="1" si="187"/>
        <v>19016467436758.793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19016467436758.793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79235280986.494965</v>
      </c>
      <c r="L4577" s="444">
        <f t="shared" ca="1" si="187"/>
        <v>19095702717745.289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19095702717745.289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79565427990.605377</v>
      </c>
      <c r="L4578" s="444">
        <f t="shared" ca="1" si="187"/>
        <v>19175268145735.895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19175268145735.895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79896950607.232895</v>
      </c>
      <c r="L4579" s="444">
        <f t="shared" ca="1" si="187"/>
        <v>19255165096343.129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19255165096343.129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80229854568.096375</v>
      </c>
      <c r="L4580" s="444">
        <f t="shared" ca="1" si="187"/>
        <v>19335394950911.227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19335394950911.227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80564145628.796783</v>
      </c>
      <c r="L4581" s="444">
        <f t="shared" ca="1" si="187"/>
        <v>19415959096540.023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19415959096540.023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80899829568.916763</v>
      </c>
      <c r="L4582" s="444">
        <f t="shared" ca="1" si="187"/>
        <v>19496858926108.941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19496858926108.941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81236912192.12059</v>
      </c>
      <c r="L4583" s="444">
        <f t="shared" ca="1" si="187"/>
        <v>19578095838301.063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19578095838301.063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81575399326.254425</v>
      </c>
      <c r="L4584" s="444">
        <f t="shared" ca="1" si="187"/>
        <v>19659671237627.316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19659671237627.316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81915296823.447144</v>
      </c>
      <c r="L4585" s="444">
        <f t="shared" ca="1" si="187"/>
        <v>19741586534450.762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19741586534450.762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82256610560.211502</v>
      </c>
      <c r="L4586" s="444">
        <f t="shared" ca="1" si="187"/>
        <v>19823843145010.973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19823843145010.973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82599346437.545715</v>
      </c>
      <c r="L4587" s="444">
        <f t="shared" ca="1" si="187"/>
        <v>19906442491448.52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19906442491448.52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82943510381.035492</v>
      </c>
      <c r="L4588" s="444">
        <f t="shared" ca="1" si="187"/>
        <v>19989386001829.555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19989386001829.555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83289108340.956482</v>
      </c>
      <c r="L4589" s="444">
        <f t="shared" ca="1" si="187"/>
        <v>20072675110170.512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20072675110170.512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83636146292.377136</v>
      </c>
      <c r="L4590" s="444">
        <f t="shared" ca="1" si="187"/>
        <v>20156311256462.891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20156311256462.891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83984630235.262039</v>
      </c>
      <c r="L4591" s="444">
        <f t="shared" ca="1" si="187"/>
        <v>20240295886698.152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20240295886698.152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84334566194.575638</v>
      </c>
      <c r="L4592" s="444">
        <f t="shared" ca="1" si="187"/>
        <v>20324630452892.727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20324630452892.727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84685960220.386353</v>
      </c>
      <c r="L4593" s="444">
        <f t="shared" ca="1" si="187"/>
        <v>20409316413113.113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20409316413113.113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85038818387.971298</v>
      </c>
      <c r="L4594" s="444">
        <f t="shared" ca="1" si="187"/>
        <v>20494355231501.086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20494355231501.086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85393146797.921188</v>
      </c>
      <c r="L4595" s="444">
        <f t="shared" ca="1" si="187"/>
        <v>20579748378299.008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20579748378299.008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85748951576.245865</v>
      </c>
      <c r="L4596" s="444">
        <f t="shared" ca="1" si="187"/>
        <v>20665497329875.254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20665497329875.254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86106238874.480225</v>
      </c>
      <c r="L4597" s="444">
        <f t="shared" ca="1" si="187"/>
        <v>20751603568749.734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20751603568749.734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86465014869.790558</v>
      </c>
      <c r="L4598" s="444">
        <f t="shared" ref="L4598:L4852" ca="1" si="192">I4598-J4598+K4598</f>
        <v>20838068583619.523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20838068583619.523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86825285765.081345</v>
      </c>
      <c r="L4599" s="444">
        <f t="shared" ca="1" si="192"/>
        <v>20924893869384.605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20924893869384.605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87187057789.102524</v>
      </c>
      <c r="L4600" s="444">
        <f t="shared" ca="1" si="192"/>
        <v>21012080927173.707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21012080927173.707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87550337196.557114</v>
      </c>
      <c r="L4601" s="444">
        <f t="shared" ca="1" si="192"/>
        <v>21099631264370.266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21099631264370.266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87915130268.209442</v>
      </c>
      <c r="L4602" s="444">
        <f t="shared" ca="1" si="192"/>
        <v>21187546394638.477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21187546394638.477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88281443310.993652</v>
      </c>
      <c r="L4603" s="444">
        <f t="shared" ca="1" si="192"/>
        <v>21275827837949.469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21275827837949.469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88649282658.122787</v>
      </c>
      <c r="L4604" s="444">
        <f t="shared" ca="1" si="192"/>
        <v>21364477120607.59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21364477120607.59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89018654669.198288</v>
      </c>
      <c r="L4605" s="444">
        <f t="shared" ca="1" si="192"/>
        <v>21453495775276.789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21453495775276.789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89389565730.319946</v>
      </c>
      <c r="L4606" s="444">
        <f t="shared" ca="1" si="192"/>
        <v>21542885341007.109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21542885341007.109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89762022254.196289</v>
      </c>
      <c r="L4607" s="444">
        <f t="shared" ca="1" si="192"/>
        <v>21632647363261.305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21632647363261.305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90136030680.255432</v>
      </c>
      <c r="L4608" s="444">
        <f t="shared" ca="1" si="192"/>
        <v>21722783393941.559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21722783393941.559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90511597474.7565</v>
      </c>
      <c r="L4609" s="444">
        <f t="shared" ca="1" si="192"/>
        <v>21813294991416.316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21813294991416.316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90888729130.901321</v>
      </c>
      <c r="L4610" s="444">
        <f t="shared" ca="1" si="192"/>
        <v>21904183720547.219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21904183720547.219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91267432168.946747</v>
      </c>
      <c r="L4611" s="444">
        <f t="shared" ca="1" si="192"/>
        <v>21995451152716.164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21995451152716.164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91647713136.317352</v>
      </c>
      <c r="L4612" s="444">
        <f t="shared" ca="1" si="192"/>
        <v>22087098865852.48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22087098865852.48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92029578607.718674</v>
      </c>
      <c r="L4613" s="444">
        <f t="shared" ca="1" si="192"/>
        <v>22179128444460.199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22179128444460.199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92413035185.250824</v>
      </c>
      <c r="L4614" s="444">
        <f t="shared" ca="1" si="192"/>
        <v>22271541479645.449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22271541479645.449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92798089498.522705</v>
      </c>
      <c r="L4615" s="444">
        <f t="shared" ca="1" si="192"/>
        <v>22364339569143.973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22364339569143.973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93184748204.766556</v>
      </c>
      <c r="L4616" s="444">
        <f t="shared" ca="1" si="192"/>
        <v>22457524317348.738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22457524317348.738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93573017988.953079</v>
      </c>
      <c r="L4617" s="444">
        <f t="shared" ca="1" si="192"/>
        <v>22551097335337.691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22551097335337.691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93962905563.907043</v>
      </c>
      <c r="L4618" s="444">
        <f t="shared" ca="1" si="192"/>
        <v>22645060240901.598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22645060240901.598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94354417670.423325</v>
      </c>
      <c r="L4619" s="444">
        <f t="shared" ca="1" si="192"/>
        <v>22739414658572.02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22739414658572.02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94747561077.383408</v>
      </c>
      <c r="L4620" s="444">
        <f t="shared" ca="1" si="192"/>
        <v>22834162219649.402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22834162219649.402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95142342581.872513</v>
      </c>
      <c r="L4621" s="444">
        <f t="shared" ca="1" si="192"/>
        <v>22929304562231.273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22929304562231.273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95538769009.296967</v>
      </c>
      <c r="L4622" s="444">
        <f t="shared" ca="1" si="192"/>
        <v>23024843331240.57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23024843331240.57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95936847213.50238</v>
      </c>
      <c r="L4623" s="444">
        <f t="shared" ca="1" si="192"/>
        <v>23120780178454.074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23120780178454.074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96336584076.891968</v>
      </c>
      <c r="L4624" s="444">
        <f t="shared" ca="1" si="192"/>
        <v>23217116762530.965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23217116762530.965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96737986510.545685</v>
      </c>
      <c r="L4625" s="444">
        <f t="shared" ca="1" si="192"/>
        <v>23313854749041.512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23313854749041.512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97141061454.33963</v>
      </c>
      <c r="L4626" s="444">
        <f t="shared" ca="1" si="192"/>
        <v>23410995810495.852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23410995810495.852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97545815877.06604</v>
      </c>
      <c r="L4627" s="444">
        <f t="shared" ca="1" si="192"/>
        <v>23508541626372.918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23508541626372.918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97952256776.553818</v>
      </c>
      <c r="L4628" s="444">
        <f t="shared" ca="1" si="192"/>
        <v>23606493883149.473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23606493883149.473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98360391179.789474</v>
      </c>
      <c r="L4629" s="444">
        <f t="shared" ca="1" si="192"/>
        <v>23704854274329.262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23704854274329.262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98770226143.038589</v>
      </c>
      <c r="L4630" s="444">
        <f t="shared" ca="1" si="192"/>
        <v>23803624500472.301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23803624500472.301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99181768751.967926</v>
      </c>
      <c r="L4631" s="444">
        <f t="shared" ca="1" si="192"/>
        <v>23902806269224.27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23902806269224.27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99595026121.767792</v>
      </c>
      <c r="L4632" s="444">
        <f t="shared" ca="1" si="192"/>
        <v>24002401295346.039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24002401295346.039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100010005397.27516</v>
      </c>
      <c r="L4633" s="444">
        <f t="shared" ca="1" si="192"/>
        <v>24102411300743.313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24102411300743.313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100426713753.09714</v>
      </c>
      <c r="L4634" s="444">
        <f t="shared" ca="1" si="192"/>
        <v>24202838014496.41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24202838014496.41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100845158393.73505</v>
      </c>
      <c r="L4635" s="444">
        <f t="shared" ca="1" si="192"/>
        <v>24303683172890.145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24303683172890.145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101265346553.70894</v>
      </c>
      <c r="L4636" s="444">
        <f t="shared" ca="1" si="192"/>
        <v>24404948519443.852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24404948519443.852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101687285497.68271</v>
      </c>
      <c r="L4637" s="444">
        <f t="shared" ca="1" si="192"/>
        <v>24506635804941.535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24506635804941.535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102110982520.58972</v>
      </c>
      <c r="L4638" s="444">
        <f t="shared" ca="1" si="192"/>
        <v>24608746787462.125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24608746787462.125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102536444947.75885</v>
      </c>
      <c r="L4639" s="444">
        <f t="shared" ca="1" si="192"/>
        <v>24711283232409.883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24711283232409.883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102963680135.04118</v>
      </c>
      <c r="L4640" s="444">
        <f t="shared" ca="1" si="192"/>
        <v>24814246912544.926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24814246912544.926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103392695468.93719</v>
      </c>
      <c r="L4641" s="444">
        <f t="shared" ca="1" si="192"/>
        <v>24917639608013.863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24917639608013.863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103823498366.72443</v>
      </c>
      <c r="L4642" s="444">
        <f t="shared" ca="1" si="192"/>
        <v>25021463106380.586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25021463106380.586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104256096276.58577</v>
      </c>
      <c r="L4643" s="444">
        <f t="shared" ca="1" si="192"/>
        <v>25125719202657.172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25125719202657.172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104690496677.73822</v>
      </c>
      <c r="L4644" s="444">
        <f t="shared" ca="1" si="192"/>
        <v>25230409699334.91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25230409699334.91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105126707080.56212</v>
      </c>
      <c r="L4645" s="444">
        <f t="shared" ca="1" si="192"/>
        <v>25335536406415.473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25335536406415.473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105564735026.73114</v>
      </c>
      <c r="L4646" s="444">
        <f t="shared" ca="1" si="192"/>
        <v>25441101141442.203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25441101141442.203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106004588089.34251</v>
      </c>
      <c r="L4647" s="444">
        <f t="shared" ca="1" si="192"/>
        <v>25547105729531.547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25547105729531.547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106446273873.04811</v>
      </c>
      <c r="L4648" s="444">
        <f t="shared" ca="1" si="192"/>
        <v>25653552003404.594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25653552003404.594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106889800014.18581</v>
      </c>
      <c r="L4649" s="444">
        <f t="shared" ca="1" si="192"/>
        <v>25760441803418.781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25760441803418.781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107335174180.91159</v>
      </c>
      <c r="L4650" s="444">
        <f t="shared" ca="1" si="192"/>
        <v>25867776977599.691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25867776977599.691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107782404073.33205</v>
      </c>
      <c r="L4651" s="444">
        <f t="shared" ca="1" si="192"/>
        <v>25975559381673.023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25975559381673.023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108231497423.6376</v>
      </c>
      <c r="L4652" s="444">
        <f t="shared" ca="1" si="192"/>
        <v>26083790879096.66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26083790879096.66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108682461996.23608</v>
      </c>
      <c r="L4653" s="444">
        <f t="shared" ca="1" si="192"/>
        <v>26192473341092.895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26192473341092.895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109135305587.88705</v>
      </c>
      <c r="L4654" s="444">
        <f t="shared" ca="1" si="192"/>
        <v>26301608646680.781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26301608646680.781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109590036027.83659</v>
      </c>
      <c r="L4655" s="444">
        <f t="shared" ca="1" si="192"/>
        <v>26411198682708.617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26411198682708.617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110046661177.95258</v>
      </c>
      <c r="L4656" s="444">
        <f t="shared" ca="1" si="192"/>
        <v>26521245343886.57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26521245343886.57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110505188932.8607</v>
      </c>
      <c r="L4657" s="444">
        <f t="shared" ca="1" si="192"/>
        <v>26631750532819.43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26631750532819.43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110965627220.08095</v>
      </c>
      <c r="L4658" s="444">
        <f t="shared" ca="1" si="192"/>
        <v>26742716160039.512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26742716160039.512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111427984000.16463</v>
      </c>
      <c r="L4659" s="444">
        <f t="shared" ca="1" si="192"/>
        <v>26854144144039.676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26854144144039.676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111892267266.83199</v>
      </c>
      <c r="L4660" s="444">
        <f t="shared" ca="1" si="192"/>
        <v>26966036411306.508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26966036411306.508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112358485047.11044</v>
      </c>
      <c r="L4661" s="444">
        <f t="shared" ca="1" si="192"/>
        <v>27078394896353.617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27078394896353.617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112826645401.4734</v>
      </c>
      <c r="L4662" s="444">
        <f t="shared" ca="1" si="192"/>
        <v>27191221541755.09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27191221541755.09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113296756423.97954</v>
      </c>
      <c r="L4663" s="444">
        <f t="shared" ca="1" si="192"/>
        <v>27304518298179.07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27304518298179.07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113768826242.4128</v>
      </c>
      <c r="L4664" s="444">
        <f t="shared" ca="1" si="192"/>
        <v>27418287124421.484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27418287124421.484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114242863018.42285</v>
      </c>
      <c r="L4665" s="444">
        <f t="shared" ca="1" si="192"/>
        <v>27532529987439.906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27532529987439.906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114718874947.66628</v>
      </c>
      <c r="L4666" s="444">
        <f t="shared" ca="1" si="192"/>
        <v>27647248862387.574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27647248862387.574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115196870259.94824</v>
      </c>
      <c r="L4667" s="444">
        <f t="shared" ca="1" si="192"/>
        <v>27762445732647.523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27762445732647.523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115676857219.36469</v>
      </c>
      <c r="L4668" s="444">
        <f t="shared" ca="1" si="192"/>
        <v>27878122589866.887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27878122589866.887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116158844124.44534</v>
      </c>
      <c r="L4669" s="444">
        <f t="shared" ca="1" si="192"/>
        <v>27994281433991.332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27994281433991.332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116642839308.29721</v>
      </c>
      <c r="L4670" s="444">
        <f t="shared" ca="1" si="192"/>
        <v>28110924273299.629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28110924273299.629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117128851138.74846</v>
      </c>
      <c r="L4671" s="444">
        <f t="shared" ca="1" si="192"/>
        <v>28228053124438.379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28228053124438.379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117616888018.49324</v>
      </c>
      <c r="L4672" s="444">
        <f t="shared" ca="1" si="192"/>
        <v>28345670012456.871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28345670012456.871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118106958385.23695</v>
      </c>
      <c r="L4673" s="444">
        <f t="shared" ca="1" si="192"/>
        <v>28463776970842.109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28463776970842.109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118599070711.8421</v>
      </c>
      <c r="L4674" s="444">
        <f t="shared" ca="1" si="192"/>
        <v>28582376041553.953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28582376041553.953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119093233506.47482</v>
      </c>
      <c r="L4675" s="444">
        <f t="shared" ca="1" si="192"/>
        <v>28701469275060.43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28701469275060.43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119589455312.75177</v>
      </c>
      <c r="L4676" s="444">
        <f t="shared" ca="1" si="192"/>
        <v>28821058730373.18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28821058730373.18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120087744709.88824</v>
      </c>
      <c r="L4677" s="444">
        <f t="shared" ca="1" si="192"/>
        <v>28941146475083.066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28941146475083.066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120588110312.84612</v>
      </c>
      <c r="L4678" s="444">
        <f t="shared" ca="1" si="192"/>
        <v>29061734585395.914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29061734585395.914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121090560772.48296</v>
      </c>
      <c r="L4679" s="444">
        <f t="shared" ca="1" si="192"/>
        <v>29182825146168.398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29182825146168.398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121595104775.70166</v>
      </c>
      <c r="L4680" s="444">
        <f t="shared" ca="1" si="192"/>
        <v>29304420250944.102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29304420250944.102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122101751045.60042</v>
      </c>
      <c r="L4681" s="444">
        <f t="shared" ca="1" si="192"/>
        <v>29426522001989.703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29426522001989.703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122610508341.62376</v>
      </c>
      <c r="L4682" s="444">
        <f t="shared" ca="1" si="192"/>
        <v>29549132510331.328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29549132510331.328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123121385459.71387</v>
      </c>
      <c r="L4683" s="444">
        <f t="shared" ca="1" si="192"/>
        <v>29672253895791.043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29672253895791.043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123634391232.46268</v>
      </c>
      <c r="L4684" s="444">
        <f t="shared" ca="1" si="192"/>
        <v>29795888287023.504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29795888287023.504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124149534529.2646</v>
      </c>
      <c r="L4685" s="444">
        <f t="shared" ca="1" si="192"/>
        <v>29920037821552.77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29920037821552.77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124666824256.46986</v>
      </c>
      <c r="L4686" s="444">
        <f t="shared" ca="1" si="192"/>
        <v>30044704645809.238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30044704645809.238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125186269357.5385</v>
      </c>
      <c r="L4687" s="444">
        <f t="shared" ca="1" si="192"/>
        <v>30169890915166.777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30169890915166.777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125707878813.1949</v>
      </c>
      <c r="L4688" s="444">
        <f t="shared" ca="1" si="192"/>
        <v>30295598793979.973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30295598793979.973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126231661641.58322</v>
      </c>
      <c r="L4689" s="444">
        <f t="shared" ca="1" si="192"/>
        <v>30421830455621.555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30421830455621.555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126757626898.42314</v>
      </c>
      <c r="L4690" s="444">
        <f t="shared" ca="1" si="192"/>
        <v>30548588082519.977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30548588082519.977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127285783677.16656</v>
      </c>
      <c r="L4691" s="444">
        <f t="shared" ca="1" si="192"/>
        <v>30675873866197.145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30675873866197.145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127816141109.15479</v>
      </c>
      <c r="L4692" s="444">
        <f t="shared" ca="1" si="192"/>
        <v>30803690007306.301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30803690007306.301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128348708363.77625</v>
      </c>
      <c r="L4693" s="444">
        <f t="shared" ca="1" si="192"/>
        <v>30932038715670.078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30932038715670.078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128883494648.62532</v>
      </c>
      <c r="L4694" s="444">
        <f t="shared" ca="1" si="192"/>
        <v>31060922210318.703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31060922210318.703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129420509209.66125</v>
      </c>
      <c r="L4695" s="444">
        <f t="shared" ca="1" si="192"/>
        <v>31190342719528.363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31190342719528.363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129959761331.36819</v>
      </c>
      <c r="L4696" s="444">
        <f t="shared" ca="1" si="192"/>
        <v>31320302480859.73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31320302480859.73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130501260336.91554</v>
      </c>
      <c r="L4697" s="444">
        <f t="shared" ca="1" si="192"/>
        <v>31450803741196.645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31450803741196.645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131045015588.31937</v>
      </c>
      <c r="L4698" s="444">
        <f t="shared" ca="1" si="192"/>
        <v>31581848756784.965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31581848756784.965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131591036486.60402</v>
      </c>
      <c r="L4699" s="444">
        <f t="shared" ca="1" si="192"/>
        <v>31713439793271.57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31713439793271.57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132139332471.96487</v>
      </c>
      <c r="L4700" s="444">
        <f t="shared" ca="1" si="192"/>
        <v>31845579125743.535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31845579125743.535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132689913023.9314</v>
      </c>
      <c r="L4701" s="444">
        <f t="shared" ca="1" si="192"/>
        <v>31978269038767.465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31978269038767.465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133242787661.5311</v>
      </c>
      <c r="L4702" s="444">
        <f t="shared" ca="1" si="192"/>
        <v>32111511826428.996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32111511826428.996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133797965943.45415</v>
      </c>
      <c r="L4703" s="444">
        <f t="shared" ca="1" si="192"/>
        <v>32245309792372.449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32245309792372.449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134355457468.21854</v>
      </c>
      <c r="L4704" s="444">
        <f t="shared" ca="1" si="192"/>
        <v>32379665249840.668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32379665249840.668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134915271874.33612</v>
      </c>
      <c r="L4705" s="444">
        <f t="shared" ca="1" si="192"/>
        <v>32514580521715.004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32514580521715.004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135477418840.47919</v>
      </c>
      <c r="L4706" s="444">
        <f t="shared" ca="1" si="192"/>
        <v>32650057940555.484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32650057940555.484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136041908085.64783</v>
      </c>
      <c r="L4707" s="444">
        <f t="shared" ca="1" si="192"/>
        <v>32786099848641.133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32786099848641.133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136608749369.33807</v>
      </c>
      <c r="L4708" s="444">
        <f t="shared" ca="1" si="192"/>
        <v>32922708598010.473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32922708598010.473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137177952491.7103</v>
      </c>
      <c r="L4709" s="444">
        <f t="shared" ca="1" si="192"/>
        <v>33059886550502.184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33059886550502.184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137749527293.75909</v>
      </c>
      <c r="L4710" s="444">
        <f t="shared" ca="1" si="192"/>
        <v>33197636077795.941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33197636077795.941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138323483657.48309</v>
      </c>
      <c r="L4711" s="444">
        <f t="shared" ca="1" si="192"/>
        <v>33335959561453.426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33335959561453.426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138899831506.05597</v>
      </c>
      <c r="L4712" s="444">
        <f t="shared" ca="1" si="192"/>
        <v>33474859392959.48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33474859392959.48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139478580803.99783</v>
      </c>
      <c r="L4713" s="444">
        <f t="shared" ca="1" si="192"/>
        <v>33614337973763.477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33614337973763.477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140059741557.34781</v>
      </c>
      <c r="L4714" s="444">
        <f t="shared" ca="1" si="192"/>
        <v>33754397715320.824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33754397715320.824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140643323813.83679</v>
      </c>
      <c r="L4715" s="444">
        <f t="shared" ca="1" si="192"/>
        <v>33895041039134.66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33895041039134.66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141229337663.06107</v>
      </c>
      <c r="L4716" s="444">
        <f t="shared" ca="1" si="192"/>
        <v>34036270376797.723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34036270376797.723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141817793236.65717</v>
      </c>
      <c r="L4717" s="444">
        <f t="shared" ca="1" si="192"/>
        <v>34178088170034.379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34178088170034.379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142408700708.47659</v>
      </c>
      <c r="L4718" s="444">
        <f t="shared" ca="1" si="192"/>
        <v>34320496870742.855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34320496870742.855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143002070294.7619</v>
      </c>
      <c r="L4719" s="444">
        <f t="shared" ca="1" si="192"/>
        <v>34463498941037.617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34463498941037.617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143597912254.32339</v>
      </c>
      <c r="L4720" s="444">
        <f t="shared" ca="1" si="192"/>
        <v>34607096853291.941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34607096853291.941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144196236888.71643</v>
      </c>
      <c r="L4721" s="444">
        <f t="shared" ca="1" si="192"/>
        <v>34751293090180.656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34751293090180.656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144797054542.4194</v>
      </c>
      <c r="L4722" s="444">
        <f t="shared" ca="1" si="192"/>
        <v>34896090144723.074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34896090144723.074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145400375603.01282</v>
      </c>
      <c r="L4723" s="444">
        <f t="shared" ca="1" si="192"/>
        <v>35041490520326.086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35041490520326.086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146006210501.3587</v>
      </c>
      <c r="L4724" s="444">
        <f t="shared" ca="1" si="192"/>
        <v>35187496730827.445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35187496730827.445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146614569711.78101</v>
      </c>
      <c r="L4725" s="444">
        <f t="shared" ca="1" si="192"/>
        <v>35334111300539.227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35334111300539.227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147225463752.24677</v>
      </c>
      <c r="L4726" s="444">
        <f t="shared" ca="1" si="192"/>
        <v>35481336764291.477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35481336764291.477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147838903184.54782</v>
      </c>
      <c r="L4727" s="444">
        <f t="shared" ca="1" si="192"/>
        <v>35629175667476.023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35629175667476.023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148454898614.48343</v>
      </c>
      <c r="L4728" s="444">
        <f t="shared" ca="1" si="192"/>
        <v>35777630566090.508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35777630566090.508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149073460692.04379</v>
      </c>
      <c r="L4729" s="444">
        <f t="shared" ca="1" si="192"/>
        <v>35926704026782.555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35926704026782.555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149694600111.59396</v>
      </c>
      <c r="L4730" s="444">
        <f t="shared" ca="1" si="192"/>
        <v>36076398626894.148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36076398626894.148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150318327612.05896</v>
      </c>
      <c r="L4731" s="444">
        <f t="shared" ca="1" si="192"/>
        <v>36226716954506.211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36226716954506.211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150944653977.10922</v>
      </c>
      <c r="L4732" s="444">
        <f t="shared" ca="1" si="192"/>
        <v>36377661608483.32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36377661608483.32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151573590035.34717</v>
      </c>
      <c r="L4733" s="444">
        <f t="shared" ca="1" si="192"/>
        <v>36529235198518.664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36529235198518.664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152205146660.49445</v>
      </c>
      <c r="L4734" s="444">
        <f t="shared" ca="1" si="192"/>
        <v>36681440345179.156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36681440345179.156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152839334771.5798</v>
      </c>
      <c r="L4735" s="444">
        <f t="shared" ca="1" si="192"/>
        <v>36834279679950.734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36834279679950.734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153476165333.12805</v>
      </c>
      <c r="L4736" s="444">
        <f t="shared" ca="1" si="192"/>
        <v>36987755845283.859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36987755845283.859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154115649355.34943</v>
      </c>
      <c r="L4737" s="444">
        <f t="shared" ca="1" si="192"/>
        <v>37141871494639.211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37141871494639.211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154757797894.33005</v>
      </c>
      <c r="L4738" s="444">
        <f t="shared" ca="1" si="192"/>
        <v>37296629292533.539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37296629292533.539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155402622052.22308</v>
      </c>
      <c r="L4739" s="444">
        <f t="shared" ca="1" si="192"/>
        <v>37452031914585.766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37452031914585.766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156050132977.44067</v>
      </c>
      <c r="L4740" s="444">
        <f t="shared" ca="1" si="192"/>
        <v>37608082047563.203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37608082047563.203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156700341864.84668</v>
      </c>
      <c r="L4741" s="444">
        <f t="shared" ca="1" si="192"/>
        <v>37764782389428.047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37764782389428.047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157353259955.9502</v>
      </c>
      <c r="L4742" s="444">
        <f t="shared" ca="1" si="192"/>
        <v>37922135649384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37922135649384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158008898539.10001</v>
      </c>
      <c r="L4743" s="444">
        <f t="shared" ca="1" si="192"/>
        <v>38080144547923.102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38080144547923.102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158667268949.6796</v>
      </c>
      <c r="L4744" s="444">
        <f t="shared" ca="1" si="192"/>
        <v>38238811816872.781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38238811816872.781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159328382570.30325</v>
      </c>
      <c r="L4745" s="444">
        <f t="shared" ca="1" si="192"/>
        <v>38398140199443.086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38398140199443.086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159992250831.01285</v>
      </c>
      <c r="L4746" s="444">
        <f t="shared" ca="1" si="192"/>
        <v>38558132450274.102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38558132450274.102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160658885209.47543</v>
      </c>
      <c r="L4747" s="444">
        <f t="shared" ca="1" si="192"/>
        <v>38718791335483.578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38718791335483.578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161328297231.18158</v>
      </c>
      <c r="L4748" s="444">
        <f t="shared" ca="1" si="192"/>
        <v>38880119632714.758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38880119632714.758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162000498469.64484</v>
      </c>
      <c r="L4749" s="444">
        <f t="shared" ca="1" si="192"/>
        <v>39042120131184.406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39042120131184.406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162675500546.60168</v>
      </c>
      <c r="L4750" s="444">
        <f t="shared" ca="1" si="192"/>
        <v>39204795631731.008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39204795631731.008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163353315132.21252</v>
      </c>
      <c r="L4751" s="444">
        <f t="shared" ca="1" si="192"/>
        <v>39368148946863.219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39368148946863.219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164033953945.2634</v>
      </c>
      <c r="L4752" s="444">
        <f t="shared" ca="1" si="192"/>
        <v>39532182900808.484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39532182900808.484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164717428753.36868</v>
      </c>
      <c r="L4753" s="444">
        <f t="shared" ca="1" si="192"/>
        <v>39696900329561.852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39696900329561.852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165403751373.17438</v>
      </c>
      <c r="L4754" s="444">
        <f t="shared" ca="1" si="192"/>
        <v>39862304080935.023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39862304080935.023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166092933670.56259</v>
      </c>
      <c r="L4755" s="444">
        <f t="shared" ca="1" si="192"/>
        <v>40028397014605.586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40028397014605.586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166784987560.8566</v>
      </c>
      <c r="L4756" s="444">
        <f t="shared" ca="1" si="192"/>
        <v>40195182002166.445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40195182002166.445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167479925009.02686</v>
      </c>
      <c r="L4757" s="444">
        <f t="shared" ca="1" si="192"/>
        <v>40362661927175.469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40362661927175.469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168177758029.8978</v>
      </c>
      <c r="L4758" s="444">
        <f t="shared" ca="1" si="192"/>
        <v>40530839685205.367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40530839685205.367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168878498688.35568</v>
      </c>
      <c r="L4759" s="444">
        <f t="shared" ca="1" si="192"/>
        <v>40699718183893.727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40699718183893.727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169582159099.55719</v>
      </c>
      <c r="L4760" s="444">
        <f t="shared" ca="1" si="192"/>
        <v>40869300342993.281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40869300342993.281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170288751429.13867</v>
      </c>
      <c r="L4761" s="444">
        <f t="shared" ca="1" si="192"/>
        <v>41039589094422.422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41039589094422.422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170998287893.42676</v>
      </c>
      <c r="L4762" s="444">
        <f t="shared" ca="1" si="192"/>
        <v>41210587382315.852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41210587382315.852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171710780759.64938</v>
      </c>
      <c r="L4763" s="444">
        <f t="shared" ca="1" si="192"/>
        <v>41382298163075.5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41382298163075.5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172426242346.14792</v>
      </c>
      <c r="L4764" s="444">
        <f t="shared" ca="1" si="192"/>
        <v>41554724405421.648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41554724405421.648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173144685022.59021</v>
      </c>
      <c r="L4765" s="444">
        <f t="shared" ca="1" si="192"/>
        <v>41727869090444.242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41727869090444.242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173866121210.18433</v>
      </c>
      <c r="L4766" s="444">
        <f t="shared" ca="1" si="192"/>
        <v>41901735211654.43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41901735211654.43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174590563381.89346</v>
      </c>
      <c r="L4767" s="444">
        <f t="shared" ca="1" si="192"/>
        <v>42076325775036.32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42076325775036.32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175318024062.65134</v>
      </c>
      <c r="L4768" s="444">
        <f t="shared" ca="1" si="192"/>
        <v>42251643799098.969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42251643799098.969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176048515829.57904</v>
      </c>
      <c r="L4769" s="444">
        <f t="shared" ca="1" si="192"/>
        <v>42427692314928.547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42427692314928.547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176782051312.20227</v>
      </c>
      <c r="L4770" s="444">
        <f t="shared" ca="1" si="192"/>
        <v>42604474366240.75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42604474366240.75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177518643192.6698</v>
      </c>
      <c r="L4771" s="444">
        <f t="shared" ca="1" si="192"/>
        <v>42781993009433.422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42781993009433.422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178258304205.9726</v>
      </c>
      <c r="L4772" s="444">
        <f t="shared" ca="1" si="192"/>
        <v>42960251313639.391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42960251313639.391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179001047140.16412</v>
      </c>
      <c r="L4773" s="444">
        <f t="shared" ca="1" si="192"/>
        <v>43139252360779.555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43139252360779.555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179746884836.58148</v>
      </c>
      <c r="L4774" s="444">
        <f t="shared" ca="1" si="192"/>
        <v>43318999245616.133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43318999245616.133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180495830190.06723</v>
      </c>
      <c r="L4775" s="444">
        <f t="shared" ca="1" si="192"/>
        <v>43499495075806.203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43499495075806.203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181247896149.1925</v>
      </c>
      <c r="L4776" s="444">
        <f t="shared" ca="1" si="192"/>
        <v>43680742971955.398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43680742971955.398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182003095716.48083</v>
      </c>
      <c r="L4777" s="444">
        <f t="shared" ca="1" si="192"/>
        <v>43862746067671.883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43862746067671.883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182761441948.63284</v>
      </c>
      <c r="L4778" s="444">
        <f t="shared" ca="1" si="192"/>
        <v>44045507509620.516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44045507509620.516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183522947956.75214</v>
      </c>
      <c r="L4779" s="444">
        <f t="shared" ca="1" si="192"/>
        <v>44229030457577.266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44229030457577.266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184287626906.57193</v>
      </c>
      <c r="L4780" s="444">
        <f t="shared" ca="1" si="192"/>
        <v>44413318084483.836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44413318084483.836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185055492018.68265</v>
      </c>
      <c r="L4781" s="444">
        <f t="shared" ca="1" si="192"/>
        <v>44598373576502.516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44598373576502.516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185826556568.76047</v>
      </c>
      <c r="L4782" s="444">
        <f t="shared" ca="1" si="192"/>
        <v>44784200133071.273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44784200133071.273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186600833887.79697</v>
      </c>
      <c r="L4783" s="444">
        <f t="shared" ca="1" si="192"/>
        <v>44970800966959.07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44970800966959.07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187378337362.32947</v>
      </c>
      <c r="L4784" s="444">
        <f t="shared" ca="1" si="192"/>
        <v>45158179304321.398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45158179304321.398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188159080434.67249</v>
      </c>
      <c r="L4785" s="444">
        <f t="shared" ca="1" si="192"/>
        <v>45346338384756.07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45346338384756.07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188943076603.1503</v>
      </c>
      <c r="L4786" s="444">
        <f t="shared" ca="1" si="192"/>
        <v>45535281461359.219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45535281461359.219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189730339422.33008</v>
      </c>
      <c r="L4787" s="444">
        <f t="shared" ca="1" si="192"/>
        <v>45725011800781.547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45725011800781.547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190520882503.25644</v>
      </c>
      <c r="L4788" s="444">
        <f t="shared" ca="1" si="192"/>
        <v>45915532683284.805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45915532683284.805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191314719513.68668</v>
      </c>
      <c r="L4789" s="444">
        <f t="shared" ca="1" si="192"/>
        <v>46106847402798.492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46106847402798.492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192111864178.32706</v>
      </c>
      <c r="L4790" s="444">
        <f t="shared" ca="1" si="192"/>
        <v>46298959266976.82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46298959266976.82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192912330279.07007</v>
      </c>
      <c r="L4791" s="444">
        <f t="shared" ca="1" si="192"/>
        <v>46491871597255.891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46491871597255.891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193716131655.23288</v>
      </c>
      <c r="L4792" s="444">
        <f t="shared" ca="1" si="192"/>
        <v>46685587728911.125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46685587728911.125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194523282203.79636</v>
      </c>
      <c r="L4793" s="444">
        <f t="shared" ca="1" si="192"/>
        <v>46880111011114.922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46880111011114.922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195333795879.64551</v>
      </c>
      <c r="L4794" s="444">
        <f t="shared" ca="1" si="192"/>
        <v>47075444806994.57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47075444806994.57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196147686695.8107</v>
      </c>
      <c r="L4795" s="444">
        <f t="shared" ca="1" si="192"/>
        <v>47271592493690.383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47271592493690.383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196964968723.70993</v>
      </c>
      <c r="L4796" s="444">
        <f t="shared" ca="1" si="192"/>
        <v>47468557462414.094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47468557462414.094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197785656093.39206</v>
      </c>
      <c r="L4797" s="444">
        <f t="shared" ca="1" si="192"/>
        <v>47666343118507.484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47666343118507.484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198609762993.78119</v>
      </c>
      <c r="L4798" s="444">
        <f t="shared" ca="1" si="192"/>
        <v>47864952881501.266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47864952881501.266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199437303672.92194</v>
      </c>
      <c r="L4799" s="444">
        <f t="shared" ca="1" si="192"/>
        <v>48064390185174.188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48064390185174.188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200268292438.22577</v>
      </c>
      <c r="L4800" s="444">
        <f t="shared" ca="1" si="192"/>
        <v>48264658477612.414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48264658477612.414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201102743656.71838</v>
      </c>
      <c r="L4801" s="444">
        <f t="shared" ca="1" si="192"/>
        <v>48465761221269.133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48465761221269.133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201940671755.28806</v>
      </c>
      <c r="L4802" s="444">
        <f t="shared" ca="1" si="192"/>
        <v>48667701893024.422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48667701893024.422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202782091220.93509</v>
      </c>
      <c r="L4803" s="444">
        <f t="shared" ca="1" si="192"/>
        <v>48870483984245.359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48870483984245.359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203627016601.02234</v>
      </c>
      <c r="L4804" s="444">
        <f t="shared" ca="1" si="192"/>
        <v>49074111000846.383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49074111000846.383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204475462503.52658</v>
      </c>
      <c r="L4805" s="444">
        <f t="shared" ca="1" si="192"/>
        <v>49278586463349.906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49278586463349.906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205327443597.29126</v>
      </c>
      <c r="L4806" s="444">
        <f t="shared" ca="1" si="192"/>
        <v>49483913906947.195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49483913906947.195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206182974612.27997</v>
      </c>
      <c r="L4807" s="444">
        <f t="shared" ca="1" si="192"/>
        <v>49690096881559.477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49690096881559.477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207042070339.83115</v>
      </c>
      <c r="L4808" s="444">
        <f t="shared" ca="1" si="192"/>
        <v>49897138951899.305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49897138951899.305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207904745632.91376</v>
      </c>
      <c r="L4809" s="444">
        <f t="shared" ca="1" si="192"/>
        <v>50105043697532.219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50105043697532.219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208771015406.38425</v>
      </c>
      <c r="L4810" s="444">
        <f t="shared" ca="1" si="192"/>
        <v>50313814712938.602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50313814712938.602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209640894637.24417</v>
      </c>
      <c r="L4811" s="444">
        <f t="shared" ca="1" si="192"/>
        <v>50523455607575.844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50523455607575.844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210514398364.89935</v>
      </c>
      <c r="L4812" s="444">
        <f t="shared" ca="1" si="192"/>
        <v>50733970005940.742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50733970005940.742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211391541691.41977</v>
      </c>
      <c r="L4813" s="444">
        <f t="shared" ca="1" si="192"/>
        <v>50945361547632.164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50945361547632.164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212272339781.80069</v>
      </c>
      <c r="L4814" s="444">
        <f t="shared" ca="1" si="192"/>
        <v>51157633887413.961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51157633887413.961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213156807864.22482</v>
      </c>
      <c r="L4815" s="444">
        <f t="shared" ca="1" si="192"/>
        <v>51370790695278.188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51370790695278.188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214044961230.32578</v>
      </c>
      <c r="L4816" s="444">
        <f t="shared" ca="1" si="192"/>
        <v>51584835656508.516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51584835656508.516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214936815235.45215</v>
      </c>
      <c r="L4817" s="444">
        <f t="shared" ca="1" si="192"/>
        <v>51799772471743.969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51799772471743.969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215832385298.9332</v>
      </c>
      <c r="L4818" s="444">
        <f t="shared" ca="1" si="192"/>
        <v>52015604857042.898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52015604857042.898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216731686904.3454</v>
      </c>
      <c r="L4819" s="444">
        <f t="shared" ca="1" si="192"/>
        <v>52232336543947.242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52232336543947.242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217634735599.78018</v>
      </c>
      <c r="L4820" s="444">
        <f t="shared" ca="1" si="192"/>
        <v>52449971279547.023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52449971279547.023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218541546998.11261</v>
      </c>
      <c r="L4821" s="444">
        <f t="shared" ca="1" si="192"/>
        <v>52668512826545.133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52668512826545.133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219452136777.27139</v>
      </c>
      <c r="L4822" s="444">
        <f t="shared" ca="1" si="192"/>
        <v>52887964963322.406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52887964963322.406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220366520680.51001</v>
      </c>
      <c r="L4823" s="444">
        <f t="shared" ca="1" si="192"/>
        <v>53108331484002.914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53108331484002.914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221284714516.6788</v>
      </c>
      <c r="L4824" s="444">
        <f t="shared" ca="1" si="192"/>
        <v>53329616198519.594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53329616198519.594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222206734160.49829</v>
      </c>
      <c r="L4825" s="444">
        <f t="shared" ca="1" si="192"/>
        <v>53551822932680.094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53551822932680.094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223132595552.83371</v>
      </c>
      <c r="L4826" s="444">
        <f t="shared" ca="1" si="192"/>
        <v>53774955528232.93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53774955528232.93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224062314700.97055</v>
      </c>
      <c r="L4827" s="444">
        <f t="shared" ca="1" si="192"/>
        <v>53999017842933.898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53999017842933.898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224995907678.89124</v>
      </c>
      <c r="L4828" s="444">
        <f t="shared" ca="1" si="192"/>
        <v>54224013750612.789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54224013750612.789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225933390627.55328</v>
      </c>
      <c r="L4829" s="444">
        <f t="shared" ca="1" si="192"/>
        <v>54449947141240.344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54449947141240.344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226874779755.16809</v>
      </c>
      <c r="L4830" s="444">
        <f t="shared" ca="1" si="192"/>
        <v>54676821920995.516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54676821920995.516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227820091337.48132</v>
      </c>
      <c r="L4831" s="444">
        <f t="shared" ca="1" si="192"/>
        <v>54904642012333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54904642012333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228769341718.05414</v>
      </c>
      <c r="L4832" s="444">
        <f t="shared" ca="1" si="192"/>
        <v>55133411354051.055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55133411354051.055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229722547308.54605</v>
      </c>
      <c r="L4833" s="444">
        <f t="shared" ca="1" si="192"/>
        <v>55363133901359.602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55363133901359.602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230679724588.99832</v>
      </c>
      <c r="L4834" s="444">
        <f t="shared" ca="1" si="192"/>
        <v>55593813625948.602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55593813625948.602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231640890108.11914</v>
      </c>
      <c r="L4835" s="444">
        <f t="shared" ca="1" si="192"/>
        <v>55825454516056.719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55825454516056.719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232606060483.5697</v>
      </c>
      <c r="L4836" s="444">
        <f t="shared" ca="1" si="192"/>
        <v>56058060576540.289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56058060576540.289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233575252402.25122</v>
      </c>
      <c r="L4837" s="444">
        <f t="shared" ca="1" si="192"/>
        <v>56291635828942.539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56291635828942.539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234548482620.5939</v>
      </c>
      <c r="L4838" s="444">
        <f t="shared" ca="1" si="192"/>
        <v>56526184311563.133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56526184311563.133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235525767964.84637</v>
      </c>
      <c r="L4839" s="444">
        <f t="shared" ca="1" si="192"/>
        <v>56761710079527.977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56761710079527.977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236507125331.36661</v>
      </c>
      <c r="L4840" s="444">
        <f t="shared" ca="1" si="192"/>
        <v>56998217204859.344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56998217204859.344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237492571686.91391</v>
      </c>
      <c r="L4841" s="444">
        <f t="shared" ca="1" si="192"/>
        <v>57235709776546.258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57235709776546.258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238482124068.94275</v>
      </c>
      <c r="L4842" s="444">
        <f t="shared" ca="1" si="192"/>
        <v>57474191900615.203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57474191900615.203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239475799585.89667</v>
      </c>
      <c r="L4843" s="444">
        <f t="shared" ca="1" si="192"/>
        <v>57713667700201.102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57713667700201.102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240473615417.50458</v>
      </c>
      <c r="L4844" s="444">
        <f t="shared" ca="1" si="192"/>
        <v>57954141315618.609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57954141315618.609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241475588815.07755</v>
      </c>
      <c r="L4845" s="444">
        <f t="shared" ca="1" si="192"/>
        <v>58195616904433.688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58195616904433.688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242481737101.80704</v>
      </c>
      <c r="L4846" s="444">
        <f t="shared" ca="1" si="192"/>
        <v>58438098641535.492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58438098641535.492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243492077673.06458</v>
      </c>
      <c r="L4847" s="444">
        <f t="shared" ca="1" si="192"/>
        <v>58681590719208.555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58681590719208.555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244506627996.7023</v>
      </c>
      <c r="L4848" s="444">
        <f t="shared" ca="1" si="192"/>
        <v>58926097347205.258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58926097347205.258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245525405613.35522</v>
      </c>
      <c r="L4849" s="444">
        <f t="shared" ca="1" si="192"/>
        <v>59171622752818.609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59171622752818.609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246548428136.7442</v>
      </c>
      <c r="L4850" s="444">
        <f t="shared" ca="1" si="192"/>
        <v>59418171180955.352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59418171180955.352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247575713253.98059</v>
      </c>
      <c r="L4851" s="444">
        <f t="shared" ca="1" si="192"/>
        <v>59665746894209.336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59665746894209.336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248607278725.87222</v>
      </c>
      <c r="L4852" s="444">
        <f t="shared" ca="1" si="192"/>
        <v>59914354172935.211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59914354172935.211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249643142387.23004</v>
      </c>
      <c r="L4853" s="444">
        <f t="shared" ref="L4853:L5107" ca="1" si="197">I4853-J4853+K4853</f>
        <v>60163997315322.438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60163997315322.438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250683322147.17682</v>
      </c>
      <c r="L4854" s="444">
        <f t="shared" ca="1" si="197"/>
        <v>60414680637469.617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60414680637469.617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251727835989.4567</v>
      </c>
      <c r="L4855" s="444">
        <f t="shared" ca="1" si="197"/>
        <v>60666408473459.07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60666408473459.07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252776701972.74612</v>
      </c>
      <c r="L4856" s="444">
        <f t="shared" ca="1" si="197"/>
        <v>60919185175431.82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60919185175431.82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253829938230.96591</v>
      </c>
      <c r="L4857" s="444">
        <f t="shared" ca="1" si="197"/>
        <v>61173015113662.789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61173015113662.789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254887562973.59494</v>
      </c>
      <c r="L4858" s="444">
        <f t="shared" ca="1" si="197"/>
        <v>61427902676636.383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61427902676636.383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255949594485.98492</v>
      </c>
      <c r="L4859" s="444">
        <f t="shared" ca="1" si="197"/>
        <v>61683852271122.367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61683852271122.367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257016051129.67654</v>
      </c>
      <c r="L4860" s="444">
        <f t="shared" ca="1" si="197"/>
        <v>61940868322252.047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61940868322252.047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258086951342.71686</v>
      </c>
      <c r="L4861" s="444">
        <f t="shared" ca="1" si="197"/>
        <v>62198955273594.766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62198955273594.766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259162313639.97821</v>
      </c>
      <c r="L4862" s="444">
        <f t="shared" ca="1" si="197"/>
        <v>62458117587234.742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62458117587234.742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260242156613.47809</v>
      </c>
      <c r="L4863" s="444">
        <f t="shared" ca="1" si="197"/>
        <v>62718359743848.219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62718359743848.219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261326498932.70093</v>
      </c>
      <c r="L4864" s="444">
        <f t="shared" ca="1" si="197"/>
        <v>62979686242780.922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62979686242780.922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262415359344.9205</v>
      </c>
      <c r="L4865" s="444">
        <f t="shared" ca="1" si="197"/>
        <v>63242101602125.844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63242101602125.844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263508756675.52435</v>
      </c>
      <c r="L4866" s="444">
        <f t="shared" ca="1" si="197"/>
        <v>63505610358801.367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63505610358801.367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264606709828.33899</v>
      </c>
      <c r="L4867" s="444">
        <f t="shared" ca="1" si="197"/>
        <v>63770217068629.703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63770217068629.703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265709237785.95706</v>
      </c>
      <c r="L4868" s="444">
        <f t="shared" ca="1" si="197"/>
        <v>64035926306415.664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64035926306415.664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266816359610.06528</v>
      </c>
      <c r="L4869" s="444">
        <f t="shared" ca="1" si="197"/>
        <v>64302742666025.727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64302742666025.727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267928094441.77386</v>
      </c>
      <c r="L4870" s="444">
        <f t="shared" ca="1" si="197"/>
        <v>64570670760467.5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64570670760467.5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269044461501.94788</v>
      </c>
      <c r="L4871" s="444">
        <f t="shared" ca="1" si="197"/>
        <v>64839715221969.445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64839715221969.445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270165480091.53931</v>
      </c>
      <c r="L4872" s="444">
        <f t="shared" ca="1" si="197"/>
        <v>65109880702060.984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65109880702060.984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271291169591.92078</v>
      </c>
      <c r="L4873" s="444">
        <f t="shared" ca="1" si="197"/>
        <v>65381171871652.906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65381171871652.906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272421549465.22043</v>
      </c>
      <c r="L4874" s="444">
        <f t="shared" ca="1" si="197"/>
        <v>65653593421118.125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65653593421118.125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273556639254.65881</v>
      </c>
      <c r="L4875" s="444">
        <f t="shared" ca="1" si="197"/>
        <v>65927150060372.781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65927150060372.781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274696458584.88657</v>
      </c>
      <c r="L4876" s="444">
        <f t="shared" ca="1" si="197"/>
        <v>66201846518957.664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66201846518957.664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275841027162.32361</v>
      </c>
      <c r="L4877" s="444">
        <f t="shared" ca="1" si="197"/>
        <v>66477687546119.984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66477687546119.984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276990364775.49994</v>
      </c>
      <c r="L4878" s="444">
        <f t="shared" ca="1" si="197"/>
        <v>66754677910895.484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66754677910895.484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278144491295.39783</v>
      </c>
      <c r="L4879" s="444">
        <f t="shared" ca="1" si="197"/>
        <v>67032822402190.883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67032822402190.883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279303426675.79535</v>
      </c>
      <c r="L4880" s="444">
        <f t="shared" ca="1" si="197"/>
        <v>67312125828866.68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67312125828866.68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280467190953.61121</v>
      </c>
      <c r="L4881" s="444">
        <f t="shared" ca="1" si="197"/>
        <v>67592593019820.289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67592593019820.289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281635804249.25116</v>
      </c>
      <c r="L4882" s="444">
        <f t="shared" ca="1" si="197"/>
        <v>67874228824069.539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67874228824069.539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282809286766.95636</v>
      </c>
      <c r="L4883" s="444">
        <f t="shared" ca="1" si="197"/>
        <v>68157038110836.492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68157038110836.492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283987658795.15204</v>
      </c>
      <c r="L4884" s="444">
        <f t="shared" ca="1" si="197"/>
        <v>68441025769631.641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68441025769631.641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285170940706.79852</v>
      </c>
      <c r="L4885" s="444">
        <f t="shared" ca="1" si="197"/>
        <v>68726196710338.438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68726196710338.438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286359152959.74347</v>
      </c>
      <c r="L4886" s="444">
        <f t="shared" ca="1" si="197"/>
        <v>69012555863298.18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69012555863298.18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287552316097.07581</v>
      </c>
      <c r="L4887" s="444">
        <f t="shared" ca="1" si="197"/>
        <v>69300108179395.258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69300108179395.258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288750450747.48022</v>
      </c>
      <c r="L4888" s="444">
        <f t="shared" ca="1" si="197"/>
        <v>69588858630142.734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69588858630142.734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289953577625.59467</v>
      </c>
      <c r="L4889" s="444">
        <f t="shared" ca="1" si="197"/>
        <v>69878812207768.328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69878812207768.328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291161717532.36804</v>
      </c>
      <c r="L4890" s="444">
        <f t="shared" ca="1" si="197"/>
        <v>70169973925300.695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70169973925300.695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292374891355.41956</v>
      </c>
      <c r="L4891" s="444">
        <f t="shared" ca="1" si="197"/>
        <v>70462348816656.109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70462348816656.109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293593120069.40045</v>
      </c>
      <c r="L4892" s="444">
        <f t="shared" ca="1" si="197"/>
        <v>70755941936725.516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70755941936725.516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294816424736.35632</v>
      </c>
      <c r="L4893" s="444">
        <f t="shared" ca="1" si="197"/>
        <v>71050758361461.875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71050758361461.875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296044826506.09113</v>
      </c>
      <c r="L4894" s="444">
        <f t="shared" ca="1" si="197"/>
        <v>71346803187967.969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71346803187967.969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297278346616.5332</v>
      </c>
      <c r="L4895" s="444">
        <f t="shared" ca="1" si="197"/>
        <v>71644081534584.5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71644081534584.5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298517006394.10205</v>
      </c>
      <c r="L4896" s="444">
        <f t="shared" ca="1" si="197"/>
        <v>71942598540978.609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71942598540978.609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299760827254.07751</v>
      </c>
      <c r="L4897" s="444">
        <f t="shared" ca="1" si="197"/>
        <v>72242359368232.688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72242359368232.688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301009830700.96954</v>
      </c>
      <c r="L4898" s="444">
        <f t="shared" ca="1" si="197"/>
        <v>72543369198933.656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72543369198933.656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302264038328.89026</v>
      </c>
      <c r="L4899" s="444">
        <f t="shared" ca="1" si="197"/>
        <v>72845633237262.547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72845633237262.547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303523471821.92725</v>
      </c>
      <c r="L4900" s="444">
        <f t="shared" ca="1" si="197"/>
        <v>73149156709084.469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73149156709084.469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304788152954.51862</v>
      </c>
      <c r="L4901" s="444">
        <f t="shared" ca="1" si="197"/>
        <v>73453944862038.984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73453944862038.984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306058103591.8291</v>
      </c>
      <c r="L4902" s="444">
        <f t="shared" ca="1" si="197"/>
        <v>73760002965630.813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73760002965630.813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307333345690.12836</v>
      </c>
      <c r="L4903" s="444">
        <f t="shared" ca="1" si="197"/>
        <v>74067336311320.938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74067336311320.938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308613901297.17059</v>
      </c>
      <c r="L4904" s="444">
        <f t="shared" ca="1" si="197"/>
        <v>74375950212618.109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74375950212618.109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309899792552.57544</v>
      </c>
      <c r="L4905" s="444">
        <f t="shared" ca="1" si="197"/>
        <v>74685850005170.688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74685850005170.688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311191041688.21118</v>
      </c>
      <c r="L4906" s="444">
        <f t="shared" ca="1" si="197"/>
        <v>74997041046858.906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74997041046858.906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312487671028.5788</v>
      </c>
      <c r="L4907" s="444">
        <f t="shared" ca="1" si="197"/>
        <v>75309528717887.484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75309528717887.484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313789702991.19788</v>
      </c>
      <c r="L4908" s="444">
        <f t="shared" ca="1" si="197"/>
        <v>75623318420878.688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75623318420878.688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315097160086.99451</v>
      </c>
      <c r="L4909" s="444">
        <f t="shared" ca="1" si="197"/>
        <v>75938415580965.688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75938415580965.688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316410064920.69037</v>
      </c>
      <c r="L4910" s="444">
        <f t="shared" ca="1" si="197"/>
        <v>76254825645886.375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76254825645886.375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317728440191.19324</v>
      </c>
      <c r="L4911" s="444">
        <f t="shared" ca="1" si="197"/>
        <v>76572554086077.563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76572554086077.563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319052308691.98987</v>
      </c>
      <c r="L4912" s="444">
        <f t="shared" ca="1" si="197"/>
        <v>76891606394769.547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76891606394769.547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320381693311.53979</v>
      </c>
      <c r="L4913" s="444">
        <f t="shared" ca="1" si="197"/>
        <v>77211988088081.094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77211988088081.094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321716617033.6712</v>
      </c>
      <c r="L4914" s="444">
        <f t="shared" ca="1" si="197"/>
        <v>77533704705114.766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77533704705114.766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323057102937.97821</v>
      </c>
      <c r="L4915" s="444">
        <f t="shared" ca="1" si="197"/>
        <v>77856761808052.75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77856761808052.75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324403174200.21979</v>
      </c>
      <c r="L4916" s="444">
        <f t="shared" ca="1" si="197"/>
        <v>78181164982252.969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78181164982252.969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325754854092.7207</v>
      </c>
      <c r="L4917" s="444">
        <f t="shared" ca="1" si="197"/>
        <v>78506919836345.688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78506919836345.688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327112165984.77368</v>
      </c>
      <c r="L4918" s="444">
        <f t="shared" ca="1" si="197"/>
        <v>78834032002330.469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78834032002330.469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328475133343.04364</v>
      </c>
      <c r="L4919" s="444">
        <f t="shared" ca="1" si="197"/>
        <v>79162507135673.516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79162507135673.516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329843779731.97296</v>
      </c>
      <c r="L4920" s="444">
        <f t="shared" ca="1" si="197"/>
        <v>79492350915405.484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79492350915405.484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331218128814.18951</v>
      </c>
      <c r="L4921" s="444">
        <f t="shared" ca="1" si="197"/>
        <v>79823569044219.672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79823569044219.672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332598204350.91528</v>
      </c>
      <c r="L4922" s="444">
        <f t="shared" ca="1" si="197"/>
        <v>80156167248570.594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80156167248570.594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333984030202.37744</v>
      </c>
      <c r="L4923" s="444">
        <f t="shared" ca="1" si="197"/>
        <v>80490151278772.969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80490151278772.969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335375630328.2207</v>
      </c>
      <c r="L4924" s="444">
        <f t="shared" ca="1" si="197"/>
        <v>80825526909101.188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80825526909101.188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336773028787.92163</v>
      </c>
      <c r="L4925" s="444">
        <f t="shared" ca="1" si="197"/>
        <v>81162299937889.109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81162299937889.109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338176249741.20459</v>
      </c>
      <c r="L4926" s="444">
        <f t="shared" ca="1" si="197"/>
        <v>81500476187630.313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81500476187630.313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339585317448.45966</v>
      </c>
      <c r="L4927" s="444">
        <f t="shared" ca="1" si="197"/>
        <v>81840061505078.766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81840061505078.766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341000256271.1615</v>
      </c>
      <c r="L4928" s="444">
        <f t="shared" ca="1" si="197"/>
        <v>82181061761349.922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82181061761349.922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342421090672.29132</v>
      </c>
      <c r="L4929" s="444">
        <f t="shared" ca="1" si="197"/>
        <v>82523482852022.219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82523482852022.219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343847845216.75922</v>
      </c>
      <c r="L4930" s="444">
        <f t="shared" ca="1" si="197"/>
        <v>82867330697238.984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82867330697238.984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345280544571.8291</v>
      </c>
      <c r="L4931" s="444">
        <f t="shared" ca="1" si="197"/>
        <v>83212611241810.813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83212611241810.813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346719213507.54504</v>
      </c>
      <c r="L4932" s="444">
        <f t="shared" ca="1" si="197"/>
        <v>83559330455318.359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83559330455318.359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348163876897.15985</v>
      </c>
      <c r="L4933" s="444">
        <f t="shared" ca="1" si="197"/>
        <v>83907494332215.516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83907494332215.516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349614559717.56464</v>
      </c>
      <c r="L4934" s="444">
        <f t="shared" ca="1" si="197"/>
        <v>84257108891933.078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84257108891933.078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351071287049.72113</v>
      </c>
      <c r="L4935" s="444">
        <f t="shared" ca="1" si="197"/>
        <v>84608180178982.797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84608180178982.797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352534084079.09497</v>
      </c>
      <c r="L4936" s="444">
        <f t="shared" ca="1" si="197"/>
        <v>84960714263061.891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84960714263061.891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354002976096.09119</v>
      </c>
      <c r="L4937" s="444">
        <f t="shared" ca="1" si="197"/>
        <v>85314717239157.984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85314717239157.984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355477988496.49158</v>
      </c>
      <c r="L4938" s="444">
        <f t="shared" ca="1" si="197"/>
        <v>85670195227654.469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85670195227654.469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356959146781.89362</v>
      </c>
      <c r="L4939" s="444">
        <f t="shared" ca="1" si="197"/>
        <v>86027154374436.359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86027154374436.359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358446476560.15149</v>
      </c>
      <c r="L4940" s="444">
        <f t="shared" ca="1" si="197"/>
        <v>86385600850996.516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86385600850996.516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359940003545.81879</v>
      </c>
      <c r="L4941" s="444">
        <f t="shared" ca="1" si="197"/>
        <v>86745540854542.328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86745540854542.328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361439753560.59302</v>
      </c>
      <c r="L4942" s="444">
        <f t="shared" ca="1" si="197"/>
        <v>87106980608102.922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87106980608102.922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362945752533.76215</v>
      </c>
      <c r="L4943" s="444">
        <f t="shared" ca="1" si="197"/>
        <v>87469926360636.688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87469926360636.688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364458026502.65283</v>
      </c>
      <c r="L4944" s="444">
        <f t="shared" ca="1" si="197"/>
        <v>87834384387139.344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87834384387139.344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365976601613.08057</v>
      </c>
      <c r="L4945" s="444">
        <f t="shared" ca="1" si="197"/>
        <v>88200360988752.422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88200360988752.422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367501504119.80176</v>
      </c>
      <c r="L4946" s="444">
        <f t="shared" ca="1" si="197"/>
        <v>88567862492872.219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88567862492872.219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369032760386.96759</v>
      </c>
      <c r="L4947" s="444">
        <f t="shared" ca="1" si="197"/>
        <v>88936895253259.188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88936895253259.188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370570396888.57996</v>
      </c>
      <c r="L4948" s="444">
        <f t="shared" ca="1" si="197"/>
        <v>89307465650147.766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89307465650147.766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372114440208.94904</v>
      </c>
      <c r="L4949" s="444">
        <f t="shared" ca="1" si="197"/>
        <v>89679580090356.719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89679580090356.719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373664917043.15302</v>
      </c>
      <c r="L4950" s="444">
        <f t="shared" ca="1" si="197"/>
        <v>90053245007399.875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90053245007399.875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375221854197.49945</v>
      </c>
      <c r="L4951" s="444">
        <f t="shared" ca="1" si="197"/>
        <v>90428466861597.375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90428466861597.375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376785278589.98907</v>
      </c>
      <c r="L4952" s="444">
        <f t="shared" ca="1" si="197"/>
        <v>90805252140187.359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90805252140187.359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378355217250.78064</v>
      </c>
      <c r="L4953" s="444">
        <f t="shared" ca="1" si="197"/>
        <v>91183607357438.141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91183607357438.141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379931697322.65894</v>
      </c>
      <c r="L4954" s="444">
        <f t="shared" ca="1" si="197"/>
        <v>91563539054760.797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91563539054760.797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381514746061.5033</v>
      </c>
      <c r="L4955" s="444">
        <f t="shared" ca="1" si="197"/>
        <v>91945053800822.297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91945053800822.297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383104390836.75958</v>
      </c>
      <c r="L4956" s="444">
        <f t="shared" ca="1" si="197"/>
        <v>92328158191659.063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92328158191659.063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384700659131.91278</v>
      </c>
      <c r="L4957" s="444">
        <f t="shared" ca="1" si="197"/>
        <v>92712858850790.969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92712858850790.969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386303578544.96234</v>
      </c>
      <c r="L4958" s="444">
        <f t="shared" ca="1" si="197"/>
        <v>93099162429335.938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93099162429335.938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387913176788.89972</v>
      </c>
      <c r="L4959" s="444">
        <f t="shared" ca="1" si="197"/>
        <v>93487075606124.844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93487075606124.844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389529481692.18683</v>
      </c>
      <c r="L4960" s="444">
        <f t="shared" ca="1" si="197"/>
        <v>93876605087817.031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93876605087817.031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391152521199.23761</v>
      </c>
      <c r="L4961" s="444">
        <f t="shared" ca="1" si="197"/>
        <v>94267757609016.266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94267757609016.266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392782323370.90112</v>
      </c>
      <c r="L4962" s="444">
        <f t="shared" ca="1" si="197"/>
        <v>94660539932387.172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94660539932387.172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394418916384.94653</v>
      </c>
      <c r="L4963" s="444">
        <f t="shared" ca="1" si="197"/>
        <v>95054958848772.125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95054958848772.125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396062328536.55054</v>
      </c>
      <c r="L4964" s="444">
        <f t="shared" ca="1" si="197"/>
        <v>95451021177308.672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95451021177308.672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397712588238.78613</v>
      </c>
      <c r="L4965" s="444">
        <f t="shared" ca="1" si="197"/>
        <v>95848733765547.453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95848733765547.453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399369724023.11438</v>
      </c>
      <c r="L4966" s="444">
        <f t="shared" ca="1" si="197"/>
        <v>96248103489570.563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96248103489570.563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401033764539.87732</v>
      </c>
      <c r="L4967" s="444">
        <f t="shared" ca="1" si="197"/>
        <v>96649137254110.438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96649137254110.438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402704738558.79346</v>
      </c>
      <c r="L4968" s="444">
        <f t="shared" ca="1" si="197"/>
        <v>97051841992669.234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97051841992669.234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404382674969.45514</v>
      </c>
      <c r="L4969" s="444">
        <f t="shared" ca="1" si="197"/>
        <v>97456224667638.688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97456224667638.688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406067602781.82788</v>
      </c>
      <c r="L4970" s="444">
        <f t="shared" ca="1" si="197"/>
        <v>97862292270420.516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97862292270420.516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407759551126.75214</v>
      </c>
      <c r="L4971" s="444">
        <f t="shared" ca="1" si="197"/>
        <v>98270051821547.266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98270051821547.266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409458549256.44696</v>
      </c>
      <c r="L4972" s="444">
        <f t="shared" ca="1" si="197"/>
        <v>98679510370803.719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98679510370803.719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411164626545.0155</v>
      </c>
      <c r="L4973" s="444">
        <f t="shared" ca="1" si="197"/>
        <v>99090674997348.734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99090674997348.734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412877812488.95306</v>
      </c>
      <c r="L4974" s="444">
        <f t="shared" ca="1" si="197"/>
        <v>99503552809837.688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99503552809837.688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414598136707.65704</v>
      </c>
      <c r="L4975" s="444">
        <f t="shared" ca="1" si="197"/>
        <v>99918150946545.344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99918150946545.344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416325628943.9389</v>
      </c>
      <c r="L4976" s="444">
        <f t="shared" ca="1" si="197"/>
        <v>100334476575489.28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100334476575489.28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418060319064.5387</v>
      </c>
      <c r="L4977" s="444">
        <f t="shared" ca="1" si="197"/>
        <v>100752536894553.81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100752536894553.81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419802237060.64087</v>
      </c>
      <c r="L4978" s="444">
        <f t="shared" ca="1" si="197"/>
        <v>101172339131614.45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101172339131614.45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421551413048.39355</v>
      </c>
      <c r="L4979" s="444">
        <f t="shared" ca="1" si="197"/>
        <v>101593890544662.84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101593890544662.84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423307877269.42853</v>
      </c>
      <c r="L4980" s="444">
        <f t="shared" ca="1" si="197"/>
        <v>102017198421932.27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102017198421932.27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425071660091.38446</v>
      </c>
      <c r="L4981" s="444">
        <f t="shared" ca="1" si="197"/>
        <v>102442270082023.66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102442270082023.66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426842792008.43188</v>
      </c>
      <c r="L4982" s="444">
        <f t="shared" ca="1" si="197"/>
        <v>102869112874032.09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102869112874032.09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428621303641.80042</v>
      </c>
      <c r="L4983" s="444">
        <f t="shared" ca="1" si="197"/>
        <v>103297734177673.89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103297734177673.89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430407225740.30786</v>
      </c>
      <c r="L4984" s="444">
        <f t="shared" ca="1" si="197"/>
        <v>103728141403414.2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103728141403414.2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432200589180.89252</v>
      </c>
      <c r="L4985" s="444">
        <f t="shared" ca="1" si="197"/>
        <v>104160341992595.09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104160341992595.09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434001424969.14624</v>
      </c>
      <c r="L4986" s="444">
        <f t="shared" ca="1" si="197"/>
        <v>104594343417564.23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104594343417564.23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435809764239.85095</v>
      </c>
      <c r="L4987" s="444">
        <f t="shared" ca="1" si="197"/>
        <v>105030153181804.08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105030153181804.08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437625638257.51697</v>
      </c>
      <c r="L4988" s="444">
        <f t="shared" ca="1" si="197"/>
        <v>105467778820061.59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105467778820061.59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439449078416.92328</v>
      </c>
      <c r="L4989" s="444">
        <f t="shared" ca="1" si="197"/>
        <v>105907227898478.52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105907227898478.52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441280116243.66046</v>
      </c>
      <c r="L4990" s="444">
        <f t="shared" ca="1" si="197"/>
        <v>106348508014722.17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106348508014722.17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443118783394.67572</v>
      </c>
      <c r="L4991" s="444">
        <f t="shared" ca="1" si="197"/>
        <v>106791626798116.84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106791626798116.84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444965111658.82019</v>
      </c>
      <c r="L4992" s="444">
        <f t="shared" ca="1" si="197"/>
        <v>107236591909775.66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107236591909775.66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446819132957.39856</v>
      </c>
      <c r="L4993" s="444">
        <f t="shared" ca="1" si="197"/>
        <v>107683411042733.06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107683411042733.06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448680879344.72107</v>
      </c>
      <c r="L4994" s="444">
        <f t="shared" ca="1" si="197"/>
        <v>108132091922077.78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108132091922077.78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450550383008.65741</v>
      </c>
      <c r="L4995" s="444">
        <f t="shared" ca="1" si="197"/>
        <v>108582642305086.44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108582642305086.44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452427676271.19348</v>
      </c>
      <c r="L4996" s="444">
        <f t="shared" ca="1" si="197"/>
        <v>109035069981357.63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109035069981357.63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454312791588.99011</v>
      </c>
      <c r="L4997" s="444">
        <f t="shared" ca="1" si="197"/>
        <v>109489382772946.61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109489382772946.61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456205761553.94421</v>
      </c>
      <c r="L4998" s="444">
        <f t="shared" ca="1" si="197"/>
        <v>109945588534500.55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109945588534500.55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458106618893.75226</v>
      </c>
      <c r="L4999" s="444">
        <f t="shared" ca="1" si="197"/>
        <v>110403695153394.3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110403695153394.3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460015396472.47626</v>
      </c>
      <c r="L5000" s="444">
        <f t="shared" ca="1" si="197"/>
        <v>110863710549866.77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110863710549866.77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461932127291.11151</v>
      </c>
      <c r="L5001" s="444">
        <f t="shared" ca="1" si="197"/>
        <v>111325642677157.88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111325642677157.88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463856844488.15778</v>
      </c>
      <c r="L5002" s="444">
        <f t="shared" ca="1" si="197"/>
        <v>111789499521646.03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111789499521646.03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465789581340.19171</v>
      </c>
      <c r="L5003" s="444">
        <f t="shared" ca="1" si="197"/>
        <v>112255289102986.22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112255289102986.22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467730371262.44263</v>
      </c>
      <c r="L5004" s="444">
        <f t="shared" ca="1" si="197"/>
        <v>112723019474248.66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112723019474248.66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469679247809.36932</v>
      </c>
      <c r="L5005" s="444">
        <f t="shared" ca="1" si="197"/>
        <v>113192698722058.03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113192698722058.03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471636244675.24176</v>
      </c>
      <c r="L5006" s="444">
        <f t="shared" ca="1" si="197"/>
        <v>113664334966733.27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113664334966733.27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473601395694.72192</v>
      </c>
      <c r="L5007" s="444">
        <f t="shared" ca="1" si="197"/>
        <v>114137936362427.98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114137936362427.98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475574734843.44989</v>
      </c>
      <c r="L5008" s="444">
        <f t="shared" ca="1" si="197"/>
        <v>114613511097271.44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114613511097271.44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477556296238.63098</v>
      </c>
      <c r="L5009" s="444">
        <f t="shared" ca="1" si="197"/>
        <v>115091067393510.06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115091067393510.06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479546114139.62524</v>
      </c>
      <c r="L5010" s="444">
        <f t="shared" ca="1" si="197"/>
        <v>115570613507649.69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115570613507649.69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481544222948.54034</v>
      </c>
      <c r="L5011" s="444">
        <f t="shared" ca="1" si="197"/>
        <v>116052157730598.23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116052157730598.23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483550657210.82605</v>
      </c>
      <c r="L5012" s="444">
        <f t="shared" ca="1" si="197"/>
        <v>116535708387809.06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116535708387809.06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485565451615.87115</v>
      </c>
      <c r="L5013" s="444">
        <f t="shared" ca="1" si="197"/>
        <v>117021273839424.94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117021273839424.94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487588640997.60388</v>
      </c>
      <c r="L5014" s="444">
        <f t="shared" ca="1" si="197"/>
        <v>117508862480422.55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117508862480422.55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489620260335.09399</v>
      </c>
      <c r="L5015" s="444">
        <f t="shared" ca="1" si="197"/>
        <v>117998482740757.64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117998482740757.64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491660344753.1568</v>
      </c>
      <c r="L5016" s="444">
        <f t="shared" ca="1" si="197"/>
        <v>118490143085510.8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118490143085510.8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493708929522.96161</v>
      </c>
      <c r="L5017" s="444">
        <f t="shared" ca="1" si="197"/>
        <v>118983852015033.77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118983852015033.77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495766050062.64069</v>
      </c>
      <c r="L5018" s="444">
        <f t="shared" ca="1" si="197"/>
        <v>119479618065096.41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119479618065096.41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497831741937.90161</v>
      </c>
      <c r="L5019" s="444">
        <f t="shared" ca="1" si="197"/>
        <v>119977449807034.31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119977449807034.31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499906040862.64294</v>
      </c>
      <c r="L5020" s="444">
        <f t="shared" ca="1" si="197"/>
        <v>120477355847896.95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120477355847896.95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501988982699.57062</v>
      </c>
      <c r="L5021" s="444">
        <f t="shared" ca="1" si="197"/>
        <v>120979344830596.53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120979344830596.53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504080603460.81885</v>
      </c>
      <c r="L5022" s="444">
        <f t="shared" ca="1" si="197"/>
        <v>121483425434057.34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121483425434057.34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506180939308.57227</v>
      </c>
      <c r="L5023" s="444">
        <f t="shared" ca="1" si="197"/>
        <v>121989606373365.92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121989606373365.92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508290026555.69128</v>
      </c>
      <c r="L5024" s="444">
        <f t="shared" ca="1" si="197"/>
        <v>122497896399921.61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122497896399921.61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510407901666.34003</v>
      </c>
      <c r="L5025" s="444">
        <f t="shared" ca="1" si="197"/>
        <v>123008304301587.95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123008304301587.95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512534601256.61652</v>
      </c>
      <c r="L5026" s="444">
        <f t="shared" ca="1" si="197"/>
        <v>123520838902844.56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123520838902844.56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514670162095.18567</v>
      </c>
      <c r="L5027" s="444">
        <f t="shared" ca="1" si="197"/>
        <v>124035509064939.75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124035509064939.75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516814621103.91559</v>
      </c>
      <c r="L5028" s="444">
        <f t="shared" ca="1" si="197"/>
        <v>124552323686043.67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124552323686043.67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518968015358.5152</v>
      </c>
      <c r="L5029" s="444">
        <f t="shared" ca="1" si="197"/>
        <v>125071291701402.19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125071291701402.19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521130382089.17578</v>
      </c>
      <c r="L5030" s="444">
        <f t="shared" ca="1" si="197"/>
        <v>125592422083491.36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125592422083491.36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523301758681.21393</v>
      </c>
      <c r="L5031" s="444">
        <f t="shared" ca="1" si="197"/>
        <v>126115723842172.58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126115723842172.58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525482182675.71912</v>
      </c>
      <c r="L5032" s="444">
        <f t="shared" ca="1" si="197"/>
        <v>126641206024848.3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126641206024848.3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527671691770.20123</v>
      </c>
      <c r="L5033" s="444">
        <f t="shared" ca="1" si="197"/>
        <v>127168877716618.5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127168877716618.5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529870323819.24365</v>
      </c>
      <c r="L5034" s="444">
        <f t="shared" ca="1" si="197"/>
        <v>127698748040437.75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127698748040437.75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532078116835.15729</v>
      </c>
      <c r="L5035" s="444">
        <f t="shared" ca="1" si="197"/>
        <v>128230826157272.91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128230826157272.91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534295108988.63715</v>
      </c>
      <c r="L5036" s="444">
        <f t="shared" ca="1" si="197"/>
        <v>128765121266261.55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128765121266261.55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536521338609.42303</v>
      </c>
      <c r="L5037" s="444">
        <f t="shared" ca="1" si="197"/>
        <v>129301642604870.97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129301642604870.97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538756844186.96234</v>
      </c>
      <c r="L5038" s="444">
        <f t="shared" ca="1" si="197"/>
        <v>129840399449057.94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129840399449057.94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541001664371.07471</v>
      </c>
      <c r="L5039" s="444">
        <f t="shared" ca="1" si="197"/>
        <v>130381401113429.02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130381401113429.02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543255837972.62091</v>
      </c>
      <c r="L5040" s="444">
        <f t="shared" ca="1" si="197"/>
        <v>130924656951401.64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130924656951401.64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545519403964.17352</v>
      </c>
      <c r="L5041" s="444">
        <f t="shared" ca="1" si="197"/>
        <v>131470176355365.81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131470176355365.81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547792401480.6908</v>
      </c>
      <c r="L5042" s="444">
        <f t="shared" ca="1" si="197"/>
        <v>132017968756846.5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132017968756846.5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550074869820.19373</v>
      </c>
      <c r="L5043" s="444">
        <f t="shared" ca="1" si="197"/>
        <v>132568043626666.69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132568043626666.69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552366848444.44446</v>
      </c>
      <c r="L5044" s="444">
        <f t="shared" ca="1" si="197"/>
        <v>133120410475111.13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133120410475111.13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554668376979.62964</v>
      </c>
      <c r="L5045" s="444">
        <f t="shared" ca="1" si="197"/>
        <v>133675078852090.75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133675078852090.75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556979495217.0448</v>
      </c>
      <c r="L5046" s="444">
        <f t="shared" ca="1" si="197"/>
        <v>134232058347307.8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134232058347307.8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559300243113.78247</v>
      </c>
      <c r="L5047" s="444">
        <f t="shared" ca="1" si="197"/>
        <v>134791358590421.58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134791358590421.58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561630660793.42334</v>
      </c>
      <c r="L5048" s="444">
        <f t="shared" ca="1" si="197"/>
        <v>135352989251215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135352989251215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563970788546.72913</v>
      </c>
      <c r="L5049" s="444">
        <f t="shared" ca="1" si="197"/>
        <v>135916960039761.73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135916960039761.73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566320666832.34058</v>
      </c>
      <c r="L5050" s="444">
        <f t="shared" ca="1" si="197"/>
        <v>136483280706594.08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136483280706594.08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568680336277.47534</v>
      </c>
      <c r="L5051" s="444">
        <f t="shared" ca="1" si="197"/>
        <v>137051961042871.55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137051961042871.55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571049837678.63147</v>
      </c>
      <c r="L5052" s="444">
        <f t="shared" ca="1" si="197"/>
        <v>137623010880550.17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137623010880550.17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573429212002.29236</v>
      </c>
      <c r="L5053" s="444">
        <f t="shared" ca="1" si="197"/>
        <v>138196440092552.47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138196440092552.47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575818500385.63538</v>
      </c>
      <c r="L5054" s="444">
        <f t="shared" ca="1" si="197"/>
        <v>138772258592938.11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138772258592938.11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578217744137.24207</v>
      </c>
      <c r="L5055" s="444">
        <f t="shared" ca="1" si="197"/>
        <v>139350476337075.34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139350476337075.34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580626984737.81396</v>
      </c>
      <c r="L5056" s="444">
        <f t="shared" ca="1" si="197"/>
        <v>139931103321813.16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139931103321813.16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583046263840.88806</v>
      </c>
      <c r="L5057" s="444">
        <f t="shared" ca="1" si="197"/>
        <v>140514149585654.05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140514149585654.05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585475623273.55847</v>
      </c>
      <c r="L5058" s="444">
        <f t="shared" ca="1" si="197"/>
        <v>141099625208927.59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141099625208927.59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587915105037.19824</v>
      </c>
      <c r="L5059" s="444">
        <f t="shared" ca="1" si="197"/>
        <v>141687540313964.78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141687540313964.78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590364751308.18652</v>
      </c>
      <c r="L5060" s="444">
        <f t="shared" ca="1" si="197"/>
        <v>142277905065272.97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142277905065272.97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592824604438.63733</v>
      </c>
      <c r="L5061" s="444">
        <f t="shared" ca="1" si="197"/>
        <v>142870729669711.59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142870729669711.59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595294706957.13159</v>
      </c>
      <c r="L5062" s="444">
        <f t="shared" ca="1" si="197"/>
        <v>143466024376668.72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143466024376668.72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597775101569.453</v>
      </c>
      <c r="L5063" s="444">
        <f t="shared" ca="1" si="197"/>
        <v>144063799478238.16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144063799478238.16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600265831159.32568</v>
      </c>
      <c r="L5064" s="444">
        <f t="shared" ca="1" si="197"/>
        <v>144664065309397.47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144664065309397.47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602766938789.15613</v>
      </c>
      <c r="L5065" s="444">
        <f t="shared" ca="1" si="197"/>
        <v>145266832248186.63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145266832248186.63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605278467700.77759</v>
      </c>
      <c r="L5066" s="444">
        <f t="shared" ca="1" si="197"/>
        <v>145872110715887.41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145872110715887.41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607800461316.19751</v>
      </c>
      <c r="L5067" s="444">
        <f t="shared" ca="1" si="197"/>
        <v>146479911177203.59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146479911177203.59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610332963238.34827</v>
      </c>
      <c r="L5068" s="444">
        <f t="shared" ca="1" si="197"/>
        <v>147090244140441.94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147090244140441.94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612876017251.84143</v>
      </c>
      <c r="L5069" s="444">
        <f t="shared" ca="1" si="197"/>
        <v>147703120157693.78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147703120157693.78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615429667323.72412</v>
      </c>
      <c r="L5070" s="444">
        <f t="shared" ca="1" si="197"/>
        <v>148318549825017.5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148318549825017.5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617993957604.23962</v>
      </c>
      <c r="L5071" s="444">
        <f t="shared" ca="1" si="197"/>
        <v>148936543782621.75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148936543782621.75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620568932427.59058</v>
      </c>
      <c r="L5072" s="444">
        <f t="shared" ca="1" si="197"/>
        <v>149557112715049.34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149557112715049.34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623154636312.70557</v>
      </c>
      <c r="L5073" s="444">
        <f t="shared" ca="1" si="197"/>
        <v>150180267351362.06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150180267351362.06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625751113964.00854</v>
      </c>
      <c r="L5074" s="444">
        <f t="shared" ca="1" si="197"/>
        <v>150806018465326.06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150806018465326.06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628358410272.19189</v>
      </c>
      <c r="L5075" s="444">
        <f t="shared" ca="1" si="197"/>
        <v>151434376875598.25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151434376875598.25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630976570314.99268</v>
      </c>
      <c r="L5076" s="444">
        <f t="shared" ca="1" si="197"/>
        <v>152065353445913.25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152065353445913.25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633605639357.97192</v>
      </c>
      <c r="L5077" s="444">
        <f t="shared" ca="1" si="197"/>
        <v>152698959085271.22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152698959085271.22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636245662855.29675</v>
      </c>
      <c r="L5078" s="444">
        <f t="shared" ca="1" si="197"/>
        <v>153335204748126.5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153335204748126.5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638896686450.5271</v>
      </c>
      <c r="L5079" s="444">
        <f t="shared" ca="1" si="197"/>
        <v>153974101434577.03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153974101434577.03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641558755977.4043</v>
      </c>
      <c r="L5080" s="444">
        <f t="shared" ca="1" si="197"/>
        <v>154615660190554.44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154615660190554.44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644231917460.64343</v>
      </c>
      <c r="L5081" s="444">
        <f t="shared" ca="1" si="197"/>
        <v>155259892108015.09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155259892108015.09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646916217116.72949</v>
      </c>
      <c r="L5082" s="444">
        <f t="shared" ca="1" si="197"/>
        <v>155906808325131.81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155906808325131.81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649611701354.71582</v>
      </c>
      <c r="L5083" s="444">
        <f t="shared" ca="1" si="197"/>
        <v>156556420026486.53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156556420026486.53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652318416777.02722</v>
      </c>
      <c r="L5084" s="444">
        <f t="shared" ca="1" si="197"/>
        <v>157208738443263.56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157208738443263.56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655036410180.26489</v>
      </c>
      <c r="L5085" s="444">
        <f t="shared" ca="1" si="197"/>
        <v>157863774853443.81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157863774853443.81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657765728556.01587</v>
      </c>
      <c r="L5086" s="444">
        <f t="shared" ca="1" si="197"/>
        <v>158521540581999.84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158521540581999.84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660506419091.66602</v>
      </c>
      <c r="L5087" s="444">
        <f t="shared" ca="1" si="197"/>
        <v>159182047001091.5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159182047001091.5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663258529171.2146</v>
      </c>
      <c r="L5088" s="444">
        <f t="shared" ca="1" si="197"/>
        <v>159845305530262.72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159845305530262.72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666022106376.0946</v>
      </c>
      <c r="L5089" s="444">
        <f t="shared" ca="1" si="197"/>
        <v>160511327636638.81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160511327636638.81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668797198485.995</v>
      </c>
      <c r="L5090" s="444">
        <f t="shared" ca="1" si="197"/>
        <v>161180124835124.81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161180124835124.81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671583853479.68677</v>
      </c>
      <c r="L5091" s="444">
        <f t="shared" ca="1" si="197"/>
        <v>161851708688604.5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161851708688604.5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674382119535.85205</v>
      </c>
      <c r="L5092" s="444">
        <f t="shared" ca="1" si="197"/>
        <v>162526090808140.34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162526090808140.34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677192045033.91809</v>
      </c>
      <c r="L5093" s="444">
        <f t="shared" ca="1" si="197"/>
        <v>163203282853174.25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163203282853174.25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680013678554.8927</v>
      </c>
      <c r="L5094" s="444">
        <f t="shared" ca="1" si="197"/>
        <v>163883296531729.16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163883296531729.16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682847068882.20483</v>
      </c>
      <c r="L5095" s="444">
        <f t="shared" ca="1" si="197"/>
        <v>164566143600611.38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164566143600611.38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685692265002.54736</v>
      </c>
      <c r="L5096" s="444">
        <f t="shared" ca="1" si="197"/>
        <v>165251835865613.94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165251835865613.94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688549316106.72473</v>
      </c>
      <c r="L5097" s="444">
        <f t="shared" ca="1" si="197"/>
        <v>165940385181720.66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165940385181720.66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691418271590.50269</v>
      </c>
      <c r="L5098" s="444">
        <f t="shared" ca="1" si="197"/>
        <v>166631803453311.16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166631803453311.16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694299181055.46313</v>
      </c>
      <c r="L5099" s="444">
        <f t="shared" ca="1" si="197"/>
        <v>167326102634366.63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167326102634366.63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697192094309.86096</v>
      </c>
      <c r="L5100" s="444">
        <f t="shared" ca="1" si="197"/>
        <v>168023294728676.5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168023294728676.5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700097061369.48535</v>
      </c>
      <c r="L5101" s="444">
        <f t="shared" ca="1" si="197"/>
        <v>168723391790046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168723391790046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703014132458.52502</v>
      </c>
      <c r="L5102" s="444">
        <f t="shared" ca="1" si="197"/>
        <v>169426405922504.53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169426405922504.53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705943358010.43555</v>
      </c>
      <c r="L5103" s="444">
        <f t="shared" ca="1" si="197"/>
        <v>170132349280514.97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170132349280514.97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708884788668.81238</v>
      </c>
      <c r="L5104" s="444">
        <f t="shared" ca="1" si="197"/>
        <v>170841234069183.78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170841234069183.78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711838475288.26575</v>
      </c>
      <c r="L5105" s="444">
        <f t="shared" ca="1" si="197"/>
        <v>171553072544472.06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171553072544472.06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714804468935.30029</v>
      </c>
      <c r="L5106" s="444">
        <f t="shared" ca="1" si="197"/>
        <v>172267877013407.38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172267877013407.38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717782820889.19739</v>
      </c>
      <c r="L5107" s="444">
        <f t="shared" ca="1" si="197"/>
        <v>172985659834296.56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172985659834296.56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720773582642.90234</v>
      </c>
      <c r="L5108" s="444">
        <f t="shared" ref="L5108:L5362" ca="1" si="202">I5108-J5108+K5108</f>
        <v>173706433416939.47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173706433416939.47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723776805903.91443</v>
      </c>
      <c r="L5109" s="444">
        <f t="shared" ca="1" si="202"/>
        <v>174430210222843.38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174430210222843.38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726792542595.18066</v>
      </c>
      <c r="L5110" s="444">
        <f t="shared" ca="1" si="202"/>
        <v>175157002765438.56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175157002765438.56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729820844855.99402</v>
      </c>
      <c r="L5111" s="444">
        <f t="shared" ca="1" si="202"/>
        <v>175886823610294.56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175886823610294.56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732861765042.89404</v>
      </c>
      <c r="L5112" s="444">
        <f t="shared" ca="1" si="202"/>
        <v>176619685375337.47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176619685375337.47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735915355730.57275</v>
      </c>
      <c r="L5113" s="444">
        <f t="shared" ca="1" si="202"/>
        <v>177355600731068.03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177355600731068.03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738981669712.78345</v>
      </c>
      <c r="L5114" s="444">
        <f t="shared" ca="1" si="202"/>
        <v>178094582400780.81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178094582400780.81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742060760003.25342</v>
      </c>
      <c r="L5115" s="444">
        <f t="shared" ca="1" si="202"/>
        <v>178836643160784.06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178836643160784.06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745152679836.60022</v>
      </c>
      <c r="L5116" s="444">
        <f t="shared" ca="1" si="202"/>
        <v>179581795840620.66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179581795840620.66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748257482669.25269</v>
      </c>
      <c r="L5117" s="444">
        <f t="shared" ca="1" si="202"/>
        <v>180330053323289.91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180330053323289.91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751375222180.37463</v>
      </c>
      <c r="L5118" s="444">
        <f t="shared" ca="1" si="202"/>
        <v>181081428545470.28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181081428545470.28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754505952272.79285</v>
      </c>
      <c r="L5119" s="444">
        <f t="shared" ca="1" si="202"/>
        <v>181835934497743.06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181835934497743.06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757649727073.92944</v>
      </c>
      <c r="L5120" s="444">
        <f t="shared" ca="1" si="202"/>
        <v>182593584224817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182593584224817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760806600936.73755</v>
      </c>
      <c r="L5121" s="444">
        <f t="shared" ca="1" si="202"/>
        <v>183354390825753.75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183354390825753.75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763976628440.64063</v>
      </c>
      <c r="L5122" s="444">
        <f t="shared" ca="1" si="202"/>
        <v>184118367454194.38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184118367454194.38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767159864392.47656</v>
      </c>
      <c r="L5123" s="444">
        <f t="shared" ca="1" si="202"/>
        <v>184885527318586.84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184885527318586.84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770356363827.44519</v>
      </c>
      <c r="L5124" s="444">
        <f t="shared" ca="1" si="202"/>
        <v>185655883682414.28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185655883682414.28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773566182010.05945</v>
      </c>
      <c r="L5125" s="444">
        <f t="shared" ca="1" si="202"/>
        <v>186429449864424.34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186429449864424.34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776789374435.10144</v>
      </c>
      <c r="L5126" s="444">
        <f t="shared" ca="1" si="202"/>
        <v>187206239238859.44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187206239238859.44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780025996828.58093</v>
      </c>
      <c r="L5127" s="444">
        <f t="shared" ca="1" si="202"/>
        <v>187986265235688.03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187986265235688.03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783276105148.70007</v>
      </c>
      <c r="L5128" s="444">
        <f t="shared" ca="1" si="202"/>
        <v>188769541340836.72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188769541340836.72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786539755586.8197</v>
      </c>
      <c r="L5129" s="444">
        <f t="shared" ca="1" si="202"/>
        <v>189556081096423.53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189556081096423.53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789817004568.4314</v>
      </c>
      <c r="L5130" s="444">
        <f t="shared" ca="1" si="202"/>
        <v>190345898100991.97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190345898100991.97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793107908754.13318</v>
      </c>
      <c r="L5131" s="444">
        <f t="shared" ca="1" si="202"/>
        <v>191139006009746.09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191139006009746.09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796412525040.60876</v>
      </c>
      <c r="L5132" s="444">
        <f t="shared" ca="1" si="202"/>
        <v>191935418534786.69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191935418534786.69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799730910561.61121</v>
      </c>
      <c r="L5133" s="444">
        <f t="shared" ca="1" si="202"/>
        <v>192735149445348.31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192735149445348.31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803063122688.95129</v>
      </c>
      <c r="L5134" s="444">
        <f t="shared" ca="1" si="202"/>
        <v>193538212568037.25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193538212568037.25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806409219033.48853</v>
      </c>
      <c r="L5135" s="444">
        <f t="shared" ca="1" si="202"/>
        <v>194344621787070.75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194344621787070.75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809769257446.12817</v>
      </c>
      <c r="L5136" s="444">
        <f t="shared" ca="1" si="202"/>
        <v>195154391044516.88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195154391044516.88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813143296018.82031</v>
      </c>
      <c r="L5137" s="444">
        <f t="shared" ca="1" si="202"/>
        <v>195967534340535.69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195967534340535.69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816531393085.56531</v>
      </c>
      <c r="L5138" s="444">
        <f t="shared" ca="1" si="202"/>
        <v>196784065733621.25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196784065733621.25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819933607223.42188</v>
      </c>
      <c r="L5139" s="444">
        <f t="shared" ca="1" si="202"/>
        <v>197603999340844.69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197603999340844.69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823349997253.51953</v>
      </c>
      <c r="L5140" s="444">
        <f t="shared" ca="1" si="202"/>
        <v>198427349338098.22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198427349338098.22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826780622242.07593</v>
      </c>
      <c r="L5141" s="444">
        <f t="shared" ca="1" si="202"/>
        <v>199254129960340.28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199254129960340.28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830225541501.41785</v>
      </c>
      <c r="L5142" s="444">
        <f t="shared" ca="1" si="202"/>
        <v>200084355501841.69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200084355501841.69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833684814591.00708</v>
      </c>
      <c r="L5143" s="444">
        <f t="shared" ca="1" si="202"/>
        <v>200918040316432.69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200918040316432.69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837158501318.46948</v>
      </c>
      <c r="L5144" s="444">
        <f t="shared" ca="1" si="202"/>
        <v>201755198817751.16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201755198817751.16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840646661740.62976</v>
      </c>
      <c r="L5145" s="444">
        <f t="shared" ca="1" si="202"/>
        <v>202595845479491.78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202595845479491.78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844149356164.54907</v>
      </c>
      <c r="L5146" s="444">
        <f t="shared" ca="1" si="202"/>
        <v>203439994835656.34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203439994835656.34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847666645148.56812</v>
      </c>
      <c r="L5147" s="444">
        <f t="shared" ca="1" si="202"/>
        <v>204287661480804.91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204287661480804.91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851198589503.35376</v>
      </c>
      <c r="L5148" s="444">
        <f t="shared" ca="1" si="202"/>
        <v>205138860070308.25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205138860070308.25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854745250292.95105</v>
      </c>
      <c r="L5149" s="444">
        <f t="shared" ca="1" si="202"/>
        <v>205993605320601.19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205993605320601.19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858306688835.83826</v>
      </c>
      <c r="L5150" s="444">
        <f t="shared" ca="1" si="202"/>
        <v>206851912009437.03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206851912009437.03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861882966705.98767</v>
      </c>
      <c r="L5151" s="444">
        <f t="shared" ca="1" si="202"/>
        <v>207713794976143.03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207713794976143.03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865474145733.92932</v>
      </c>
      <c r="L5152" s="444">
        <f t="shared" ca="1" si="202"/>
        <v>208579269121876.97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208579269121876.97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869080288007.82068</v>
      </c>
      <c r="L5153" s="444">
        <f t="shared" ca="1" si="202"/>
        <v>209448349409884.78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209448349409884.78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872701455874.5199</v>
      </c>
      <c r="L5154" s="444">
        <f t="shared" ca="1" si="202"/>
        <v>210321050865759.31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210321050865759.31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876337711940.66382</v>
      </c>
      <c r="L5155" s="444">
        <f t="shared" ca="1" si="202"/>
        <v>211197388577699.97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211197388577699.97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879989119073.74988</v>
      </c>
      <c r="L5156" s="444">
        <f t="shared" ca="1" si="202"/>
        <v>212077377696773.72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212077377696773.72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883655740403.22375</v>
      </c>
      <c r="L5157" s="444">
        <f t="shared" ca="1" si="202"/>
        <v>212961033437176.94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212961033437176.94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887337639321.57056</v>
      </c>
      <c r="L5158" s="444">
        <f t="shared" ca="1" si="202"/>
        <v>213848371076498.5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213848371076498.5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891034879485.4104</v>
      </c>
      <c r="L5159" s="444">
        <f t="shared" ca="1" si="202"/>
        <v>214739405955983.91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214739405955983.91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894747524816.59961</v>
      </c>
      <c r="L5160" s="444">
        <f t="shared" ca="1" si="202"/>
        <v>215634153480800.5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215634153480800.5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898475639503.33545</v>
      </c>
      <c r="L5161" s="444">
        <f t="shared" ca="1" si="202"/>
        <v>216532629120303.84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216532629120303.84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902219288001.26599</v>
      </c>
      <c r="L5162" s="444">
        <f t="shared" ca="1" si="202"/>
        <v>217434848408305.13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217434848408305.13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905978535034.60461</v>
      </c>
      <c r="L5163" s="444">
        <f t="shared" ca="1" si="202"/>
        <v>218340826943339.72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218340826943339.72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909753445597.24878</v>
      </c>
      <c r="L5164" s="444">
        <f t="shared" ca="1" si="202"/>
        <v>219250580388936.97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219250580388936.97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913544084953.90405</v>
      </c>
      <c r="L5165" s="444">
        <f t="shared" ca="1" si="202"/>
        <v>220164124473890.88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220164124473890.88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917350518641.21204</v>
      </c>
      <c r="L5166" s="444">
        <f t="shared" ca="1" si="202"/>
        <v>221081474992532.09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221081474992532.09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921172812468.88367</v>
      </c>
      <c r="L5167" s="444">
        <f t="shared" ca="1" si="202"/>
        <v>222002647805000.97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222002647805000.97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925011032520.83752</v>
      </c>
      <c r="L5168" s="444">
        <f t="shared" ca="1" si="202"/>
        <v>222927658837521.81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222927658837521.81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928865245156.34082</v>
      </c>
      <c r="L5169" s="444">
        <f t="shared" ca="1" si="202"/>
        <v>223856524082678.16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223856524082678.16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932735517011.15906</v>
      </c>
      <c r="L5170" s="444">
        <f t="shared" ca="1" si="202"/>
        <v>224789259599689.31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224789259599689.31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936621914998.70544</v>
      </c>
      <c r="L5171" s="444">
        <f t="shared" ca="1" si="202"/>
        <v>225725881514688.03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225725881514688.03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940524506311.20007</v>
      </c>
      <c r="L5172" s="444">
        <f t="shared" ca="1" si="202"/>
        <v>226666406020999.22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226666406020999.22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944443358420.83008</v>
      </c>
      <c r="L5173" s="444">
        <f t="shared" ca="1" si="202"/>
        <v>227610849379420.06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227610849379420.06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948378539080.91687</v>
      </c>
      <c r="L5174" s="444">
        <f t="shared" ca="1" si="202"/>
        <v>228559227918500.97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228559227918500.97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952330116327.0874</v>
      </c>
      <c r="L5175" s="444">
        <f t="shared" ca="1" si="202"/>
        <v>229511558034828.06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229511558034828.06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956298158478.45007</v>
      </c>
      <c r="L5176" s="444">
        <f t="shared" ca="1" si="202"/>
        <v>230467856193306.5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230467856193306.5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960282734138.77698</v>
      </c>
      <c r="L5177" s="444">
        <f t="shared" ca="1" si="202"/>
        <v>231428138927445.28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231428138927445.28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964283912197.6886</v>
      </c>
      <c r="L5178" s="444">
        <f t="shared" ca="1" si="202"/>
        <v>232392422839642.97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232392422839642.97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968301761831.8457</v>
      </c>
      <c r="L5179" s="444">
        <f t="shared" ca="1" si="202"/>
        <v>233360724601474.81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233360724601474.81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972336352506.14514</v>
      </c>
      <c r="L5180" s="444">
        <f t="shared" ca="1" si="202"/>
        <v>234333060953980.97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234333060953980.97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976387753974.92065</v>
      </c>
      <c r="L5181" s="444">
        <f t="shared" ca="1" si="202"/>
        <v>235309448707955.88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235309448707955.88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980456036283.14929</v>
      </c>
      <c r="L5182" s="444">
        <f t="shared" ca="1" si="202"/>
        <v>236289904744239.03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236289904744239.03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984541269767.6626</v>
      </c>
      <c r="L5183" s="444">
        <f t="shared" ca="1" si="202"/>
        <v>237274446014006.69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237274446014006.69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988643525058.36121</v>
      </c>
      <c r="L5184" s="444">
        <f t="shared" ca="1" si="202"/>
        <v>238263089539065.06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238263089539065.06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992762873079.43774</v>
      </c>
      <c r="L5185" s="444">
        <f t="shared" ca="1" si="202"/>
        <v>239255852412144.5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239255852412144.5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996899385050.60217</v>
      </c>
      <c r="L5186" s="444">
        <f t="shared" ca="1" si="202"/>
        <v>240252751797195.09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240252751797195.09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1001053132488.3129</v>
      </c>
      <c r="L5187" s="444">
        <f t="shared" ca="1" si="202"/>
        <v>241253804929683.41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241253804929683.41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1005224187207.0143</v>
      </c>
      <c r="L5188" s="444">
        <f t="shared" ca="1" si="202"/>
        <v>242259029116890.41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242259029116890.41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1009412621320.3768</v>
      </c>
      <c r="L5189" s="444">
        <f t="shared" ca="1" si="202"/>
        <v>243268441738210.78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243268441738210.78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1013618507242.545</v>
      </c>
      <c r="L5190" s="444">
        <f t="shared" ca="1" si="202"/>
        <v>244282060245453.31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244282060245453.31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1017841917689.3888</v>
      </c>
      <c r="L5191" s="444">
        <f t="shared" ca="1" si="202"/>
        <v>245299902163142.69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245299902163142.69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1022082925679.7611</v>
      </c>
      <c r="L5192" s="444">
        <f t="shared" ca="1" si="202"/>
        <v>246321985088822.44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246321985088822.44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1026341604536.7601</v>
      </c>
      <c r="L5193" s="444">
        <f t="shared" ca="1" si="202"/>
        <v>247348326693359.19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247348326693359.19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1030618027888.9967</v>
      </c>
      <c r="L5194" s="444">
        <f t="shared" ca="1" si="202"/>
        <v>248378944721248.19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248378944721248.19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1034912269671.8674</v>
      </c>
      <c r="L5195" s="444">
        <f t="shared" ca="1" si="202"/>
        <v>249413856990920.06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249413856990920.06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1039224404128.8336</v>
      </c>
      <c r="L5196" s="444">
        <f t="shared" ca="1" si="202"/>
        <v>250453081395048.91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250453081395048.91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1043554505812.7037</v>
      </c>
      <c r="L5197" s="444">
        <f t="shared" ca="1" si="202"/>
        <v>251496635900861.63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251496635900861.63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1047902649586.9233</v>
      </c>
      <c r="L5198" s="444">
        <f t="shared" ca="1" si="202"/>
        <v>252544538550448.56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252544538550448.56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1052268910626.8689</v>
      </c>
      <c r="L5199" s="444">
        <f t="shared" ca="1" si="202"/>
        <v>253596807461075.44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253596807461075.44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1056653364421.1476</v>
      </c>
      <c r="L5200" s="444">
        <f t="shared" ca="1" si="202"/>
        <v>254653460825496.59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254653460825496.59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1061056086772.9026</v>
      </c>
      <c r="L5201" s="444">
        <f t="shared" ca="1" si="202"/>
        <v>255714516912269.5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255714516912269.5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1065477153801.1228</v>
      </c>
      <c r="L5202" s="444">
        <f t="shared" ca="1" si="202"/>
        <v>256779994066070.63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256779994066070.63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1069916641941.9609</v>
      </c>
      <c r="L5203" s="444">
        <f t="shared" ca="1" si="202"/>
        <v>257849910708012.59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257849910708012.59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1074374627950.0525</v>
      </c>
      <c r="L5204" s="444">
        <f t="shared" ca="1" si="202"/>
        <v>258924285335962.66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258924285335962.66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1078851188899.8445</v>
      </c>
      <c r="L5205" s="444">
        <f t="shared" ca="1" si="202"/>
        <v>260003136524862.5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260003136524862.5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1083346402186.9271</v>
      </c>
      <c r="L5206" s="444">
        <f t="shared" ca="1" si="202"/>
        <v>261086482927049.44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261086482927049.44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1087860345529.3728</v>
      </c>
      <c r="L5207" s="444">
        <f t="shared" ca="1" si="202"/>
        <v>262174343272578.81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262174343272578.81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1092393096969.0784</v>
      </c>
      <c r="L5208" s="444">
        <f t="shared" ca="1" si="202"/>
        <v>263266736369547.91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263266736369547.91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1096944734873.1162</v>
      </c>
      <c r="L5209" s="444">
        <f t="shared" ca="1" si="202"/>
        <v>264363681104421.03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264363681104421.03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1101515337935.0876</v>
      </c>
      <c r="L5210" s="444">
        <f t="shared" ca="1" si="202"/>
        <v>265465196442356.13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265465196442356.13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1106104985176.4839</v>
      </c>
      <c r="L5211" s="444">
        <f t="shared" ca="1" si="202"/>
        <v>266571301427532.59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266571301427532.59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1110713755948.0525</v>
      </c>
      <c r="L5212" s="444">
        <f t="shared" ca="1" si="202"/>
        <v>267682015183480.66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267682015183480.66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1115341729931.1692</v>
      </c>
      <c r="L5213" s="444">
        <f t="shared" ca="1" si="202"/>
        <v>268797356913411.81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268797356913411.81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1119988987139.2158</v>
      </c>
      <c r="L5214" s="444">
        <f t="shared" ca="1" si="202"/>
        <v>269917345900551.03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269917345900551.03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1124655607918.9626</v>
      </c>
      <c r="L5215" s="444">
        <f t="shared" ca="1" si="202"/>
        <v>271042001508470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271042001508470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1129341672951.9583</v>
      </c>
      <c r="L5216" s="444">
        <f t="shared" ca="1" si="202"/>
        <v>272171343181421.97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272171343181421.97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1134047263255.9248</v>
      </c>
      <c r="L5217" s="444">
        <f t="shared" ca="1" si="202"/>
        <v>273305390444677.91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273305390444677.91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1138772460186.158</v>
      </c>
      <c r="L5218" s="444">
        <f t="shared" ca="1" si="202"/>
        <v>274444162904864.06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274444162904864.06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1143517345436.9336</v>
      </c>
      <c r="L5219" s="444">
        <f t="shared" ca="1" si="202"/>
        <v>275587680250301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275587680250301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1148282001042.9209</v>
      </c>
      <c r="L5220" s="444">
        <f t="shared" ca="1" si="202"/>
        <v>276735962251343.91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276735962251343.91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1153066509380.5996</v>
      </c>
      <c r="L5221" s="444">
        <f t="shared" ca="1" si="202"/>
        <v>277889028760724.5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277889028760724.5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1157870953169.6853</v>
      </c>
      <c r="L5222" s="444">
        <f t="shared" ca="1" si="202"/>
        <v>279046899713894.19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279046899713894.19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1162695415474.5591</v>
      </c>
      <c r="L5223" s="444">
        <f t="shared" ca="1" si="202"/>
        <v>280209595129368.75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280209595129368.75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1167539979705.7031</v>
      </c>
      <c r="L5224" s="444">
        <f t="shared" ca="1" si="202"/>
        <v>281377135109074.44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281377135109074.44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1172404729621.1436</v>
      </c>
      <c r="L5225" s="444">
        <f t="shared" ca="1" si="202"/>
        <v>282549539838695.56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282549539838695.56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1177289749327.8982</v>
      </c>
      <c r="L5226" s="444">
        <f t="shared" ca="1" si="202"/>
        <v>283726829588023.44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283726829588023.44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1182195123283.4309</v>
      </c>
      <c r="L5227" s="444">
        <f t="shared" ca="1" si="202"/>
        <v>284909024711306.88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284909024711306.88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1187120936297.1121</v>
      </c>
      <c r="L5228" s="444">
        <f t="shared" ca="1" si="202"/>
        <v>286096145647604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286096145647604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1192067273531.6833</v>
      </c>
      <c r="L5229" s="444">
        <f t="shared" ca="1" si="202"/>
        <v>287288212921135.69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287288212921135.69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1197034220504.7319</v>
      </c>
      <c r="L5230" s="444">
        <f t="shared" ca="1" si="202"/>
        <v>288485247141640.44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288485247141640.44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1202021863090.1685</v>
      </c>
      <c r="L5231" s="444">
        <f t="shared" ca="1" si="202"/>
        <v>289687269004730.63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289687269004730.63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1207030287519.7109</v>
      </c>
      <c r="L5232" s="444">
        <f t="shared" ca="1" si="202"/>
        <v>290894299292250.31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290894299292250.31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1212059580384.3762</v>
      </c>
      <c r="L5233" s="444">
        <f t="shared" ca="1" si="202"/>
        <v>292106358872634.69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292106358872634.69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1217109828635.9778</v>
      </c>
      <c r="L5234" s="444">
        <f t="shared" ca="1" si="202"/>
        <v>293323468701270.69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293323468701270.69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1222181119588.6279</v>
      </c>
      <c r="L5235" s="444">
        <f t="shared" ca="1" si="202"/>
        <v>294545649820859.31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294545649820859.31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1227273540920.2471</v>
      </c>
      <c r="L5236" s="444">
        <f t="shared" ca="1" si="202"/>
        <v>295772923361779.56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295772923361779.56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1232387180674.0815</v>
      </c>
      <c r="L5237" s="444">
        <f t="shared" ca="1" si="202"/>
        <v>297005310542453.63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297005310542453.63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1237522127260.2234</v>
      </c>
      <c r="L5238" s="444">
        <f t="shared" ca="1" si="202"/>
        <v>298242832669713.88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298242832669713.88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1242678469457.1411</v>
      </c>
      <c r="L5239" s="444">
        <f t="shared" ca="1" si="202"/>
        <v>299485511139171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299485511139171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1247856296413.2124</v>
      </c>
      <c r="L5240" s="444">
        <f t="shared" ca="1" si="202"/>
        <v>300733367435584.19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300733367435584.19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1253055697648.2673</v>
      </c>
      <c r="L5241" s="444">
        <f t="shared" ca="1" si="202"/>
        <v>301986423133232.44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301986423133232.44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1258276763055.1353</v>
      </c>
      <c r="L5242" s="444">
        <f t="shared" ca="1" si="202"/>
        <v>303244699896287.56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303244699896287.56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1263519582901.1982</v>
      </c>
      <c r="L5243" s="444">
        <f t="shared" ca="1" si="202"/>
        <v>304508219479188.75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304508219479188.75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1268784247829.9531</v>
      </c>
      <c r="L5244" s="444">
        <f t="shared" ca="1" si="202"/>
        <v>305777003727018.69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305777003727018.69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1274070848862.5779</v>
      </c>
      <c r="L5245" s="444">
        <f t="shared" ca="1" si="202"/>
        <v>307051074575881.25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307051074575881.25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1279379477399.5051</v>
      </c>
      <c r="L5246" s="444">
        <f t="shared" ca="1" si="202"/>
        <v>308330454053280.75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308330454053280.75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1284710225222.0032</v>
      </c>
      <c r="L5247" s="444">
        <f t="shared" ca="1" si="202"/>
        <v>309615164278502.75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309615164278502.75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1290063184493.7615</v>
      </c>
      <c r="L5248" s="444">
        <f t="shared" ca="1" si="202"/>
        <v>310905227462996.5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310905227462996.5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1295438447762.4854</v>
      </c>
      <c r="L5249" s="444">
        <f t="shared" ca="1" si="202"/>
        <v>312200665910759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312200665910759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1300836107961.4958</v>
      </c>
      <c r="L5250" s="444">
        <f t="shared" ca="1" si="202"/>
        <v>313501502018720.5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313501502018720.5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1306256258411.3354</v>
      </c>
      <c r="L5251" s="444">
        <f t="shared" ca="1" si="202"/>
        <v>314807758277131.81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314807758277131.81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1311698992821.3826</v>
      </c>
      <c r="L5252" s="444">
        <f t="shared" ca="1" si="202"/>
        <v>316119457269953.19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316119457269953.19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1317164405291.4717</v>
      </c>
      <c r="L5253" s="444">
        <f t="shared" ca="1" si="202"/>
        <v>317436621675244.69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317436621675244.69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1322652590313.5195</v>
      </c>
      <c r="L5254" s="444">
        <f t="shared" ca="1" si="202"/>
        <v>318759274265558.19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318759274265558.19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1328163642773.1592</v>
      </c>
      <c r="L5255" s="444">
        <f t="shared" ca="1" si="202"/>
        <v>320087437908331.38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320087437908331.38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1333697657951.3806</v>
      </c>
      <c r="L5256" s="444">
        <f t="shared" ca="1" si="202"/>
        <v>321421135566282.75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321421135566282.75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1339254731526.1782</v>
      </c>
      <c r="L5257" s="444">
        <f t="shared" ca="1" si="202"/>
        <v>322760390297808.94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322760390297808.94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1344834959574.2039</v>
      </c>
      <c r="L5258" s="444">
        <f t="shared" ca="1" si="202"/>
        <v>324105225257383.13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324105225257383.13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1350438438572.4297</v>
      </c>
      <c r="L5259" s="444">
        <f t="shared" ca="1" si="202"/>
        <v>325455663695955.56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325455663695955.56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1356065265399.8149</v>
      </c>
      <c r="L5260" s="444">
        <f t="shared" ca="1" si="202"/>
        <v>326811728961355.38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326811728961355.38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1361715537338.9807</v>
      </c>
      <c r="L5261" s="444">
        <f t="shared" ca="1" si="202"/>
        <v>328173444498694.38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328173444498694.38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1367389352077.8933</v>
      </c>
      <c r="L5262" s="444">
        <f t="shared" ca="1" si="202"/>
        <v>329540833850772.25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329540833850772.25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1373086807711.551</v>
      </c>
      <c r="L5263" s="444">
        <f t="shared" ca="1" si="202"/>
        <v>330913920658483.81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330913920658483.81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1378808002743.6826</v>
      </c>
      <c r="L5264" s="444">
        <f t="shared" ca="1" si="202"/>
        <v>332292728661227.5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332292728661227.5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1384553036088.448</v>
      </c>
      <c r="L5265" s="444">
        <f t="shared" ca="1" si="202"/>
        <v>333677281697315.94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333677281697315.94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1390322007072.1497</v>
      </c>
      <c r="L5266" s="444">
        <f t="shared" ca="1" si="202"/>
        <v>335067603704388.06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335067603704388.06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1396115015434.9502</v>
      </c>
      <c r="L5267" s="444">
        <f t="shared" ca="1" si="202"/>
        <v>336463718719823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336463718719823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1401932161332.5957</v>
      </c>
      <c r="L5268" s="444">
        <f t="shared" ca="1" si="202"/>
        <v>337865650881155.63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337865650881155.63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1407773545338.1484</v>
      </c>
      <c r="L5269" s="444">
        <f t="shared" ca="1" si="202"/>
        <v>339273424426493.75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339273424426493.75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1413639268443.7239</v>
      </c>
      <c r="L5270" s="444">
        <f t="shared" ca="1" si="202"/>
        <v>340687063694937.5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340687063694937.5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1419529432062.2395</v>
      </c>
      <c r="L5271" s="444">
        <f t="shared" ca="1" si="202"/>
        <v>342106593126999.75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342106593126999.75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1425444138029.1655</v>
      </c>
      <c r="L5272" s="444">
        <f t="shared" ca="1" si="202"/>
        <v>343532037265028.94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343532037265028.94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1431383488604.2871</v>
      </c>
      <c r="L5273" s="444">
        <f t="shared" ca="1" si="202"/>
        <v>344963420753633.25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344963420753633.25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1437347586473.4719</v>
      </c>
      <c r="L5274" s="444">
        <f t="shared" ca="1" si="202"/>
        <v>346400768340106.75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346400768340106.75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1443336534750.4448</v>
      </c>
      <c r="L5275" s="444">
        <f t="shared" ca="1" si="202"/>
        <v>347844104874857.19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347844104874857.19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1449350436978.5715</v>
      </c>
      <c r="L5276" s="444">
        <f t="shared" ca="1" si="202"/>
        <v>349293455311835.75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349293455311835.75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1455389397132.6489</v>
      </c>
      <c r="L5277" s="444">
        <f t="shared" ca="1" si="202"/>
        <v>350748844708968.38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350748844708968.38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1461453519620.7017</v>
      </c>
      <c r="L5278" s="444">
        <f t="shared" ca="1" si="202"/>
        <v>352210298228589.06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352210298228589.06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1467542909285.7878</v>
      </c>
      <c r="L5279" s="444">
        <f t="shared" ca="1" si="202"/>
        <v>353677841137874.88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353677841137874.88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1473657671407.812</v>
      </c>
      <c r="L5280" s="444">
        <f t="shared" ca="1" si="202"/>
        <v>355151498809282.69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355151498809282.69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1479797911705.3445</v>
      </c>
      <c r="L5281" s="444">
        <f t="shared" ca="1" si="202"/>
        <v>356631296720988.06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356631296720988.06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1485963736337.4502</v>
      </c>
      <c r="L5282" s="444">
        <f t="shared" ca="1" si="202"/>
        <v>358117260457325.5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358117260457325.5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1492155251905.5229</v>
      </c>
      <c r="L5283" s="444">
        <f t="shared" ca="1" si="202"/>
        <v>359609415709231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359609415709231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1498372565455.1292</v>
      </c>
      <c r="L5284" s="444">
        <f t="shared" ca="1" si="202"/>
        <v>361107788274686.13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361107788274686.13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1504615784477.8589</v>
      </c>
      <c r="L5285" s="444">
        <f t="shared" ca="1" si="202"/>
        <v>362612404059164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362612404059164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1510885016913.1833</v>
      </c>
      <c r="L5286" s="444">
        <f t="shared" ca="1" si="202"/>
        <v>364123289076077.19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364123289076077.19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1517180371150.3215</v>
      </c>
      <c r="L5287" s="444">
        <f t="shared" ca="1" si="202"/>
        <v>365640469447227.5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365640469447227.5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1523501956030.1145</v>
      </c>
      <c r="L5288" s="444">
        <f t="shared" ca="1" si="202"/>
        <v>367163971403257.63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367163971403257.63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1529849880846.9067</v>
      </c>
      <c r="L5289" s="444">
        <f t="shared" ca="1" si="202"/>
        <v>368693821284104.56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368693821284104.56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1536224255350.4355</v>
      </c>
      <c r="L5290" s="444">
        <f t="shared" ca="1" si="202"/>
        <v>370230045539455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370230045539455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1542625189747.7292</v>
      </c>
      <c r="L5291" s="444">
        <f t="shared" ca="1" si="202"/>
        <v>371772670729202.75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371772670729202.75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1549052794705.0115</v>
      </c>
      <c r="L5292" s="444">
        <f t="shared" ca="1" si="202"/>
        <v>373321723523907.75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373321723523907.75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1555507181349.6157</v>
      </c>
      <c r="L5293" s="444">
        <f t="shared" ca="1" si="202"/>
        <v>374877230705257.38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374877230705257.38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1561988461271.9058</v>
      </c>
      <c r="L5294" s="444">
        <f t="shared" ca="1" si="202"/>
        <v>376439219166529.25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376439219166529.25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1568496746527.2051</v>
      </c>
      <c r="L5295" s="444">
        <f t="shared" ca="1" si="202"/>
        <v>378007715913056.44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378007715913056.44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1575032149637.7351</v>
      </c>
      <c r="L5296" s="444">
        <f t="shared" ca="1" si="202"/>
        <v>379582748062694.19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379582748062694.19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1581594783594.5591</v>
      </c>
      <c r="L5297" s="444">
        <f t="shared" ca="1" si="202"/>
        <v>381164342846288.75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381164342846288.75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1588184761859.5364</v>
      </c>
      <c r="L5298" s="444">
        <f t="shared" ca="1" si="202"/>
        <v>382752527608148.31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382752527608148.31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1594802198367.2847</v>
      </c>
      <c r="L5299" s="444">
        <f t="shared" ca="1" si="202"/>
        <v>384347329806515.63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384347329806515.63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1601447207527.1484</v>
      </c>
      <c r="L5300" s="444">
        <f t="shared" ca="1" si="202"/>
        <v>385948777014042.75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385948777014042.75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1608119904225.1782</v>
      </c>
      <c r="L5301" s="444">
        <f t="shared" ca="1" si="202"/>
        <v>387556896918267.94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387556896918267.94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1614820403826.1165</v>
      </c>
      <c r="L5302" s="444">
        <f t="shared" ca="1" si="202"/>
        <v>389171717322094.06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389171717322094.06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1621548822175.3918</v>
      </c>
      <c r="L5303" s="444">
        <f t="shared" ca="1" si="202"/>
        <v>390793266144269.44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390793266144269.44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1628305275601.1226</v>
      </c>
      <c r="L5304" s="444">
        <f t="shared" ca="1" si="202"/>
        <v>392421571419870.56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392421571419870.56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1635089880916.1274</v>
      </c>
      <c r="L5305" s="444">
        <f t="shared" ca="1" si="202"/>
        <v>394056661300786.69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394056661300786.69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1641902755419.9446</v>
      </c>
      <c r="L5306" s="444">
        <f t="shared" ca="1" si="202"/>
        <v>395698564056206.63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395698564056206.63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1648744016900.8608</v>
      </c>
      <c r="L5307" s="444">
        <f t="shared" ca="1" si="202"/>
        <v>397347308073107.5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397347308073107.5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1655613783637.948</v>
      </c>
      <c r="L5308" s="444">
        <f t="shared" ca="1" si="202"/>
        <v>399002921856745.44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399002921856745.44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1662512174403.106</v>
      </c>
      <c r="L5309" s="444">
        <f t="shared" ca="1" si="202"/>
        <v>400665434031148.56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400665434031148.56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1669439308463.1189</v>
      </c>
      <c r="L5310" s="444">
        <f t="shared" ca="1" si="202"/>
        <v>402334873339611.69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402334873339611.69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1676395305581.7153</v>
      </c>
      <c r="L5311" s="444">
        <f t="shared" ca="1" si="202"/>
        <v>404011268645193.38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404011268645193.38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1683380286021.6392</v>
      </c>
      <c r="L5312" s="444">
        <f t="shared" ca="1" si="202"/>
        <v>405694648931215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405694648931215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1690394370546.7292</v>
      </c>
      <c r="L5313" s="444">
        <f t="shared" ca="1" si="202"/>
        <v>407385043301761.75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407385043301761.75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1697437680424.0073</v>
      </c>
      <c r="L5314" s="444">
        <f t="shared" ca="1" si="202"/>
        <v>409082480982185.75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409082480982185.75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1704510337425.7739</v>
      </c>
      <c r="L5315" s="444">
        <f t="shared" ca="1" si="202"/>
        <v>410786991319611.5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410786991319611.5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1711612463831.7146</v>
      </c>
      <c r="L5316" s="444">
        <f t="shared" ca="1" si="202"/>
        <v>412498603783443.19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412498603783443.19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1718744182431.0132</v>
      </c>
      <c r="L5317" s="444">
        <f t="shared" ca="1" si="202"/>
        <v>414217347965874.19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414217347965874.19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1725905616524.4758</v>
      </c>
      <c r="L5318" s="444">
        <f t="shared" ca="1" si="202"/>
        <v>415943253582398.69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415943253582398.69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1733096889926.6611</v>
      </c>
      <c r="L5319" s="444">
        <f t="shared" ca="1" si="202"/>
        <v>417676350472325.38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417676350472325.38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1740318126968.0225</v>
      </c>
      <c r="L5320" s="444">
        <f t="shared" ca="1" si="202"/>
        <v>419416668599293.38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419416668599293.38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1747569452497.0557</v>
      </c>
      <c r="L5321" s="444">
        <f t="shared" ca="1" si="202"/>
        <v>421164238051790.44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421164238051790.44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1754850991882.4602</v>
      </c>
      <c r="L5322" s="444">
        <f t="shared" ca="1" si="202"/>
        <v>422919089043672.88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422919089043672.88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1762162871015.3037</v>
      </c>
      <c r="L5323" s="444">
        <f t="shared" ca="1" si="202"/>
        <v>424681251914688.19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424681251914688.19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1769505216311.2007</v>
      </c>
      <c r="L5324" s="444">
        <f t="shared" ca="1" si="202"/>
        <v>426450757130999.38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426450757130999.38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1776878154712.4973</v>
      </c>
      <c r="L5325" s="444">
        <f t="shared" ca="1" si="202"/>
        <v>428227635285711.88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428227635285711.88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1784281813690.4661</v>
      </c>
      <c r="L5326" s="444">
        <f t="shared" ca="1" si="202"/>
        <v>430011917099402.31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430011917099402.31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1791716321247.5095</v>
      </c>
      <c r="L5327" s="444">
        <f t="shared" ca="1" si="202"/>
        <v>431803633420649.81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431803633420649.81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1799181805919.3743</v>
      </c>
      <c r="L5328" s="444">
        <f t="shared" ca="1" si="202"/>
        <v>433602815226569.19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433602815226569.19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1806678396777.3716</v>
      </c>
      <c r="L5329" s="444">
        <f t="shared" ca="1" si="202"/>
        <v>435409493623346.56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435409493623346.56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1814206223430.6106</v>
      </c>
      <c r="L5330" s="444">
        <f t="shared" ca="1" si="202"/>
        <v>437223699846777.19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437223699846777.19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1821765416028.2383</v>
      </c>
      <c r="L5331" s="444">
        <f t="shared" ca="1" si="202"/>
        <v>439045465262805.44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439045465262805.44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1829356105261.6892</v>
      </c>
      <c r="L5332" s="444">
        <f t="shared" ca="1" si="202"/>
        <v>440874821368067.13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440874821368067.13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1836978422366.9465</v>
      </c>
      <c r="L5333" s="444">
        <f t="shared" ca="1" si="202"/>
        <v>442711799790434.06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442711799790434.06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1844632499126.8086</v>
      </c>
      <c r="L5334" s="444">
        <f t="shared" ca="1" si="202"/>
        <v>444556432289560.88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444556432289560.88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1852318467873.1699</v>
      </c>
      <c r="L5335" s="444">
        <f t="shared" ca="1" si="202"/>
        <v>446408750757434.06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446408750757434.06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1860036461489.3086</v>
      </c>
      <c r="L5336" s="444">
        <f t="shared" ca="1" si="202"/>
        <v>448268787218923.38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448268787218923.38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1867786613412.1809</v>
      </c>
      <c r="L5337" s="444">
        <f t="shared" ca="1" si="202"/>
        <v>450136573832335.56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450136573832335.56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1875569057634.7314</v>
      </c>
      <c r="L5338" s="444">
        <f t="shared" ca="1" si="202"/>
        <v>452012142889970.31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452012142889970.31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1883383928708.2097</v>
      </c>
      <c r="L5339" s="444">
        <f t="shared" ca="1" si="202"/>
        <v>453895526818678.5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453895526818678.5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1891231361744.4939</v>
      </c>
      <c r="L5340" s="444">
        <f t="shared" ca="1" si="202"/>
        <v>455786758180423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455786758180423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1899111492418.4292</v>
      </c>
      <c r="L5341" s="444">
        <f t="shared" ca="1" si="202"/>
        <v>457685869672841.44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457685869672841.44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1907024456970.1729</v>
      </c>
      <c r="L5342" s="444">
        <f t="shared" ca="1" si="202"/>
        <v>459592894129811.63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459592894129811.63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1914970392207.5483</v>
      </c>
      <c r="L5343" s="444">
        <f t="shared" ca="1" si="202"/>
        <v>461507864522019.19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461507864522019.19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1922949435508.4136</v>
      </c>
      <c r="L5344" s="444">
        <f t="shared" ca="1" si="202"/>
        <v>463430813957527.63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463430813957527.63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1930961724823.0315</v>
      </c>
      <c r="L5345" s="444">
        <f t="shared" ca="1" si="202"/>
        <v>465361775682350.69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465361775682350.69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1939007398676.4609</v>
      </c>
      <c r="L5346" s="444">
        <f t="shared" ca="1" si="202"/>
        <v>467300783081027.13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467300783081027.13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1947086596170.9463</v>
      </c>
      <c r="L5347" s="444">
        <f t="shared" ca="1" si="202"/>
        <v>469247869677198.06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469247869677198.06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1955199456988.3254</v>
      </c>
      <c r="L5348" s="444">
        <f t="shared" ca="1" si="202"/>
        <v>471203069134186.38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471203069134186.38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1963346121392.4429</v>
      </c>
      <c r="L5349" s="444">
        <f t="shared" ca="1" si="202"/>
        <v>473166415255578.81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473166415255578.81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1971526730231.5786</v>
      </c>
      <c r="L5350" s="444">
        <f t="shared" ca="1" si="202"/>
        <v>475137941985810.38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475137941985810.38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1979741424940.8767</v>
      </c>
      <c r="L5351" s="444">
        <f t="shared" ca="1" si="202"/>
        <v>477117683410751.25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477117683410751.25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1987990347544.7971</v>
      </c>
      <c r="L5352" s="444">
        <f t="shared" ca="1" si="202"/>
        <v>479105673758296.06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479105673758296.06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1996273640659.5667</v>
      </c>
      <c r="L5353" s="444">
        <f t="shared" ca="1" si="202"/>
        <v>481101947398955.63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481101947398955.63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2004591447495.6484</v>
      </c>
      <c r="L5354" s="444">
        <f t="shared" ca="1" si="202"/>
        <v>483106538846451.25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483106538846451.25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2012943911860.2139</v>
      </c>
      <c r="L5355" s="444">
        <f t="shared" ca="1" si="202"/>
        <v>485119482758311.44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485119482758311.44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2021331178159.6309</v>
      </c>
      <c r="L5356" s="444">
        <f t="shared" ca="1" si="202"/>
        <v>487140813936471.06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487140813936471.06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2029753391401.9626</v>
      </c>
      <c r="L5357" s="444">
        <f t="shared" ca="1" si="202"/>
        <v>489170567327873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489170567327873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2038210697199.4709</v>
      </c>
      <c r="L5358" s="444">
        <f t="shared" ca="1" si="202"/>
        <v>491208778025072.5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491208778025072.5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2046703241771.135</v>
      </c>
      <c r="L5359" s="444">
        <f t="shared" ca="1" si="202"/>
        <v>493255481266843.63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493255481266843.63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2055231171945.1819</v>
      </c>
      <c r="L5360" s="444">
        <f t="shared" ca="1" si="202"/>
        <v>495310712438788.81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495310712438788.81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2063794635161.6201</v>
      </c>
      <c r="L5361" s="444">
        <f t="shared" ca="1" si="202"/>
        <v>497374507073950.44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497374507073950.44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2072393779474.7935</v>
      </c>
      <c r="L5362" s="444">
        <f t="shared" ca="1" si="202"/>
        <v>499446900853425.25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499446900853425.25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2081028753555.9385</v>
      </c>
      <c r="L5363" s="444">
        <f t="shared" ref="L5363:L5617" ca="1" si="207">I5363-J5363+K5363</f>
        <v>501527929606981.19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501527929606981.19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2089699706695.7549</v>
      </c>
      <c r="L5364" s="444">
        <f t="shared" ca="1" si="207"/>
        <v>503617629313676.94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503617629313676.94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2098406788806.9875</v>
      </c>
      <c r="L5365" s="444">
        <f t="shared" ca="1" si="207"/>
        <v>505716036102483.94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505716036102483.94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2107150150427.0161</v>
      </c>
      <c r="L5366" s="444">
        <f t="shared" ca="1" si="207"/>
        <v>507823186252910.94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507823186252910.94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2115929942720.4622</v>
      </c>
      <c r="L5367" s="444">
        <f t="shared" ca="1" si="207"/>
        <v>509939116195631.38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509939116195631.38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2124746317481.7971</v>
      </c>
      <c r="L5368" s="444">
        <f t="shared" ca="1" si="207"/>
        <v>512063862513113.19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512063862513113.19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2133599427137.9717</v>
      </c>
      <c r="L5369" s="444">
        <f t="shared" ca="1" si="207"/>
        <v>514197461940251.19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514197461940251.19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2142489424751.0466</v>
      </c>
      <c r="L5370" s="444">
        <f t="shared" ca="1" si="207"/>
        <v>516339951365002.25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516339951365002.25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2151416464020.8428</v>
      </c>
      <c r="L5371" s="444">
        <f t="shared" ca="1" si="207"/>
        <v>518491367829023.06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518491367829023.06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2160380699287.5957</v>
      </c>
      <c r="L5372" s="444">
        <f t="shared" ca="1" si="207"/>
        <v>520651748528310.69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520651748528310.69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2169382285534.6279</v>
      </c>
      <c r="L5373" s="444">
        <f t="shared" ca="1" si="207"/>
        <v>522821130813845.31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522821130813845.31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2178421378391.0217</v>
      </c>
      <c r="L5374" s="444">
        <f t="shared" ca="1" si="207"/>
        <v>524999552192236.31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524999552192236.31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2187498134134.3179</v>
      </c>
      <c r="L5375" s="444">
        <f t="shared" ca="1" si="207"/>
        <v>527187050326370.63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527187050326370.63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2196612709693.2109</v>
      </c>
      <c r="L5376" s="444">
        <f t="shared" ca="1" si="207"/>
        <v>529383663036063.81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529383663036063.81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2205765262650.2656</v>
      </c>
      <c r="L5377" s="444">
        <f t="shared" ca="1" si="207"/>
        <v>531589428298714.06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531589428298714.06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2214955951244.6421</v>
      </c>
      <c r="L5378" s="444">
        <f t="shared" ca="1" si="207"/>
        <v>533804384249958.69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533804384249958.69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2224184934374.8276</v>
      </c>
      <c r="L5379" s="444">
        <f t="shared" ca="1" si="207"/>
        <v>536028569184333.5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536028569184333.5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2233452371601.3896</v>
      </c>
      <c r="L5380" s="444">
        <f t="shared" ca="1" si="207"/>
        <v>538262021555934.88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538262021555934.88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2242758423149.729</v>
      </c>
      <c r="L5381" s="444">
        <f t="shared" ca="1" si="207"/>
        <v>540504779979084.63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540504779979084.63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2252103249912.8525</v>
      </c>
      <c r="L5382" s="444">
        <f t="shared" ca="1" si="207"/>
        <v>542756883228997.5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542756883228997.5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2261487013454.1563</v>
      </c>
      <c r="L5383" s="444">
        <f t="shared" ca="1" si="207"/>
        <v>545018370242451.63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545018370242451.63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2270909876010.2153</v>
      </c>
      <c r="L5384" s="444">
        <f t="shared" ca="1" si="207"/>
        <v>547289280118461.81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547289280118461.81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2280372000493.5913</v>
      </c>
      <c r="L5385" s="444">
        <f t="shared" ca="1" si="207"/>
        <v>549569652118955.38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549569652118955.38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2289873550495.6475</v>
      </c>
      <c r="L5386" s="444">
        <f t="shared" ca="1" si="207"/>
        <v>551859525669451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551859525669451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2299414690289.3789</v>
      </c>
      <c r="L5387" s="444">
        <f t="shared" ca="1" si="207"/>
        <v>554158940359740.38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554158940359740.38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2308995584832.2515</v>
      </c>
      <c r="L5388" s="444">
        <f t="shared" ca="1" si="207"/>
        <v>556467935944572.63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556467935944572.63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2318616399769.0527</v>
      </c>
      <c r="L5389" s="444">
        <f t="shared" ca="1" si="207"/>
        <v>558786552344341.69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558786552344341.69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2328277301434.7568</v>
      </c>
      <c r="L5390" s="444">
        <f t="shared" ca="1" si="207"/>
        <v>561114829645776.44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561114829645776.44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2337978456857.4019</v>
      </c>
      <c r="L5391" s="444">
        <f t="shared" ca="1" si="207"/>
        <v>563452808102633.88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563452808102633.88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2347720033760.9746</v>
      </c>
      <c r="L5392" s="444">
        <f t="shared" ca="1" si="207"/>
        <v>565800528136394.88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565800528136394.88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2357502200568.312</v>
      </c>
      <c r="L5393" s="444">
        <f t="shared" ca="1" si="207"/>
        <v>568158030336963.13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568158030336963.13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2367325126404.0132</v>
      </c>
      <c r="L5394" s="444">
        <f t="shared" ca="1" si="207"/>
        <v>570525355463367.13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570525355463367.13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2377188981097.3628</v>
      </c>
      <c r="L5395" s="444">
        <f t="shared" ca="1" si="207"/>
        <v>572902544444464.5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572902544444464.5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2387093935185.2686</v>
      </c>
      <c r="L5396" s="444">
        <f t="shared" ca="1" si="207"/>
        <v>575289638379649.75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575289638379649.75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2397040159915.207</v>
      </c>
      <c r="L5397" s="444">
        <f t="shared" ca="1" si="207"/>
        <v>577686678539565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577686678539565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2407027827248.1875</v>
      </c>
      <c r="L5398" s="444">
        <f t="shared" ca="1" si="207"/>
        <v>580093706366813.25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580093706366813.25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2417057109861.7217</v>
      </c>
      <c r="L5399" s="444">
        <f t="shared" ca="1" si="207"/>
        <v>582510763476675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582510763476675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2427128181152.8125</v>
      </c>
      <c r="L5400" s="444">
        <f t="shared" ca="1" si="207"/>
        <v>584937891657827.75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584937891657827.75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2437241215240.9487</v>
      </c>
      <c r="L5401" s="444">
        <f t="shared" ca="1" si="207"/>
        <v>587375132873068.75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587375132873068.75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2447396386971.1196</v>
      </c>
      <c r="L5402" s="444">
        <f t="shared" ca="1" si="207"/>
        <v>589822529260039.88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589822529260039.88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2457593871916.833</v>
      </c>
      <c r="L5403" s="444">
        <f t="shared" ca="1" si="207"/>
        <v>592280123131956.75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592280123131956.75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2467833846383.1533</v>
      </c>
      <c r="L5404" s="444">
        <f t="shared" ca="1" si="207"/>
        <v>594747956978339.88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594747956978339.88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2478116487409.7495</v>
      </c>
      <c r="L5405" s="444">
        <f t="shared" ca="1" si="207"/>
        <v>597226073465749.63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597226073465749.63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2488441972773.9565</v>
      </c>
      <c r="L5406" s="444">
        <f t="shared" ca="1" si="207"/>
        <v>599714515438523.63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599714515438523.63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2498810480993.8486</v>
      </c>
      <c r="L5407" s="444">
        <f t="shared" ca="1" si="207"/>
        <v>602213325919517.5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602213325919517.5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2509222191331.3228</v>
      </c>
      <c r="L5408" s="444">
        <f t="shared" ca="1" si="207"/>
        <v>604722548110848.88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604722548110848.88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2519677283795.2036</v>
      </c>
      <c r="L5409" s="444">
        <f t="shared" ca="1" si="207"/>
        <v>607242225394644.13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607242225394644.13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2530175939144.3506</v>
      </c>
      <c r="L5410" s="444">
        <f t="shared" ca="1" si="207"/>
        <v>609772401333788.5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609772401333788.5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2540718338890.7852</v>
      </c>
      <c r="L5411" s="444">
        <f t="shared" ca="1" si="207"/>
        <v>612313119672679.25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612313119672679.25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2551304665302.8301</v>
      </c>
      <c r="L5412" s="444">
        <f t="shared" ca="1" si="207"/>
        <v>614864424337982.13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614864424337982.13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2561935101408.2588</v>
      </c>
      <c r="L5413" s="444">
        <f t="shared" ca="1" si="207"/>
        <v>617426359439390.38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617426359439390.38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2572609830997.46</v>
      </c>
      <c r="L5414" s="444">
        <f t="shared" ca="1" si="207"/>
        <v>619998969270387.88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619998969270387.88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2583329038626.6162</v>
      </c>
      <c r="L5415" s="444">
        <f t="shared" ca="1" si="207"/>
        <v>622582298309014.5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622582298309014.5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2594092909620.8936</v>
      </c>
      <c r="L5416" s="444">
        <f t="shared" ca="1" si="207"/>
        <v>625176391218635.38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625176391218635.38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2604901630077.6475</v>
      </c>
      <c r="L5417" s="444">
        <f t="shared" ca="1" si="207"/>
        <v>627781292848713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627781292848713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2615755386869.6377</v>
      </c>
      <c r="L5418" s="444">
        <f t="shared" ca="1" si="207"/>
        <v>630397048235582.63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630397048235582.63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2626654367648.2607</v>
      </c>
      <c r="L5419" s="444">
        <f t="shared" ca="1" si="207"/>
        <v>633023702603230.88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633023702603230.88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2637598760846.7954</v>
      </c>
      <c r="L5420" s="444">
        <f t="shared" ca="1" si="207"/>
        <v>635661301364077.63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635661301364077.63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2648588755683.6567</v>
      </c>
      <c r="L5421" s="444">
        <f t="shared" ca="1" si="207"/>
        <v>638309890119761.25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638309890119761.25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2659624542165.6719</v>
      </c>
      <c r="L5422" s="444">
        <f t="shared" ca="1" si="207"/>
        <v>640969514661926.88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640969514661926.88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2670706311091.3618</v>
      </c>
      <c r="L5423" s="444">
        <f t="shared" ca="1" si="207"/>
        <v>643640220973018.25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643640220973018.25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2681834254054.2427</v>
      </c>
      <c r="L5424" s="444">
        <f t="shared" ca="1" si="207"/>
        <v>646322055227072.5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646322055227072.5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2693008563446.1353</v>
      </c>
      <c r="L5425" s="444">
        <f t="shared" ca="1" si="207"/>
        <v>649015063790518.63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649015063790518.63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2704229432460.4941</v>
      </c>
      <c r="L5426" s="444">
        <f t="shared" ca="1" si="207"/>
        <v>651719293222979.13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651719293222979.13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2715497055095.7461</v>
      </c>
      <c r="L5427" s="444">
        <f t="shared" ca="1" si="207"/>
        <v>654434790278074.88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654434790278074.88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2726811626158.6455</v>
      </c>
      <c r="L5428" s="444">
        <f t="shared" ca="1" si="207"/>
        <v>657161601904233.5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657161601904233.5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2738173341267.6396</v>
      </c>
      <c r="L5429" s="444">
        <f t="shared" ca="1" si="207"/>
        <v>659899775245501.13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659899775245501.13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2749582396856.2549</v>
      </c>
      <c r="L5430" s="444">
        <f t="shared" ca="1" si="207"/>
        <v>662649357642357.38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662649357642357.38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2761038990176.4893</v>
      </c>
      <c r="L5431" s="444">
        <f t="shared" ca="1" si="207"/>
        <v>665410396632533.88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665410396632533.88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2772543319302.2246</v>
      </c>
      <c r="L5432" s="444">
        <f t="shared" ca="1" si="207"/>
        <v>668182939951836.13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668182939951836.13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2784095583132.6504</v>
      </c>
      <c r="L5433" s="444">
        <f t="shared" ca="1" si="207"/>
        <v>670967035534968.75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670967035534968.75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2795695981395.7031</v>
      </c>
      <c r="L5434" s="444">
        <f t="shared" ca="1" si="207"/>
        <v>673762731516364.5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673762731516364.5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2807344714651.5186</v>
      </c>
      <c r="L5435" s="444">
        <f t="shared" ca="1" si="207"/>
        <v>676570076231016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676570076231016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2819041984295.8999</v>
      </c>
      <c r="L5436" s="444">
        <f t="shared" ca="1" si="207"/>
        <v>679389118215311.88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679389118215311.88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2830787992563.7993</v>
      </c>
      <c r="L5437" s="444">
        <f t="shared" ca="1" si="207"/>
        <v>682219906207875.63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682219906207875.63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2842582942532.8149</v>
      </c>
      <c r="L5438" s="444">
        <f t="shared" ca="1" si="207"/>
        <v>685062489150408.5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685062489150408.5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2854427038126.7021</v>
      </c>
      <c r="L5439" s="444">
        <f t="shared" ca="1" si="207"/>
        <v>687916916188535.25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687916916188535.25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2866320484118.897</v>
      </c>
      <c r="L5440" s="444">
        <f t="shared" ca="1" si="207"/>
        <v>690783236672654.13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690783236672654.13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2878263486136.0586</v>
      </c>
      <c r="L5441" s="444">
        <f t="shared" ca="1" si="207"/>
        <v>693661500158790.13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693661500158790.13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2890256250661.6255</v>
      </c>
      <c r="L5442" s="444">
        <f t="shared" ca="1" si="207"/>
        <v>696551756409451.75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696551756409451.75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2902298985039.3823</v>
      </c>
      <c r="L5443" s="444">
        <f t="shared" ca="1" si="207"/>
        <v>699454055394491.13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699454055394491.13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2914391897477.0464</v>
      </c>
      <c r="L5444" s="444">
        <f t="shared" ca="1" si="207"/>
        <v>702368447291968.13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702368447291968.13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2926535197049.8672</v>
      </c>
      <c r="L5445" s="444">
        <f t="shared" ca="1" si="207"/>
        <v>705294982489018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705294982489018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2938729093704.2417</v>
      </c>
      <c r="L5446" s="444">
        <f t="shared" ca="1" si="207"/>
        <v>708233711582722.25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708233711582722.25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2950973798261.3428</v>
      </c>
      <c r="L5447" s="444">
        <f t="shared" ca="1" si="207"/>
        <v>711184685380983.63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711184685380983.63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2963269522420.7651</v>
      </c>
      <c r="L5448" s="444">
        <f t="shared" ca="1" si="207"/>
        <v>714147954903404.38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714147954903404.38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2975616478764.1851</v>
      </c>
      <c r="L5449" s="444">
        <f t="shared" ca="1" si="207"/>
        <v>717123571382168.5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717123571382168.5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2988014880759.0352</v>
      </c>
      <c r="L5450" s="444">
        <f t="shared" ca="1" si="207"/>
        <v>720111586262927.5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720111586262927.5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3000464942762.1978</v>
      </c>
      <c r="L5451" s="444">
        <f t="shared" ca="1" si="207"/>
        <v>723112051205689.75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723112051205689.75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3012966880023.707</v>
      </c>
      <c r="L5452" s="444">
        <f t="shared" ca="1" si="207"/>
        <v>726125018085713.5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726125018085713.5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3025520908690.4727</v>
      </c>
      <c r="L5453" s="444">
        <f t="shared" ca="1" si="207"/>
        <v>729150538994404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729150538994404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3038127245810.0166</v>
      </c>
      <c r="L5454" s="444">
        <f t="shared" ca="1" si="207"/>
        <v>732188666240214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732188666240214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3050786109334.2251</v>
      </c>
      <c r="L5455" s="444">
        <f t="shared" ca="1" si="207"/>
        <v>735239452349548.25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735239452349548.25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3063497718123.1177</v>
      </c>
      <c r="L5456" s="444">
        <f t="shared" ca="1" si="207"/>
        <v>738302950067671.38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738302950067671.38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3076262291948.6309</v>
      </c>
      <c r="L5457" s="444">
        <f t="shared" ca="1" si="207"/>
        <v>741379212359620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741379212359620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3089080051498.4165</v>
      </c>
      <c r="L5458" s="444">
        <f t="shared" ca="1" si="207"/>
        <v>744468292411118.38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744468292411118.38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3101951218379.6597</v>
      </c>
      <c r="L5459" s="444">
        <f t="shared" ca="1" si="207"/>
        <v>747570243629498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747570243629498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3114876015122.9082</v>
      </c>
      <c r="L5460" s="444">
        <f t="shared" ca="1" si="207"/>
        <v>750685119644620.88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750685119644620.88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3127854665185.9204</v>
      </c>
      <c r="L5461" s="444">
        <f t="shared" ca="1" si="207"/>
        <v>753812974309806.75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753812974309806.75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3140887392957.5283</v>
      </c>
      <c r="L5462" s="444">
        <f t="shared" ca="1" si="207"/>
        <v>756953861702764.25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756953861702764.25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3153974423761.5176</v>
      </c>
      <c r="L5463" s="444">
        <f t="shared" ca="1" si="207"/>
        <v>760107836126525.75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760107836126525.75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3167115983860.5239</v>
      </c>
      <c r="L5464" s="444">
        <f t="shared" ca="1" si="207"/>
        <v>763274952110386.25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763274952110386.25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3180312300459.9429</v>
      </c>
      <c r="L5465" s="444">
        <f t="shared" ca="1" si="207"/>
        <v>766455264410846.25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766455264410846.25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3193563601711.8594</v>
      </c>
      <c r="L5466" s="444">
        <f t="shared" ca="1" si="207"/>
        <v>769648828012558.13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769648828012558.13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3206870116718.9922</v>
      </c>
      <c r="L5467" s="444">
        <f t="shared" ca="1" si="207"/>
        <v>772855698129277.13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772855698129277.13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3220232075538.6548</v>
      </c>
      <c r="L5468" s="444">
        <f t="shared" ca="1" si="207"/>
        <v>776075930204815.75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776075930204815.75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3233649709186.7324</v>
      </c>
      <c r="L5469" s="444">
        <f t="shared" ca="1" si="207"/>
        <v>779309579914002.5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779309579914002.5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3247123249641.6772</v>
      </c>
      <c r="L5470" s="444">
        <f t="shared" ca="1" si="207"/>
        <v>782556703163644.13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782556703163644.13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3260652929848.5171</v>
      </c>
      <c r="L5471" s="444">
        <f t="shared" ca="1" si="207"/>
        <v>785817356093492.63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785817356093492.63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3274238983722.8857</v>
      </c>
      <c r="L5472" s="444">
        <f t="shared" ca="1" si="207"/>
        <v>789091595077215.5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789091595077215.5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3287881646155.0645</v>
      </c>
      <c r="L5473" s="444">
        <f t="shared" ca="1" si="207"/>
        <v>792379476723370.63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792379476723370.63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3301581153014.0444</v>
      </c>
      <c r="L5474" s="444">
        <f t="shared" ca="1" si="207"/>
        <v>795681057876384.63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795681057876384.63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3315337741151.6025</v>
      </c>
      <c r="L5475" s="444">
        <f t="shared" ca="1" si="207"/>
        <v>798996395617536.25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798996395617536.25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3329151648406.4009</v>
      </c>
      <c r="L5476" s="444">
        <f t="shared" ca="1" si="207"/>
        <v>802325547265942.63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802325547265942.63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3343023113608.0942</v>
      </c>
      <c r="L5477" s="444">
        <f t="shared" ca="1" si="207"/>
        <v>805668570379550.75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805668570379550.75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3356952376581.4614</v>
      </c>
      <c r="L5478" s="444">
        <f t="shared" ca="1" si="207"/>
        <v>809025522756132.25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809025522756132.25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3370939678150.5508</v>
      </c>
      <c r="L5479" s="444">
        <f t="shared" ca="1" si="207"/>
        <v>812396462434282.75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812396462434282.75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3384985260142.8447</v>
      </c>
      <c r="L5480" s="444">
        <f t="shared" ca="1" si="207"/>
        <v>815781447694425.63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815781447694425.63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3399089365393.4399</v>
      </c>
      <c r="L5481" s="444">
        <f t="shared" ca="1" si="207"/>
        <v>819180537059819.13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819180537059819.13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3413252237749.2461</v>
      </c>
      <c r="L5482" s="444">
        <f t="shared" ca="1" si="207"/>
        <v>822593789297568.38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822593789297568.38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3427474122073.2017</v>
      </c>
      <c r="L5483" s="444">
        <f t="shared" ca="1" si="207"/>
        <v>826021263419641.63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826021263419641.63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3441755264248.5068</v>
      </c>
      <c r="L5484" s="444">
        <f t="shared" ca="1" si="207"/>
        <v>829463018683890.13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829463018683890.13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3456095911182.8755</v>
      </c>
      <c r="L5485" s="444">
        <f t="shared" ca="1" si="207"/>
        <v>832919114595073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832919114595073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3470496310812.8042</v>
      </c>
      <c r="L5486" s="444">
        <f t="shared" ca="1" si="207"/>
        <v>836389610905885.75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836389610905885.75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3484956712107.8574</v>
      </c>
      <c r="L5487" s="444">
        <f t="shared" ca="1" si="207"/>
        <v>839874567617993.63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839874567617993.63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3499477365074.9736</v>
      </c>
      <c r="L5488" s="444">
        <f t="shared" ca="1" si="207"/>
        <v>843374044983068.63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843374044983068.63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3514058520762.7861</v>
      </c>
      <c r="L5489" s="444">
        <f t="shared" ca="1" si="207"/>
        <v>846888103503831.38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846888103503831.38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3528700431265.9639</v>
      </c>
      <c r="L5490" s="444">
        <f t="shared" ca="1" si="207"/>
        <v>850416803935097.38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850416803935097.38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3543403349729.5723</v>
      </c>
      <c r="L5491" s="444">
        <f t="shared" ca="1" si="207"/>
        <v>853960207284827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853960207284827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3558167530353.4458</v>
      </c>
      <c r="L5492" s="444">
        <f t="shared" ca="1" si="207"/>
        <v>857518374815180.5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857518374815180.5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3572993228396.5854</v>
      </c>
      <c r="L5493" s="444">
        <f t="shared" ca="1" si="207"/>
        <v>861091368043577.13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861091368043577.13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3587880700181.5713</v>
      </c>
      <c r="L5494" s="444">
        <f t="shared" ca="1" si="207"/>
        <v>864679248743758.75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864679248743758.75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3602830203098.9946</v>
      </c>
      <c r="L5495" s="444">
        <f t="shared" ca="1" si="207"/>
        <v>868282078946857.75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868282078946857.75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3617841995611.9072</v>
      </c>
      <c r="L5496" s="444">
        <f t="shared" ca="1" si="207"/>
        <v>871899920942469.63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871899920942469.63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3632916337260.29</v>
      </c>
      <c r="L5497" s="444">
        <f t="shared" ca="1" si="207"/>
        <v>875532837279729.88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875532837279729.88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3648053488665.541</v>
      </c>
      <c r="L5498" s="444">
        <f t="shared" ca="1" si="207"/>
        <v>879180890768395.38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879180890768395.38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3663253711534.9805</v>
      </c>
      <c r="L5499" s="444">
        <f t="shared" ca="1" si="207"/>
        <v>882844144479930.38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882844144479930.38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3678517268666.3765</v>
      </c>
      <c r="L5500" s="444">
        <f t="shared" ca="1" si="207"/>
        <v>886522661748596.75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886522661748596.75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3693844423952.4863</v>
      </c>
      <c r="L5501" s="444">
        <f t="shared" ca="1" si="207"/>
        <v>890216506172549.25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890216506172549.25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3709235442385.6216</v>
      </c>
      <c r="L5502" s="444">
        <f t="shared" ca="1" si="207"/>
        <v>893925741614934.88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893925741614934.88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3724690590062.229</v>
      </c>
      <c r="L5503" s="444">
        <f t="shared" ca="1" si="207"/>
        <v>897650432204997.13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897650432204997.13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3740210134187.4873</v>
      </c>
      <c r="L5504" s="444">
        <f t="shared" ca="1" si="207"/>
        <v>901390642339184.63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901390642339184.63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3755794343079.936</v>
      </c>
      <c r="L5505" s="444">
        <f t="shared" ca="1" si="207"/>
        <v>905146436682264.5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905146436682264.5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3771443486176.1016</v>
      </c>
      <c r="L5506" s="444">
        <f t="shared" ca="1" si="207"/>
        <v>908917880168440.63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908917880168440.63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3787157834035.1694</v>
      </c>
      <c r="L5507" s="444">
        <f t="shared" ca="1" si="207"/>
        <v>912705038002475.75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912705038002475.75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3802937658343.6494</v>
      </c>
      <c r="L5508" s="444">
        <f t="shared" ca="1" si="207"/>
        <v>916507975660819.38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916507975660819.38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3818783231920.0806</v>
      </c>
      <c r="L5509" s="444">
        <f t="shared" ca="1" si="207"/>
        <v>920326758892739.5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920326758892739.5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3834694828719.7485</v>
      </c>
      <c r="L5510" s="444">
        <f t="shared" ca="1" si="207"/>
        <v>924161453721459.25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924161453721459.25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3850672723839.4136</v>
      </c>
      <c r="L5511" s="444">
        <f t="shared" ca="1" si="207"/>
        <v>928012126445298.63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928012126445298.63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3866717193522.0771</v>
      </c>
      <c r="L5512" s="444">
        <f t="shared" ca="1" si="207"/>
        <v>931878843638820.75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931878843638820.75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3882828515161.7529</v>
      </c>
      <c r="L5513" s="444">
        <f t="shared" ca="1" si="207"/>
        <v>935761672153982.5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935761672153982.5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3899006967308.2598</v>
      </c>
      <c r="L5514" s="444">
        <f t="shared" ca="1" si="207"/>
        <v>939660679121290.75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939660679121290.75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3915252829672.0449</v>
      </c>
      <c r="L5515" s="444">
        <f t="shared" ca="1" si="207"/>
        <v>943575931950962.75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943575931950962.75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3931566383129.0117</v>
      </c>
      <c r="L5516" s="444">
        <f t="shared" ca="1" si="207"/>
        <v>947507498334091.75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947507498334091.75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3947947909725.3828</v>
      </c>
      <c r="L5517" s="444">
        <f t="shared" ca="1" si="207"/>
        <v>951455446243817.13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951455446243817.13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3964397692682.5708</v>
      </c>
      <c r="L5518" s="444">
        <f t="shared" ca="1" si="207"/>
        <v>955419843936499.75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955419843936499.75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3980916016402.0825</v>
      </c>
      <c r="L5519" s="444">
        <f t="shared" ca="1" si="207"/>
        <v>959400759952901.88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959400759952901.88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3997503166470.4243</v>
      </c>
      <c r="L5520" s="444">
        <f t="shared" ca="1" si="207"/>
        <v>963398263119372.25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963398263119372.25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4014159429664.0503</v>
      </c>
      <c r="L5521" s="444">
        <f t="shared" ca="1" si="207"/>
        <v>967412422549036.25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967412422549036.25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4030885093954.3179</v>
      </c>
      <c r="L5522" s="444">
        <f t="shared" ca="1" si="207"/>
        <v>971443307642990.63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971443307642990.63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4047680448512.4604</v>
      </c>
      <c r="L5523" s="444">
        <f t="shared" ca="1" si="207"/>
        <v>975490988091503.13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975490988091503.13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4064545783714.5967</v>
      </c>
      <c r="L5524" s="444">
        <f t="shared" ca="1" si="207"/>
        <v>979555533875217.75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979555533875217.75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4081481391146.7407</v>
      </c>
      <c r="L5525" s="444">
        <f t="shared" ca="1" si="207"/>
        <v>983637015266364.5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983637015266364.5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4098487563609.8521</v>
      </c>
      <c r="L5526" s="444">
        <f t="shared" ca="1" si="207"/>
        <v>987735502829974.38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987735502829974.38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4115564595124.8931</v>
      </c>
      <c r="L5527" s="444">
        <f t="shared" ca="1" si="207"/>
        <v>991851067425099.25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991851067425099.25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4132712780937.9136</v>
      </c>
      <c r="L5528" s="444">
        <f t="shared" ca="1" si="207"/>
        <v>995983780206037.13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995983780206037.13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4149932417525.1548</v>
      </c>
      <c r="L5529" s="444">
        <f t="shared" ca="1" si="207"/>
        <v>1000133712623562.3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1000133712623562.3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4167223802598.1753</v>
      </c>
      <c r="L5530" s="444">
        <f t="shared" ca="1" si="207"/>
        <v>1004300936426160.4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1004300936426160.4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4184587235109.002</v>
      </c>
      <c r="L5531" s="444">
        <f t="shared" ca="1" si="207"/>
        <v>1008485523661269.4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1008485523661269.4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4202023015255.2891</v>
      </c>
      <c r="L5532" s="444">
        <f t="shared" ca="1" si="207"/>
        <v>1012687546676524.6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1012687546676524.6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4219531444485.519</v>
      </c>
      <c r="L5533" s="444">
        <f t="shared" ca="1" si="207"/>
        <v>1016907078121010.1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1016907078121010.1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4237112825504.209</v>
      </c>
      <c r="L5534" s="444">
        <f t="shared" ca="1" si="207"/>
        <v>1021144190946514.4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1021144190946514.4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4254767462277.1431</v>
      </c>
      <c r="L5535" s="444">
        <f t="shared" ca="1" si="207"/>
        <v>1025398958408791.5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1025398958408791.5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4272495660036.6313</v>
      </c>
      <c r="L5536" s="444">
        <f t="shared" ca="1" si="207"/>
        <v>1029671454068828.1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1029671454068828.1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4290297725286.7832</v>
      </c>
      <c r="L5537" s="444">
        <f t="shared" ca="1" si="207"/>
        <v>1033961751794114.9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1033961751794114.9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4308173965808.8125</v>
      </c>
      <c r="L5538" s="444">
        <f t="shared" ca="1" si="207"/>
        <v>1038269925759923.8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1038269925759923.8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4326124690666.3481</v>
      </c>
      <c r="L5539" s="444">
        <f t="shared" ca="1" si="207"/>
        <v>1042596050450590.1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1042596050450590.1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4344150210210.792</v>
      </c>
      <c r="L5540" s="444">
        <f t="shared" ca="1" si="207"/>
        <v>1046940200660800.9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1046940200660800.9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4362250836086.6704</v>
      </c>
      <c r="L5541" s="444">
        <f t="shared" ca="1" si="207"/>
        <v>1051302451496887.5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1051302451496887.5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4380426881237.0317</v>
      </c>
      <c r="L5542" s="444">
        <f t="shared" ca="1" si="207"/>
        <v>1055682878378124.5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1055682878378124.5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4398678659908.8516</v>
      </c>
      <c r="L5543" s="444">
        <f t="shared" ca="1" si="207"/>
        <v>1060081557038033.4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1060081557038033.4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4417006487658.4727</v>
      </c>
      <c r="L5544" s="444">
        <f t="shared" ca="1" si="207"/>
        <v>1064498563525691.9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1064498563525691.9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4435410681357.0498</v>
      </c>
      <c r="L5545" s="444">
        <f t="shared" ca="1" si="207"/>
        <v>1068933974207048.9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1068933974207048.9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4453891559196.0371</v>
      </c>
      <c r="L5546" s="444">
        <f t="shared" ca="1" si="207"/>
        <v>1073387865766244.9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1073387865766244.9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4472449440692.6865</v>
      </c>
      <c r="L5547" s="444">
        <f t="shared" ca="1" si="207"/>
        <v>1077860315206937.5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1077860315206937.5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4491084646695.5732</v>
      </c>
      <c r="L5548" s="444">
        <f t="shared" ca="1" si="207"/>
        <v>1082351399853633.1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1082351399853633.1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4509797499390.1377</v>
      </c>
      <c r="L5549" s="444">
        <f t="shared" ca="1" si="207"/>
        <v>1086861197353023.3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1086861197353023.3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4528588322304.2637</v>
      </c>
      <c r="L5550" s="444">
        <f t="shared" ca="1" si="207"/>
        <v>1091389785675327.5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1091389785675327.5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4547457440313.8652</v>
      </c>
      <c r="L5551" s="444">
        <f t="shared" ca="1" si="207"/>
        <v>1095937243115641.4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1095937243115641.4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4566405179648.5059</v>
      </c>
      <c r="L5552" s="444">
        <f t="shared" ca="1" si="207"/>
        <v>1100503648295289.9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1100503648295289.9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4585431867897.041</v>
      </c>
      <c r="L5553" s="444">
        <f t="shared" ca="1" si="207"/>
        <v>1105089080163186.9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1105089080163186.9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4604537834013.2783</v>
      </c>
      <c r="L5554" s="444">
        <f t="shared" ca="1" si="207"/>
        <v>1109693617997200.1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1109693617997200.1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4623723408321.668</v>
      </c>
      <c r="L5555" s="444">
        <f t="shared" ca="1" si="207"/>
        <v>1114317341405521.8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1114317341405521.8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4642988922523.0068</v>
      </c>
      <c r="L5556" s="444">
        <f t="shared" ca="1" si="207"/>
        <v>1118960330328044.8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1118960330328044.8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4662334709700.1865</v>
      </c>
      <c r="L5557" s="444">
        <f t="shared" ca="1" si="207"/>
        <v>1123622665037744.9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1123622665037744.9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4681761104323.9365</v>
      </c>
      <c r="L5558" s="444">
        <f t="shared" ca="1" si="207"/>
        <v>1128304426142068.8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1128304426142068.8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4701268442258.6201</v>
      </c>
      <c r="L5559" s="444">
        <f t="shared" ca="1" si="207"/>
        <v>1133005694584327.3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1133005694584327.3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4720857060768.0303</v>
      </c>
      <c r="L5560" s="444">
        <f t="shared" ca="1" si="207"/>
        <v>1137726551645095.3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1137726551645095.3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4740527298521.2305</v>
      </c>
      <c r="L5561" s="444">
        <f t="shared" ca="1" si="207"/>
        <v>1142467078943616.5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1142467078943616.5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4760279495598.4023</v>
      </c>
      <c r="L5562" s="444">
        <f t="shared" ca="1" si="207"/>
        <v>1147227358439215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1147227358439215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4780113993496.7295</v>
      </c>
      <c r="L5563" s="444">
        <f t="shared" ca="1" si="207"/>
        <v>1152007472432711.8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1152007472432711.8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4800031135136.2988</v>
      </c>
      <c r="L5564" s="444">
        <f t="shared" ca="1" si="207"/>
        <v>1156807503567848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1156807503567848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4820031264866.0332</v>
      </c>
      <c r="L5565" s="444">
        <f t="shared" ca="1" si="207"/>
        <v>1161627534832714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1161627534832714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4840114728469.6416</v>
      </c>
      <c r="L5566" s="444">
        <f t="shared" ca="1" si="207"/>
        <v>1166467649561183.8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1166467649561183.8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4860281873171.5986</v>
      </c>
      <c r="L5567" s="444">
        <f t="shared" ca="1" si="207"/>
        <v>1171327931434355.3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1171327931434355.3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4880533047643.1465</v>
      </c>
      <c r="L5568" s="444">
        <f t="shared" ca="1" si="207"/>
        <v>1176208464481998.5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1176208464481998.5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4900868602008.3271</v>
      </c>
      <c r="L5569" s="444">
        <f t="shared" ca="1" si="207"/>
        <v>1181109333084006.8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1181109333084006.8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4921288887850.0283</v>
      </c>
      <c r="L5570" s="444">
        <f t="shared" ca="1" si="207"/>
        <v>1186030621971856.8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1186030621971856.8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4941794258216.0693</v>
      </c>
      <c r="L5571" s="444">
        <f t="shared" ca="1" si="207"/>
        <v>1190972416230072.8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1190972416230072.8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4962385067625.3027</v>
      </c>
      <c r="L5572" s="444">
        <f t="shared" ca="1" si="207"/>
        <v>1195934801297698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1195934801297698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4983061672073.7412</v>
      </c>
      <c r="L5573" s="444">
        <f t="shared" ca="1" si="207"/>
        <v>1200917862969771.8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1200917862969771.8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5003824429040.7158</v>
      </c>
      <c r="L5574" s="444">
        <f t="shared" ca="1" si="207"/>
        <v>1205921687398812.5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1205921687398812.5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5024673697495.0518</v>
      </c>
      <c r="L5575" s="444">
        <f t="shared" ca="1" si="207"/>
        <v>1210946361096307.5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1210946361096307.5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5045609837901.2813</v>
      </c>
      <c r="L5576" s="444">
        <f t="shared" ca="1" si="207"/>
        <v>1215991970934208.8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1215991970934208.8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5066633212225.8701</v>
      </c>
      <c r="L5577" s="444">
        <f t="shared" ca="1" si="207"/>
        <v>1221058604146434.5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1221058604146434.5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5087744183943.4766</v>
      </c>
      <c r="L5578" s="444">
        <f t="shared" ca="1" si="207"/>
        <v>1226146348330378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1226146348330378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5108943118043.2412</v>
      </c>
      <c r="L5579" s="444">
        <f t="shared" ca="1" si="207"/>
        <v>1231255291448421.3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1231255291448421.3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5130230381035.0889</v>
      </c>
      <c r="L5580" s="444">
        <f t="shared" ca="1" si="207"/>
        <v>1236385521829456.3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1236385521829456.3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5151606340956.0674</v>
      </c>
      <c r="L5581" s="444">
        <f t="shared" ca="1" si="207"/>
        <v>1241537128170412.3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1241537128170412.3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5173071367376.7178</v>
      </c>
      <c r="L5582" s="444">
        <f t="shared" ca="1" si="207"/>
        <v>1246710199537789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1246710199537789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5194625831407.4541</v>
      </c>
      <c r="L5583" s="444">
        <f t="shared" ca="1" si="207"/>
        <v>1251904825369196.5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1251904825369196.5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5216270105704.9854</v>
      </c>
      <c r="L5584" s="444">
        <f t="shared" ca="1" si="207"/>
        <v>1257121095474901.5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1257121095474901.5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5238004564478.7559</v>
      </c>
      <c r="L5585" s="444">
        <f t="shared" ca="1" si="207"/>
        <v>1262359100039380.3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1262359100039380.3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5259829583497.418</v>
      </c>
      <c r="L5586" s="444">
        <f t="shared" ca="1" si="207"/>
        <v>1267618929622877.8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1267618929622877.8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5281745540095.3242</v>
      </c>
      <c r="L5587" s="444">
        <f t="shared" ca="1" si="207"/>
        <v>1272900675162973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1272900675162973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5303752813179.0537</v>
      </c>
      <c r="L5588" s="444">
        <f t="shared" ca="1" si="207"/>
        <v>1278204427976152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1278204427976152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5325851783233.9668</v>
      </c>
      <c r="L5589" s="444">
        <f t="shared" ca="1" si="207"/>
        <v>1283530279759386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1283530279759386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5348042832330.7754</v>
      </c>
      <c r="L5590" s="444">
        <f t="shared" ca="1" si="207"/>
        <v>1288878322591716.8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1288878322591716.8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5370326344132.1533</v>
      </c>
      <c r="L5591" s="444">
        <f t="shared" ca="1" si="207"/>
        <v>1294248648935849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1294248648935849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5392702703899.3711</v>
      </c>
      <c r="L5592" s="444">
        <f t="shared" ca="1" si="207"/>
        <v>1299641351639748.3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1299641351639748.3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5415172298498.9512</v>
      </c>
      <c r="L5593" s="444">
        <f t="shared" ca="1" si="207"/>
        <v>1305056523938247.3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1305056523938247.3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5437735516409.3633</v>
      </c>
      <c r="L5594" s="444">
        <f t="shared" ca="1" si="207"/>
        <v>1310494259454656.5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1310494259454656.5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5460392747727.7354</v>
      </c>
      <c r="L5595" s="444">
        <f t="shared" ca="1" si="207"/>
        <v>1315954652202384.3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1315954652202384.3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5483144384176.6006</v>
      </c>
      <c r="L5596" s="444">
        <f t="shared" ca="1" si="207"/>
        <v>1321437796586560.8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1321437796586560.8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5505990819110.6699</v>
      </c>
      <c r="L5597" s="444">
        <f t="shared" ca="1" si="207"/>
        <v>1326943787405671.5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1326943787405671.5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5528932447523.6309</v>
      </c>
      <c r="L5598" s="444">
        <f t="shared" ca="1" si="207"/>
        <v>1332472719853195.3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1332472719853195.3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5551969666054.9805</v>
      </c>
      <c r="L5599" s="444">
        <f t="shared" ca="1" si="207"/>
        <v>1338024689519250.3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1338024689519250.3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5575102872996.876</v>
      </c>
      <c r="L5600" s="444">
        <f t="shared" ca="1" si="207"/>
        <v>1343599792392247.3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1343599792392247.3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5598332468301.0303</v>
      </c>
      <c r="L5601" s="444">
        <f t="shared" ca="1" si="207"/>
        <v>1349198124860548.3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1349198124860548.3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5621658853585.6172</v>
      </c>
      <c r="L5602" s="444">
        <f t="shared" ca="1" si="207"/>
        <v>1354819783714133.8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1354819783714133.8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5645082432142.2236</v>
      </c>
      <c r="L5603" s="444">
        <f t="shared" ca="1" si="207"/>
        <v>1360464866146276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1360464866146276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5668603608942.8164</v>
      </c>
      <c r="L5604" s="444">
        <f t="shared" ca="1" si="207"/>
        <v>1366133469755218.8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1366133469755218.8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5692222790646.7451</v>
      </c>
      <c r="L5605" s="444">
        <f t="shared" ca="1" si="207"/>
        <v>1371825692545865.5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1371825692545865.5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5715940385607.7725</v>
      </c>
      <c r="L5606" s="444">
        <f t="shared" ca="1" si="207"/>
        <v>1377541632931473.3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1377541632931473.3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5739756803881.1387</v>
      </c>
      <c r="L5607" s="444">
        <f t="shared" ca="1" si="207"/>
        <v>1383281389735354.5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1383281389735354.5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5763672457230.6436</v>
      </c>
      <c r="L5608" s="444">
        <f t="shared" ca="1" si="207"/>
        <v>1389045062192585.3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1389045062192585.3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5787687759135.7715</v>
      </c>
      <c r="L5609" s="444">
        <f t="shared" ca="1" si="207"/>
        <v>1394832749951721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1394832749951721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5811803124798.8379</v>
      </c>
      <c r="L5610" s="444">
        <f t="shared" ca="1" si="207"/>
        <v>1400644553076519.8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1400644553076519.8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5836018971152.166</v>
      </c>
      <c r="L5611" s="444">
        <f t="shared" ca="1" si="207"/>
        <v>1406480572047672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1406480572047672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5860335716865.2998</v>
      </c>
      <c r="L5612" s="444">
        <f t="shared" ca="1" si="207"/>
        <v>1412340907764537.3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1412340907764537.3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5884753782352.2383</v>
      </c>
      <c r="L5613" s="444">
        <f t="shared" ca="1" si="207"/>
        <v>1418225661546889.5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1418225661546889.5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5909273589778.7061</v>
      </c>
      <c r="L5614" s="444">
        <f t="shared" ca="1" si="207"/>
        <v>1424134935136668.3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1424134935136668.3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5933895563069.4512</v>
      </c>
      <c r="L5615" s="444">
        <f t="shared" ca="1" si="207"/>
        <v>1430068830699737.8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1430068830699737.8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5958620127915.5742</v>
      </c>
      <c r="L5616" s="444">
        <f t="shared" ca="1" si="207"/>
        <v>1436027450827653.3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1436027450827653.3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5983447711781.8887</v>
      </c>
      <c r="L5617" s="444">
        <f t="shared" ca="1" si="207"/>
        <v>1442010898539435.3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1442010898539435.3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6008378743914.3135</v>
      </c>
      <c r="L5618" s="444">
        <f t="shared" ref="L5618:L5872" ca="1" si="212">I5618-J5618+K5618</f>
        <v>1448019277283349.5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1448019277283349.5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6033413655347.2891</v>
      </c>
      <c r="L5619" s="444">
        <f t="shared" ca="1" si="212"/>
        <v>1454052690938696.8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1454052690938696.8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6058552878911.2363</v>
      </c>
      <c r="L5620" s="444">
        <f t="shared" ca="1" si="212"/>
        <v>1460111243817608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1460111243817608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6083796849240.0332</v>
      </c>
      <c r="L5621" s="444">
        <f t="shared" ca="1" si="212"/>
        <v>1466195040666848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1466195040666848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6109146002778.5332</v>
      </c>
      <c r="L5622" s="444">
        <f t="shared" ca="1" si="212"/>
        <v>1472304186669626.5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1472304186669626.5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6134600777790.1104</v>
      </c>
      <c r="L5623" s="444">
        <f t="shared" ca="1" si="212"/>
        <v>1478438787447416.5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1478438787447416.5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6160161614364.2354</v>
      </c>
      <c r="L5624" s="444">
        <f t="shared" ca="1" si="212"/>
        <v>1484598949061780.8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1484598949061780.8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6185828954424.0859</v>
      </c>
      <c r="L5625" s="444">
        <f t="shared" ca="1" si="212"/>
        <v>1490784778016204.8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1490784778016204.8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6211603241734.1865</v>
      </c>
      <c r="L5626" s="444">
        <f t="shared" ca="1" si="212"/>
        <v>1496996381257939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1496996381257939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6237484921908.0791</v>
      </c>
      <c r="L5627" s="444">
        <f t="shared" ca="1" si="212"/>
        <v>1503233866179847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1503233866179847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6263474442416.0293</v>
      </c>
      <c r="L5628" s="444">
        <f t="shared" ca="1" si="212"/>
        <v>1509497340622263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1509497340622263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6289572252592.7627</v>
      </c>
      <c r="L5629" s="444">
        <f t="shared" ca="1" si="212"/>
        <v>1515786912874855.8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1515786912874855.8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6315778803645.2324</v>
      </c>
      <c r="L5630" s="444">
        <f t="shared" ca="1" si="212"/>
        <v>1522102691678501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1522102691678501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6342094548660.4209</v>
      </c>
      <c r="L5631" s="444">
        <f t="shared" ca="1" si="212"/>
        <v>1528444786227161.5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1528444786227161.5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6368519942613.1729</v>
      </c>
      <c r="L5632" s="444">
        <f t="shared" ca="1" si="212"/>
        <v>1534813306169774.8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1534813306169774.8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6395055442374.0615</v>
      </c>
      <c r="L5633" s="444">
        <f t="shared" ca="1" si="212"/>
        <v>1541208361612148.8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1541208361612148.8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6421701506717.2861</v>
      </c>
      <c r="L5634" s="444">
        <f t="shared" ca="1" si="212"/>
        <v>1547630063118866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1547630063118866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6448458596328.6084</v>
      </c>
      <c r="L5635" s="444">
        <f t="shared" ca="1" si="212"/>
        <v>1554078521715194.5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1554078521715194.5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6475327173813.3105</v>
      </c>
      <c r="L5636" s="444">
        <f t="shared" ca="1" si="212"/>
        <v>1560553848889007.8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1560553848889007.8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6502307703704.1992</v>
      </c>
      <c r="L5637" s="444">
        <f t="shared" ca="1" si="212"/>
        <v>1567056156592712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1567056156592712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6529400652469.6328</v>
      </c>
      <c r="L5638" s="444">
        <f t="shared" ca="1" si="212"/>
        <v>1573585557245181.8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1573585557245181.8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6556606488521.5908</v>
      </c>
      <c r="L5639" s="444">
        <f t="shared" ca="1" si="212"/>
        <v>1580142163733703.3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1580142163733703.3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6583925682223.7637</v>
      </c>
      <c r="L5640" s="444">
        <f t="shared" ca="1" si="212"/>
        <v>1586726089415927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1586726089415927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6611358705899.6953</v>
      </c>
      <c r="L5641" s="444">
        <f t="shared" ca="1" si="212"/>
        <v>1593337448121826.8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1593337448121826.8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6638906033840.9443</v>
      </c>
      <c r="L5642" s="444">
        <f t="shared" ca="1" si="212"/>
        <v>1599976354155667.8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1599976354155667.8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6666568142315.2822</v>
      </c>
      <c r="L5643" s="444">
        <f t="shared" ca="1" si="212"/>
        <v>1606642922297983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1606642922297983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6694345509574.9287</v>
      </c>
      <c r="L5644" s="444">
        <f t="shared" ca="1" si="212"/>
        <v>1613337267807558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1613337267807558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6722238615864.8252</v>
      </c>
      <c r="L5645" s="444">
        <f t="shared" ca="1" si="212"/>
        <v>1620059506423422.8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1620059506423422.8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6750247943430.9277</v>
      </c>
      <c r="L5646" s="444">
        <f t="shared" ca="1" si="212"/>
        <v>1626809754366853.8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1626809754366853.8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6778373976528.5576</v>
      </c>
      <c r="L5647" s="444">
        <f t="shared" ca="1" si="212"/>
        <v>1633588128343382.3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1633588128343382.3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6806617201430.7598</v>
      </c>
      <c r="L5648" s="444">
        <f t="shared" ca="1" si="212"/>
        <v>1640394745544813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1640394745544813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6834978106436.7207</v>
      </c>
      <c r="L5649" s="444">
        <f t="shared" ca="1" si="212"/>
        <v>1647229723651249.8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1647229723651249.8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6863457181880.207</v>
      </c>
      <c r="L5650" s="444">
        <f t="shared" ca="1" si="212"/>
        <v>1654093180833130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1654093180833130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6892054920138.042</v>
      </c>
      <c r="L5651" s="444">
        <f t="shared" ca="1" si="212"/>
        <v>1660985235753268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1660985235753268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6920771815638.6162</v>
      </c>
      <c r="L5652" s="444">
        <f t="shared" ca="1" si="212"/>
        <v>1667906007568906.5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1667906007568906.5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6949608364870.4434</v>
      </c>
      <c r="L5653" s="444">
        <f t="shared" ca="1" si="212"/>
        <v>1674855615933777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1674855615933777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6978565066390.7373</v>
      </c>
      <c r="L5654" s="444">
        <f t="shared" ca="1" si="212"/>
        <v>1681834181000167.8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1681834181000167.8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7007642420834.0322</v>
      </c>
      <c r="L5655" s="444">
        <f t="shared" ca="1" si="212"/>
        <v>1688841823421001.8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1688841823421001.8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7036840930920.8408</v>
      </c>
      <c r="L5656" s="444">
        <f t="shared" ca="1" si="212"/>
        <v>1695878664351922.5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1695878664351922.5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7066161101466.3438</v>
      </c>
      <c r="L5657" s="444">
        <f t="shared" ca="1" si="212"/>
        <v>1702944825453388.8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1702944825453388.8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7095603439389.1201</v>
      </c>
      <c r="L5658" s="444">
        <f t="shared" ca="1" si="212"/>
        <v>1710040428892777.8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1710040428892777.8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7125168453719.9072</v>
      </c>
      <c r="L5659" s="444">
        <f t="shared" ca="1" si="212"/>
        <v>1717165597346497.8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1717165597346497.8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7154856655610.4072</v>
      </c>
      <c r="L5660" s="444">
        <f t="shared" ca="1" si="212"/>
        <v>1724320454002108.3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1724320454002108.3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7184668558342.1172</v>
      </c>
      <c r="L5661" s="444">
        <f t="shared" ca="1" si="212"/>
        <v>1731505122560450.3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1731505122560450.3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7214604677335.209</v>
      </c>
      <c r="L5662" s="444">
        <f t="shared" ca="1" si="212"/>
        <v>1738719727237785.5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1738719727237785.5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7244665530157.4395</v>
      </c>
      <c r="L5663" s="444">
        <f t="shared" ca="1" si="212"/>
        <v>1745964392767943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1745964392767943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7274851636533.0957</v>
      </c>
      <c r="L5664" s="444">
        <f t="shared" ca="1" si="212"/>
        <v>1753239244404476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1753239244404476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7305163518351.9834</v>
      </c>
      <c r="L5665" s="444">
        <f t="shared" ca="1" si="212"/>
        <v>1760544407922828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1760544407922828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7335601699678.4502</v>
      </c>
      <c r="L5666" s="444">
        <f t="shared" ca="1" si="212"/>
        <v>1767880009622506.5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1767880009622506.5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7366166706760.4443</v>
      </c>
      <c r="L5667" s="444">
        <f t="shared" ca="1" si="212"/>
        <v>1775246176329267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1775246176329267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7396859068038.6123</v>
      </c>
      <c r="L5668" s="444">
        <f t="shared" ca="1" si="212"/>
        <v>1782643035397305.5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1782643035397305.5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7427679314155.4395</v>
      </c>
      <c r="L5669" s="444">
        <f t="shared" ca="1" si="212"/>
        <v>1790070714711461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1790070714711461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7458627977964.4209</v>
      </c>
      <c r="L5670" s="444">
        <f t="shared" ca="1" si="212"/>
        <v>1797529342689425.5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1797529342689425.5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7489705594539.2715</v>
      </c>
      <c r="L5671" s="444">
        <f t="shared" ca="1" si="212"/>
        <v>1805019048283964.8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1805019048283964.8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7520912701183.1855</v>
      </c>
      <c r="L5672" s="444">
        <f t="shared" ca="1" si="212"/>
        <v>1812539960985148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1812539960985148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7552249837438.1152</v>
      </c>
      <c r="L5673" s="444">
        <f t="shared" ca="1" si="212"/>
        <v>1820092210822586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1820092210822586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7583717545094.1084</v>
      </c>
      <c r="L5674" s="444">
        <f t="shared" ca="1" si="212"/>
        <v>1827675928367680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1827675928367680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7615316368198.668</v>
      </c>
      <c r="L5675" s="444">
        <f t="shared" ca="1" si="212"/>
        <v>1835291244735878.8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1835291244735878.8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7647046853066.1611</v>
      </c>
      <c r="L5676" s="444">
        <f t="shared" ca="1" si="212"/>
        <v>1842938291588945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1842938291588945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7678909548287.2705</v>
      </c>
      <c r="L5677" s="444">
        <f t="shared" ca="1" si="212"/>
        <v>1850617201137232.3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1850617201137232.3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7710905004738.4688</v>
      </c>
      <c r="L5678" s="444">
        <f t="shared" ca="1" si="212"/>
        <v>1858328106141970.8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1858328106141970.8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7743033775591.5449</v>
      </c>
      <c r="L5679" s="444">
        <f t="shared" ca="1" si="212"/>
        <v>1866071139917562.3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1866071139917562.3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7775296416323.1758</v>
      </c>
      <c r="L5680" s="444">
        <f t="shared" ca="1" si="212"/>
        <v>1873846436333885.5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1873846436333885.5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7807693484724.5225</v>
      </c>
      <c r="L5681" s="444">
        <f t="shared" ca="1" si="212"/>
        <v>1881654129818610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1881654129818610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7840225540910.876</v>
      </c>
      <c r="L5682" s="444">
        <f t="shared" ca="1" si="212"/>
        <v>1889494355359521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1889494355359521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7872893147331.3369</v>
      </c>
      <c r="L5683" s="444">
        <f t="shared" ca="1" si="212"/>
        <v>1897367248506852.3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1897367248506852.3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7905696868778.5508</v>
      </c>
      <c r="L5684" s="444">
        <f t="shared" ca="1" si="212"/>
        <v>1905272945375630.8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1905272945375630.8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7938637272398.4609</v>
      </c>
      <c r="L5685" s="444">
        <f t="shared" ca="1" si="212"/>
        <v>1913211582648029.3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1913211582648029.3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7971714927700.1221</v>
      </c>
      <c r="L5686" s="444">
        <f t="shared" ca="1" si="212"/>
        <v>1921183297575729.3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1921183297575729.3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8004930406565.5381</v>
      </c>
      <c r="L5687" s="444">
        <f t="shared" ca="1" si="212"/>
        <v>1929188227982294.8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1929188227982294.8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8038284283259.5615</v>
      </c>
      <c r="L5688" s="444">
        <f t="shared" ca="1" si="212"/>
        <v>1937226512265554.3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1937226512265554.3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8071777134439.8096</v>
      </c>
      <c r="L5689" s="444">
        <f t="shared" ca="1" si="212"/>
        <v>1945298289399994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1945298289399994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8105409539166.6406</v>
      </c>
      <c r="L5690" s="444">
        <f t="shared" ca="1" si="212"/>
        <v>1953403698939160.8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1953403698939160.8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8139182078913.1699</v>
      </c>
      <c r="L5691" s="444">
        <f t="shared" ca="1" si="212"/>
        <v>1961542881018074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1961542881018074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8173095337575.3076</v>
      </c>
      <c r="L5692" s="444">
        <f t="shared" ca="1" si="212"/>
        <v>1969715976355649.3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1969715976355649.3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8207149901481.8721</v>
      </c>
      <c r="L5693" s="444">
        <f t="shared" ca="1" si="212"/>
        <v>1977923126257131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1977923126257131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8241346359404.7109</v>
      </c>
      <c r="L5694" s="444">
        <f t="shared" ca="1" si="212"/>
        <v>1986164472616535.8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1986164472616535.8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8275685302568.8984</v>
      </c>
      <c r="L5695" s="444">
        <f t="shared" ca="1" si="212"/>
        <v>1994440157919104.8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1994440157919104.8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8310167324662.9365</v>
      </c>
      <c r="L5696" s="444">
        <f t="shared" ca="1" si="212"/>
        <v>2002750325243767.8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2002750325243767.8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8344793021849.0322</v>
      </c>
      <c r="L5697" s="444">
        <f t="shared" ca="1" si="212"/>
        <v>2011095118265616.8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2011095118265616.8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8379562992773.4033</v>
      </c>
      <c r="L5698" s="444">
        <f t="shared" ca="1" si="212"/>
        <v>2019474681258390.3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2019474681258390.3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8414477838576.626</v>
      </c>
      <c r="L5699" s="444">
        <f t="shared" ca="1" si="212"/>
        <v>2027889159096967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2027889159096967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8449538162904.0293</v>
      </c>
      <c r="L5700" s="444">
        <f t="shared" ca="1" si="212"/>
        <v>2036338697259871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2036338697259871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8484744571916.1299</v>
      </c>
      <c r="L5701" s="444">
        <f t="shared" ca="1" si="212"/>
        <v>2044823441831787.3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2044823441831787.3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8520097674299.1133</v>
      </c>
      <c r="L5702" s="444">
        <f t="shared" ca="1" si="212"/>
        <v>2053343539506086.3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2053343539506086.3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8555598081275.3584</v>
      </c>
      <c r="L5703" s="444">
        <f t="shared" ca="1" si="212"/>
        <v>2061899137587361.5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2061899137587361.5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8591246406614.0059</v>
      </c>
      <c r="L5704" s="444">
        <f t="shared" ca="1" si="212"/>
        <v>2070490383993975.5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2070490383993975.5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8627043266641.5645</v>
      </c>
      <c r="L5705" s="444">
        <f t="shared" ca="1" si="212"/>
        <v>2079117427260617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2079117427260617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8662989280252.5703</v>
      </c>
      <c r="L5706" s="444">
        <f t="shared" ca="1" si="212"/>
        <v>2087780416540869.5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2087780416540869.5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8699085068920.2891</v>
      </c>
      <c r="L5707" s="444">
        <f t="shared" ca="1" si="212"/>
        <v>2096479501609789.8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2096479501609789.8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8735331256707.458</v>
      </c>
      <c r="L5708" s="444">
        <f t="shared" ca="1" si="212"/>
        <v>2105214832866497.3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2105214832866497.3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8771728470277.0713</v>
      </c>
      <c r="L5709" s="444">
        <f t="shared" ca="1" si="212"/>
        <v>2113986561336774.3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2113986561336774.3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8808277338903.2266</v>
      </c>
      <c r="L5710" s="444">
        <f t="shared" ca="1" si="212"/>
        <v>2122794838675677.5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2122794838675677.5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8844978494481.9883</v>
      </c>
      <c r="L5711" s="444">
        <f t="shared" ca="1" si="212"/>
        <v>2131639817170159.5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2131639817170159.5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8881832571542.332</v>
      </c>
      <c r="L5712" s="444">
        <f t="shared" ca="1" si="212"/>
        <v>2140521649741701.8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2140521649741701.8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8918840207257.0898</v>
      </c>
      <c r="L5713" s="444">
        <f t="shared" ca="1" si="212"/>
        <v>2149440489948958.8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2149440489948958.8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8956002041453.9961</v>
      </c>
      <c r="L5714" s="444">
        <f t="shared" ca="1" si="212"/>
        <v>2158396491990412.8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2158396491990412.8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8993318716626.7188</v>
      </c>
      <c r="L5715" s="444">
        <f t="shared" ca="1" si="212"/>
        <v>2167389810707039.5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2167389810707039.5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9030790877945.998</v>
      </c>
      <c r="L5716" s="444">
        <f t="shared" ca="1" si="212"/>
        <v>2176420601584985.5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2176420601584985.5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9068419173270.7734</v>
      </c>
      <c r="L5717" s="444">
        <f t="shared" ca="1" si="212"/>
        <v>2185489020758256.3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2185489020758256.3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9106204253159.4004</v>
      </c>
      <c r="L5718" s="444">
        <f t="shared" ca="1" si="212"/>
        <v>2194595225011415.8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2194595225011415.8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9144146770880.8984</v>
      </c>
      <c r="L5719" s="444">
        <f t="shared" ca="1" si="212"/>
        <v>2203739371782296.8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2203739371782296.8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9182247382426.2363</v>
      </c>
      <c r="L5720" s="444">
        <f t="shared" ca="1" si="212"/>
        <v>2212921619164723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2212921619164723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9220506746519.6797</v>
      </c>
      <c r="L5721" s="444">
        <f t="shared" ca="1" si="212"/>
        <v>2222142125911242.8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2222142125911242.8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9258925524630.1777</v>
      </c>
      <c r="L5722" s="444">
        <f t="shared" ca="1" si="212"/>
        <v>2231401051435873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2231401051435873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9297504380982.8047</v>
      </c>
      <c r="L5723" s="444">
        <f t="shared" ca="1" si="212"/>
        <v>2240698555816855.8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2240698555816855.8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9336243982570.2324</v>
      </c>
      <c r="L5724" s="444">
        <f t="shared" ca="1" si="212"/>
        <v>2250034799799426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2250034799799426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9375144999164.2734</v>
      </c>
      <c r="L5725" s="444">
        <f t="shared" ca="1" si="212"/>
        <v>2259409944798590.5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2259409944798590.5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9414208103327.4609</v>
      </c>
      <c r="L5726" s="444">
        <f t="shared" ca="1" si="212"/>
        <v>2268824152901918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2268824152901918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9453433970424.6582</v>
      </c>
      <c r="L5727" s="444">
        <f t="shared" ca="1" si="212"/>
        <v>2278277586872342.5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2278277586872342.5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9492823278634.7598</v>
      </c>
      <c r="L5728" s="444">
        <f t="shared" ca="1" si="212"/>
        <v>2287770410150977.5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2287770410150977.5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9532376708962.4063</v>
      </c>
      <c r="L5729" s="444">
        <f t="shared" ca="1" si="212"/>
        <v>2297302786859940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2297302786859940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9572094945249.75</v>
      </c>
      <c r="L5730" s="444">
        <f t="shared" ca="1" si="212"/>
        <v>2306874881805190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2306874881805190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9611978674188.291</v>
      </c>
      <c r="L5731" s="444">
        <f t="shared" ca="1" si="212"/>
        <v>2316486860479378.5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2316486860479378.5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9652028585330.7441</v>
      </c>
      <c r="L5732" s="444">
        <f t="shared" ca="1" si="212"/>
        <v>2326138889064709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2326138889064709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9692245371102.9531</v>
      </c>
      <c r="L5733" s="444">
        <f t="shared" ca="1" si="212"/>
        <v>2335831134435812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2335831134435812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9732629726815.8828</v>
      </c>
      <c r="L5734" s="444">
        <f t="shared" ca="1" si="212"/>
        <v>2345563764162628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2345563764162628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9773182350677.6172</v>
      </c>
      <c r="L5735" s="444">
        <f t="shared" ca="1" si="212"/>
        <v>2355336946513305.5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2355336946513305.5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9813903943805.4395</v>
      </c>
      <c r="L5736" s="444">
        <f t="shared" ca="1" si="212"/>
        <v>2365150850457111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2365150850457111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9854795210237.9629</v>
      </c>
      <c r="L5737" s="444">
        <f t="shared" ca="1" si="212"/>
        <v>2375005645667349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2375005645667349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9895856856947.2871</v>
      </c>
      <c r="L5738" s="444">
        <f t="shared" ca="1" si="212"/>
        <v>2384901502524296.5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2384901502524296.5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9937089593851.2344</v>
      </c>
      <c r="L5739" s="444">
        <f t="shared" ca="1" si="212"/>
        <v>2394838592118147.5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2394838592118147.5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9978494133825.6152</v>
      </c>
      <c r="L5740" s="444">
        <f t="shared" ca="1" si="212"/>
        <v>2404817086251973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2404817086251973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10020071192716.555</v>
      </c>
      <c r="L5741" s="444">
        <f t="shared" ca="1" si="212"/>
        <v>2414837157444689.5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2414837157444689.5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10061821489352.873</v>
      </c>
      <c r="L5742" s="444">
        <f t="shared" ca="1" si="212"/>
        <v>2424898978934042.5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2424898978934042.5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10103745745558.51</v>
      </c>
      <c r="L5743" s="444">
        <f t="shared" ca="1" si="212"/>
        <v>2435002724679601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2435002724679601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10145844686165.004</v>
      </c>
      <c r="L5744" s="444">
        <f t="shared" ca="1" si="212"/>
        <v>2445148569365766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2445148569365766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10188119039024.025</v>
      </c>
      <c r="L5745" s="444">
        <f t="shared" ca="1" si="212"/>
        <v>2455336688404790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2455336688404790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10230569535019.959</v>
      </c>
      <c r="L5746" s="444">
        <f t="shared" ca="1" si="212"/>
        <v>2465567257939810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2465567257939810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10273196908082.541</v>
      </c>
      <c r="L5747" s="444">
        <f t="shared" ca="1" si="212"/>
        <v>2475840454847892.5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2475840454847892.5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10316001895199.553</v>
      </c>
      <c r="L5748" s="444">
        <f t="shared" ca="1" si="212"/>
        <v>2486156456743092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2486156456743092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10358985236429.551</v>
      </c>
      <c r="L5749" s="444">
        <f t="shared" ca="1" si="212"/>
        <v>2496515441979521.5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2496515441979521.5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10402147674914.672</v>
      </c>
      <c r="L5750" s="444">
        <f t="shared" ca="1" si="212"/>
        <v>2506917589654436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2506917589654436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10445489956893.482</v>
      </c>
      <c r="L5751" s="444">
        <f t="shared" ca="1" si="212"/>
        <v>2517363079611329.5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2517363079611329.5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10489012831713.873</v>
      </c>
      <c r="L5752" s="444">
        <f t="shared" ca="1" si="212"/>
        <v>2527852092443043.5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2527852092443043.5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10532717051846.014</v>
      </c>
      <c r="L5753" s="444">
        <f t="shared" ca="1" si="212"/>
        <v>2538384809494889.5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2538384809494889.5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10576603372895.373</v>
      </c>
      <c r="L5754" s="444">
        <f t="shared" ca="1" si="212"/>
        <v>2548961412867785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2548961412867785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10620672553615.771</v>
      </c>
      <c r="L5755" s="444">
        <f t="shared" ca="1" si="212"/>
        <v>2559582085421401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2559582085421401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10664925355922.504</v>
      </c>
      <c r="L5756" s="444">
        <f t="shared" ca="1" si="212"/>
        <v>2570247010777323.5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2570247010777323.5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10709362544905.514</v>
      </c>
      <c r="L5757" s="444">
        <f t="shared" ca="1" si="212"/>
        <v>2580956373322229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2580956373322229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10753984888842.621</v>
      </c>
      <c r="L5758" s="444">
        <f t="shared" ca="1" si="212"/>
        <v>2591710358211071.5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2591710358211071.5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10798793159212.797</v>
      </c>
      <c r="L5759" s="444">
        <f t="shared" ca="1" si="212"/>
        <v>2602509151370284.5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2602509151370284.5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10843788130709.52</v>
      </c>
      <c r="L5760" s="444">
        <f t="shared" ca="1" si="212"/>
        <v>2613352939500994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2613352939500994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10888970581254.141</v>
      </c>
      <c r="L5761" s="444">
        <f t="shared" ca="1" si="212"/>
        <v>2624241910082248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2624241910082248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10934341292009.367</v>
      </c>
      <c r="L5762" s="444">
        <f t="shared" ca="1" si="212"/>
        <v>2635176251374257.5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2635176251374257.5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10979901047392.74</v>
      </c>
      <c r="L5763" s="444">
        <f t="shared" ca="1" si="212"/>
        <v>2646156152421650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2646156152421650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11025650635090.209</v>
      </c>
      <c r="L5764" s="444">
        <f t="shared" ca="1" si="212"/>
        <v>2657181803056740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2657181803056740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11071590846069.75</v>
      </c>
      <c r="L5765" s="444">
        <f t="shared" ca="1" si="212"/>
        <v>2668253393902810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2668253393902810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11117722474595.041</v>
      </c>
      <c r="L5766" s="444">
        <f t="shared" ca="1" si="212"/>
        <v>2679371116377405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2679371116377405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11164046318239.188</v>
      </c>
      <c r="L5767" s="444">
        <f t="shared" ca="1" si="212"/>
        <v>2690535162695644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2690535162695644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11210563177898.516</v>
      </c>
      <c r="L5768" s="444">
        <f t="shared" ca="1" si="212"/>
        <v>2701745725873542.5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2701745725873542.5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11257273857806.428</v>
      </c>
      <c r="L5769" s="444">
        <f t="shared" ca="1" si="212"/>
        <v>2713002999731349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2713002999731349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11304179165547.287</v>
      </c>
      <c r="L5770" s="444">
        <f t="shared" ca="1" si="212"/>
        <v>2724307178896896.5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2724307178896896.5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11351279912070.402</v>
      </c>
      <c r="L5771" s="444">
        <f t="shared" ca="1" si="212"/>
        <v>2735658458808967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2735658458808967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11398576911704.029</v>
      </c>
      <c r="L5772" s="444">
        <f t="shared" ca="1" si="212"/>
        <v>2747057035720671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2747057035720671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11446070982169.463</v>
      </c>
      <c r="L5773" s="444">
        <f t="shared" ca="1" si="212"/>
        <v>2758503106702840.5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2758503106702840.5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11493762944595.168</v>
      </c>
      <c r="L5774" s="444">
        <f t="shared" ca="1" si="212"/>
        <v>2769996869647435.5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2769996869647435.5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11541653623530.98</v>
      </c>
      <c r="L5775" s="444">
        <f t="shared" ca="1" si="212"/>
        <v>2781538523270966.5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2781538523270966.5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11589743846962.359</v>
      </c>
      <c r="L5776" s="444">
        <f t="shared" ca="1" si="212"/>
        <v>2793128267117929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2793128267117929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11638034446324.703</v>
      </c>
      <c r="L5777" s="444">
        <f t="shared" ca="1" si="212"/>
        <v>2804766301564253.5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2804766301564253.5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11686526256517.723</v>
      </c>
      <c r="L5778" s="444">
        <f t="shared" ca="1" si="212"/>
        <v>2816452827820771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2816452827820771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11735220115919.879</v>
      </c>
      <c r="L5779" s="444">
        <f t="shared" ca="1" si="212"/>
        <v>2828188047936691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2828188047936691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11784116866402.879</v>
      </c>
      <c r="L5780" s="444">
        <f t="shared" ca="1" si="212"/>
        <v>2839972164803094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2839972164803094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11833217353346.225</v>
      </c>
      <c r="L5781" s="444">
        <f t="shared" ca="1" si="212"/>
        <v>2851805382156440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2851805382156440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11882522425651.834</v>
      </c>
      <c r="L5782" s="444">
        <f t="shared" ca="1" si="212"/>
        <v>2863687904582092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2863687904582092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11932032935758.717</v>
      </c>
      <c r="L5783" s="444">
        <f t="shared" ca="1" si="212"/>
        <v>2875619937517850.5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2875619937517850.5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11981749739657.711</v>
      </c>
      <c r="L5784" s="444">
        <f t="shared" ca="1" si="212"/>
        <v>2887601687257508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2887601687257508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12031673696906.283</v>
      </c>
      <c r="L5785" s="444">
        <f t="shared" ca="1" si="212"/>
        <v>2899633360954414.5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2899633360954414.5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12081805670643.395</v>
      </c>
      <c r="L5786" s="444">
        <f t="shared" ca="1" si="212"/>
        <v>2911715166625058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2911715166625058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12132146527604.408</v>
      </c>
      <c r="L5787" s="444">
        <f t="shared" ca="1" si="212"/>
        <v>2923847313152662.5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2923847313152662.5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12182697138136.094</v>
      </c>
      <c r="L5788" s="444">
        <f t="shared" ca="1" si="212"/>
        <v>2936030010290798.5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2936030010290798.5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12233458376211.66</v>
      </c>
      <c r="L5789" s="444">
        <f t="shared" ca="1" si="212"/>
        <v>2948263468667010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2948263468667010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12284431119445.875</v>
      </c>
      <c r="L5790" s="444">
        <f t="shared" ca="1" si="212"/>
        <v>2960547899786456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2960547899786456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12335616249110.232</v>
      </c>
      <c r="L5791" s="444">
        <f t="shared" ca="1" si="212"/>
        <v>2972883516035566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2972883516035566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12387014650148.191</v>
      </c>
      <c r="L5792" s="444">
        <f t="shared" ca="1" si="212"/>
        <v>2985270530685714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2985270530685714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12438627211190.475</v>
      </c>
      <c r="L5793" s="444">
        <f t="shared" ca="1" si="212"/>
        <v>2997709157896904.5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2997709157896904.5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12490454824570.436</v>
      </c>
      <c r="L5794" s="444">
        <f t="shared" ca="1" si="212"/>
        <v>3010199612721475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3010199612721475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12542498386339.479</v>
      </c>
      <c r="L5795" s="444">
        <f t="shared" ca="1" si="212"/>
        <v>3022742111107814.5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3022742111107814.5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12594758796282.561</v>
      </c>
      <c r="L5796" s="444">
        <f t="shared" ca="1" si="212"/>
        <v>3035336869904097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3035336869904097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12647236957933.738</v>
      </c>
      <c r="L5797" s="444">
        <f t="shared" ca="1" si="212"/>
        <v>3047984106862030.5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3047984106862030.5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12699933778591.793</v>
      </c>
      <c r="L5798" s="444">
        <f t="shared" ca="1" si="212"/>
        <v>3060684040640622.5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3060684040640622.5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12752850169335.928</v>
      </c>
      <c r="L5799" s="444">
        <f t="shared" ca="1" si="212"/>
        <v>3073436890809958.5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3073436890809958.5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12805987045041.494</v>
      </c>
      <c r="L5800" s="444">
        <f t="shared" ca="1" si="212"/>
        <v>3086242877855000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3086242877855000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12859345324395.834</v>
      </c>
      <c r="L5801" s="444">
        <f t="shared" ca="1" si="212"/>
        <v>3099102223179396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3099102223179396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12912925929914.15</v>
      </c>
      <c r="L5802" s="444">
        <f t="shared" ca="1" si="212"/>
        <v>3112015149109310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3112015149109310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12966729787955.459</v>
      </c>
      <c r="L5803" s="444">
        <f t="shared" ca="1" si="212"/>
        <v>3124981878897265.5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3124981878897265.5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13020757828738.605</v>
      </c>
      <c r="L5804" s="444">
        <f t="shared" ca="1" si="212"/>
        <v>3138002636726004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3138002636726004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13075010986358.35</v>
      </c>
      <c r="L5805" s="444">
        <f t="shared" ca="1" si="212"/>
        <v>3151077647712362.5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3151077647712362.5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13129490198801.51</v>
      </c>
      <c r="L5806" s="444">
        <f t="shared" ca="1" si="212"/>
        <v>3164207137911164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3164207137911164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13184196407963.184</v>
      </c>
      <c r="L5807" s="444">
        <f t="shared" ca="1" si="212"/>
        <v>3177391334319127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3177391334319127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13239130559663.029</v>
      </c>
      <c r="L5808" s="444">
        <f t="shared" ca="1" si="212"/>
        <v>3190630464878790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3190630464878790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13294293603661.625</v>
      </c>
      <c r="L5809" s="444">
        <f t="shared" ca="1" si="212"/>
        <v>3203924758482451.5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3203924758482451.5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13349686493676.881</v>
      </c>
      <c r="L5810" s="444">
        <f t="shared" ca="1" si="212"/>
        <v>3217274444976128.5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3217274444976128.5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13405310187400.535</v>
      </c>
      <c r="L5811" s="444">
        <f t="shared" ca="1" si="212"/>
        <v>3230679755163529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3230679755163529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13461165646514.703</v>
      </c>
      <c r="L5812" s="444">
        <f t="shared" ca="1" si="212"/>
        <v>3244140920810043.5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3244140920810043.5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13517253836708.514</v>
      </c>
      <c r="L5813" s="444">
        <f t="shared" ca="1" si="212"/>
        <v>3257658174646752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3257658174646752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13573575727694.801</v>
      </c>
      <c r="L5814" s="444">
        <f t="shared" ca="1" si="212"/>
        <v>3271231750374447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3271231750374447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13630132293226.863</v>
      </c>
      <c r="L5815" s="444">
        <f t="shared" ca="1" si="212"/>
        <v>3284861882667674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3284861882667674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13686924511115.309</v>
      </c>
      <c r="L5816" s="444">
        <f t="shared" ca="1" si="212"/>
        <v>3298548807178789.5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3298548807178789.5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13743953363244.957</v>
      </c>
      <c r="L5817" s="444">
        <f t="shared" ca="1" si="212"/>
        <v>3312292760542034.5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3312292760542034.5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13801219835591.811</v>
      </c>
      <c r="L5818" s="444">
        <f t="shared" ca="1" si="212"/>
        <v>3326093980377626.5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3326093980377626.5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13858724918240.109</v>
      </c>
      <c r="L5819" s="444">
        <f t="shared" ca="1" si="212"/>
        <v>3339952705295866.5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3339952705295866.5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13916469605399.443</v>
      </c>
      <c r="L5820" s="444">
        <f t="shared" ca="1" si="212"/>
        <v>3353869174901266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3353869174901266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13974454895421.941</v>
      </c>
      <c r="L5821" s="444">
        <f t="shared" ca="1" si="212"/>
        <v>3367843629796688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3367843629796688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14032681790819.533</v>
      </c>
      <c r="L5822" s="444">
        <f t="shared" ca="1" si="212"/>
        <v>3381876311587507.5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3381876311587507.5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14091151298281.281</v>
      </c>
      <c r="L5823" s="444">
        <f t="shared" ca="1" si="212"/>
        <v>3395967462885789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3395967462885789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14149864428690.787</v>
      </c>
      <c r="L5824" s="444">
        <f t="shared" ca="1" si="212"/>
        <v>3410117327314480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3410117327314480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14208822197143.666</v>
      </c>
      <c r="L5825" s="444">
        <f t="shared" ca="1" si="212"/>
        <v>3424326149511623.5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3424326149511623.5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14268025622965.098</v>
      </c>
      <c r="L5826" s="444">
        <f t="shared" ca="1" si="212"/>
        <v>3438594175134588.5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3438594175134588.5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14327475729727.451</v>
      </c>
      <c r="L5827" s="444">
        <f t="shared" ca="1" si="212"/>
        <v>3452921650864316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3452921650864316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14387173545267.982</v>
      </c>
      <c r="L5828" s="444">
        <f t="shared" ca="1" si="212"/>
        <v>3467308824409584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3467308824409584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14447120101706.6</v>
      </c>
      <c r="L5829" s="444">
        <f t="shared" ca="1" si="212"/>
        <v>3481755944511290.5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3481755944511290.5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14507316435463.711</v>
      </c>
      <c r="L5830" s="444">
        <f t="shared" ca="1" si="212"/>
        <v>3496263260946754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3496263260946754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14567763587278.141</v>
      </c>
      <c r="L5831" s="444">
        <f t="shared" ca="1" si="212"/>
        <v>3510831024534032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3510831024534032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14628462602225.133</v>
      </c>
      <c r="L5832" s="444">
        <f t="shared" ca="1" si="212"/>
        <v>3525459487136257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3525459487136257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14689414529734.404</v>
      </c>
      <c r="L5833" s="444">
        <f t="shared" ca="1" si="212"/>
        <v>3540148901665991.5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3540148901665991.5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14750620423608.297</v>
      </c>
      <c r="L5834" s="444">
        <f t="shared" ca="1" si="212"/>
        <v>3554899522089600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3554899522089600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14812081342040</v>
      </c>
      <c r="L5835" s="444">
        <f t="shared" ca="1" si="212"/>
        <v>3569711603431640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3569711603431640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14873798347631.834</v>
      </c>
      <c r="L5836" s="444">
        <f t="shared" ca="1" si="212"/>
        <v>3584585401779272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3584585401779272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14935772507413.631</v>
      </c>
      <c r="L5837" s="444">
        <f t="shared" ca="1" si="212"/>
        <v>3599521174286685.5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3599521174286685.5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14998004892861.191</v>
      </c>
      <c r="L5838" s="444">
        <f t="shared" ca="1" si="212"/>
        <v>3614519179179546.5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3614519179179546.5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15060496579914.777</v>
      </c>
      <c r="L5839" s="444">
        <f t="shared" ca="1" si="212"/>
        <v>3629579675759461.5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3629579675759461.5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15123248648997.756</v>
      </c>
      <c r="L5840" s="444">
        <f t="shared" ca="1" si="212"/>
        <v>3644702924408459.5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3644702924408459.5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15186262185035.248</v>
      </c>
      <c r="L5841" s="444">
        <f t="shared" ca="1" si="212"/>
        <v>3659889186593494.5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3659889186593494.5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15249538277472.891</v>
      </c>
      <c r="L5842" s="444">
        <f t="shared" ca="1" si="212"/>
        <v>3675138724870967.5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3675138724870967.5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15313078020295.697</v>
      </c>
      <c r="L5843" s="444">
        <f t="shared" ca="1" si="212"/>
        <v>3690451802891263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3690451802891263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15376882512046.93</v>
      </c>
      <c r="L5844" s="444">
        <f t="shared" ca="1" si="212"/>
        <v>3705828685403310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3705828685403310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15440952855847.125</v>
      </c>
      <c r="L5845" s="444">
        <f t="shared" ca="1" si="212"/>
        <v>3721269638259157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3721269638259157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15505290159413.154</v>
      </c>
      <c r="L5846" s="444">
        <f t="shared" ca="1" si="212"/>
        <v>3736774928418570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3736774928418570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15569895535077.373</v>
      </c>
      <c r="L5847" s="444">
        <f t="shared" ca="1" si="212"/>
        <v>3752344823953647.5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3752344823953647.5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15634770099806.867</v>
      </c>
      <c r="L5848" s="444">
        <f t="shared" ca="1" si="212"/>
        <v>3767979594053454.5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3767979594053454.5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15699914975222.727</v>
      </c>
      <c r="L5849" s="444">
        <f t="shared" ca="1" si="212"/>
        <v>3783679509028677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3783679509028677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15765331287619.486</v>
      </c>
      <c r="L5850" s="444">
        <f t="shared" ca="1" si="212"/>
        <v>3799444840316296.5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3799444840316296.5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15831020167984.568</v>
      </c>
      <c r="L5851" s="444">
        <f t="shared" ca="1" si="212"/>
        <v>3815275860484281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3815275860484281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15896982752017.838</v>
      </c>
      <c r="L5852" s="444">
        <f t="shared" ca="1" si="212"/>
        <v>3831172843236299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3831172843236299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15963220180151.244</v>
      </c>
      <c r="L5853" s="444">
        <f t="shared" ca="1" si="212"/>
        <v>3847136063416450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3847136063416450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16029733597568.541</v>
      </c>
      <c r="L5854" s="444">
        <f t="shared" ca="1" si="212"/>
        <v>3863165797014018.5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3863165797014018.5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16096524154225.074</v>
      </c>
      <c r="L5855" s="444">
        <f t="shared" ca="1" si="212"/>
        <v>3879262321168243.5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3879262321168243.5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16163593004867.682</v>
      </c>
      <c r="L5856" s="444">
        <f t="shared" ca="1" si="212"/>
        <v>3895425914173111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3895425914173111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16230941309054.629</v>
      </c>
      <c r="L5857" s="444">
        <f t="shared" ca="1" si="212"/>
        <v>3911656855482165.5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3911656855482165.5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16298570231175.689</v>
      </c>
      <c r="L5858" s="444">
        <f t="shared" ca="1" si="212"/>
        <v>3927955425713341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3927955425713341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16366480940472.252</v>
      </c>
      <c r="L5859" s="444">
        <f t="shared" ca="1" si="212"/>
        <v>3944321906653813.5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3944321906653813.5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16434674611057.557</v>
      </c>
      <c r="L5860" s="444">
        <f t="shared" ca="1" si="212"/>
        <v>3960756581264871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3960756581264871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16503152421936.965</v>
      </c>
      <c r="L5861" s="444">
        <f t="shared" ca="1" si="212"/>
        <v>3977259733686808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3977259733686808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16571915557028.369</v>
      </c>
      <c r="L5862" s="444">
        <f t="shared" ca="1" si="212"/>
        <v>3993831649243836.5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3993831649243836.5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16640965205182.654</v>
      </c>
      <c r="L5863" s="444">
        <f t="shared" ca="1" si="212"/>
        <v>4010472614449019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4010472614449019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16710302560204.246</v>
      </c>
      <c r="L5864" s="444">
        <f t="shared" ca="1" si="212"/>
        <v>4027182917009223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4027182917009223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16779928820871.762</v>
      </c>
      <c r="L5865" s="444">
        <f t="shared" ca="1" si="212"/>
        <v>4043962845830095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4043962845830095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16849845190958.727</v>
      </c>
      <c r="L5866" s="444">
        <f t="shared" ca="1" si="212"/>
        <v>4060812691021053.5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4060812691021053.5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16920052879254.391</v>
      </c>
      <c r="L5867" s="444">
        <f t="shared" ca="1" si="212"/>
        <v>4077732743900308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4077732743900308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16990553099584.617</v>
      </c>
      <c r="L5868" s="444">
        <f t="shared" ca="1" si="212"/>
        <v>4094723296999892.5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4094723296999892.5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17061347070832.887</v>
      </c>
      <c r="L5869" s="444">
        <f t="shared" ca="1" si="212"/>
        <v>4111784644070725.5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4111784644070725.5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17132436016961.354</v>
      </c>
      <c r="L5870" s="444">
        <f t="shared" ca="1" si="212"/>
        <v>4128917080087687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4128917080087687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17203821167032.029</v>
      </c>
      <c r="L5871" s="444">
        <f t="shared" ca="1" si="212"/>
        <v>4146120901254719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4146120901254719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17275503755227.996</v>
      </c>
      <c r="L5872" s="444">
        <f t="shared" ca="1" si="212"/>
        <v>4163396405009947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4163396405009947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17347485020874.777</v>
      </c>
      <c r="L5873" s="444">
        <f t="shared" ref="L5873:L6127" ca="1" si="217">I5873-J5873+K5873</f>
        <v>4180743890030822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4180743890030822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17419766208461.758</v>
      </c>
      <c r="L5874" s="444">
        <f t="shared" ca="1" si="217"/>
        <v>4198163656239284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4198163656239284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17492348567663.684</v>
      </c>
      <c r="L5875" s="444">
        <f t="shared" ca="1" si="217"/>
        <v>4215656004806947.5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4215656004806947.5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17565233353362.281</v>
      </c>
      <c r="L5876" s="444">
        <f t="shared" ca="1" si="217"/>
        <v>4233221238160310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4233221238160310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17638421825667.957</v>
      </c>
      <c r="L5877" s="444">
        <f t="shared" ca="1" si="217"/>
        <v>4250859659985978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4250859659985978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17711915249941.574</v>
      </c>
      <c r="L5878" s="444">
        <f t="shared" ca="1" si="217"/>
        <v>4268571575235919.5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4268571575235919.5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17785714896816.328</v>
      </c>
      <c r="L5879" s="444">
        <f t="shared" ca="1" si="217"/>
        <v>4286357290132736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4286357290132736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17859822042219.734</v>
      </c>
      <c r="L5880" s="444">
        <f t="shared" ca="1" si="217"/>
        <v>4304217112174955.5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4304217112174955.5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17934237967395.648</v>
      </c>
      <c r="L5881" s="444">
        <f t="shared" ca="1" si="217"/>
        <v>4322151350142351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4322151350142351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18008963958926.461</v>
      </c>
      <c r="L5882" s="444">
        <f t="shared" ca="1" si="217"/>
        <v>4340160314101277.5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4340160314101277.5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18084001308755.32</v>
      </c>
      <c r="L5883" s="444">
        <f t="shared" ca="1" si="217"/>
        <v>4358244315410033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4358244315410033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18159351314208.469</v>
      </c>
      <c r="L5884" s="444">
        <f t="shared" ca="1" si="217"/>
        <v>4376403666724241.5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4376403666724241.5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18235015278017.672</v>
      </c>
      <c r="L5885" s="444">
        <f t="shared" ca="1" si="217"/>
        <v>4394638682002259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4394638682002259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18310994508342.746</v>
      </c>
      <c r="L5886" s="444">
        <f t="shared" ca="1" si="217"/>
        <v>4412949676510601.5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4412949676510601.5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18387290318794.172</v>
      </c>
      <c r="L5887" s="444">
        <f t="shared" ca="1" si="217"/>
        <v>4431336966829395.5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4431336966829395.5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18463904028455.816</v>
      </c>
      <c r="L5888" s="444">
        <f t="shared" ca="1" si="217"/>
        <v>4449800870857851.5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4449800870857851.5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18540836961907.711</v>
      </c>
      <c r="L5889" s="444">
        <f t="shared" ca="1" si="217"/>
        <v>4468341707819759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4468341707819759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18618090449248.996</v>
      </c>
      <c r="L5890" s="444">
        <f t="shared" ca="1" si="217"/>
        <v>4486959798269008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4486959798269008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18695665826120.867</v>
      </c>
      <c r="L5891" s="444">
        <f t="shared" ca="1" si="217"/>
        <v>4505655464095129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4505655464095129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18773564433729.703</v>
      </c>
      <c r="L5892" s="444">
        <f t="shared" ca="1" si="217"/>
        <v>4524429028528859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4524429028528859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18851787618870.246</v>
      </c>
      <c r="L5893" s="444">
        <f t="shared" ca="1" si="217"/>
        <v>4543280816147729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4543280816147729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18930336733948.871</v>
      </c>
      <c r="L5894" s="444">
        <f t="shared" ca="1" si="217"/>
        <v>4562211152881678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4562211152881678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19009213137006.992</v>
      </c>
      <c r="L5895" s="444">
        <f t="shared" ca="1" si="217"/>
        <v>4581220366018685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4581220366018685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19088418191744.52</v>
      </c>
      <c r="L5896" s="444">
        <f t="shared" ca="1" si="217"/>
        <v>4600308784210430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4600308784210430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19167953267543.457</v>
      </c>
      <c r="L5897" s="444">
        <f t="shared" ca="1" si="217"/>
        <v>4619476737477973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4619476737477973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19247819739491.555</v>
      </c>
      <c r="L5898" s="444">
        <f t="shared" ca="1" si="217"/>
        <v>4638724557217465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4638724557217465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19328018988406.105</v>
      </c>
      <c r="L5899" s="444">
        <f t="shared" ca="1" si="217"/>
        <v>4658052576205871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4658052576205871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19408552400857.797</v>
      </c>
      <c r="L5900" s="444">
        <f t="shared" ca="1" si="217"/>
        <v>4677461128606729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4677461128606729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19489421369194.703</v>
      </c>
      <c r="L5901" s="444">
        <f t="shared" ca="1" si="217"/>
        <v>4696950549975924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4696950549975924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19570627291566.352</v>
      </c>
      <c r="L5902" s="444">
        <f t="shared" ca="1" si="217"/>
        <v>4716521177267490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4716521177267490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19652171571947.875</v>
      </c>
      <c r="L5903" s="444">
        <f t="shared" ca="1" si="217"/>
        <v>4736173348839438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4736173348839438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19734055620164.324</v>
      </c>
      <c r="L5904" s="444">
        <f t="shared" ca="1" si="217"/>
        <v>4755907404459602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4755907404459602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19816280851915.008</v>
      </c>
      <c r="L5905" s="444">
        <f t="shared" ca="1" si="217"/>
        <v>4775723685311517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4775723685311517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19898848688797.988</v>
      </c>
      <c r="L5906" s="444">
        <f t="shared" ca="1" si="217"/>
        <v>4795622534000315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4795622534000315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19981760558334.645</v>
      </c>
      <c r="L5907" s="444">
        <f t="shared" ca="1" si="217"/>
        <v>4815604294558650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4815604294558650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20065017893994.375</v>
      </c>
      <c r="L5908" s="444">
        <f t="shared" ca="1" si="217"/>
        <v>4835669312452644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4835669312452644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20148622135219.352</v>
      </c>
      <c r="L5909" s="444">
        <f t="shared" ca="1" si="217"/>
        <v>4855817934587863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4855817934587863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20232574727449.43</v>
      </c>
      <c r="L5910" s="444">
        <f t="shared" ca="1" si="217"/>
        <v>4876050509315312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4876050509315312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20316877122147.133</v>
      </c>
      <c r="L5911" s="444">
        <f t="shared" ca="1" si="217"/>
        <v>4896367386437459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4896367386437459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20401530776822.746</v>
      </c>
      <c r="L5912" s="444">
        <f t="shared" ca="1" si="217"/>
        <v>4916768917214282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4916768917214282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20486537155059.508</v>
      </c>
      <c r="L5913" s="444">
        <f t="shared" ca="1" si="217"/>
        <v>4937255454369342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4937255454369342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20571897726538.926</v>
      </c>
      <c r="L5914" s="444">
        <f t="shared" ca="1" si="217"/>
        <v>4957827352095881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4957827352095881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20657613967066.172</v>
      </c>
      <c r="L5915" s="444">
        <f t="shared" ca="1" si="217"/>
        <v>4978484966062947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4978484966062947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20743687358595.613</v>
      </c>
      <c r="L5916" s="444">
        <f t="shared" ca="1" si="217"/>
        <v>4999228653421543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4999228653421543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20830119389256.43</v>
      </c>
      <c r="L5917" s="444">
        <f t="shared" ca="1" si="217"/>
        <v>5020058772810799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5020058772810799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20916911553378.328</v>
      </c>
      <c r="L5918" s="444">
        <f t="shared" ca="1" si="217"/>
        <v>5040975684364177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5040975684364177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21004065351517.402</v>
      </c>
      <c r="L5919" s="444">
        <f t="shared" ca="1" si="217"/>
        <v>5061979749715694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5061979749715694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21091582290482.059</v>
      </c>
      <c r="L5920" s="444">
        <f t="shared" ca="1" si="217"/>
        <v>5083071332006176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5083071332006176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21179463883359.066</v>
      </c>
      <c r="L5921" s="444">
        <f t="shared" ca="1" si="217"/>
        <v>5104250795889535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5104250795889535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21267711649539.73</v>
      </c>
      <c r="L5922" s="444">
        <f t="shared" ca="1" si="217"/>
        <v>5125518507539075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5125518507539075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21356327114746.145</v>
      </c>
      <c r="L5923" s="444">
        <f t="shared" ca="1" si="217"/>
        <v>5146874834653821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5146874834653821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21445311811057.586</v>
      </c>
      <c r="L5924" s="444">
        <f t="shared" ca="1" si="217"/>
        <v>5168320146464879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5168320146464879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21534667276936.996</v>
      </c>
      <c r="L5925" s="444">
        <f t="shared" ca="1" si="217"/>
        <v>5189854813741816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5189854813741816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21624395057257.566</v>
      </c>
      <c r="L5926" s="444">
        <f t="shared" ca="1" si="217"/>
        <v>5211479208799074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5211479208799074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21714496703329.477</v>
      </c>
      <c r="L5927" s="444">
        <f t="shared" ca="1" si="217"/>
        <v>5233193705502403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5233193705502403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21804973772926.68</v>
      </c>
      <c r="L5928" s="444">
        <f t="shared" ca="1" si="217"/>
        <v>5254998679275330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5254998679275330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21895827830313.875</v>
      </c>
      <c r="L5929" s="444">
        <f t="shared" ca="1" si="217"/>
        <v>5276894507105644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5276894507105644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21987060446273.516</v>
      </c>
      <c r="L5930" s="444">
        <f t="shared" ca="1" si="217"/>
        <v>5298881567551918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5298881567551918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22078673198132.992</v>
      </c>
      <c r="L5931" s="444">
        <f t="shared" ca="1" si="217"/>
        <v>5320960240750051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5320960240750051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22170667669791.879</v>
      </c>
      <c r="L5932" s="444">
        <f t="shared" ca="1" si="217"/>
        <v>5343130908419843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5343130908419843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22263045451749.344</v>
      </c>
      <c r="L5933" s="444">
        <f t="shared" ca="1" si="217"/>
        <v>5365393953871592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5365393953871592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22355808141131.633</v>
      </c>
      <c r="L5934" s="444">
        <f t="shared" ca="1" si="217"/>
        <v>5387749762012724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5387749762012724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22448957341719.684</v>
      </c>
      <c r="L5935" s="444">
        <f t="shared" ca="1" si="217"/>
        <v>5410198719354444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5410198719354444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22542494663976.852</v>
      </c>
      <c r="L5936" s="444">
        <f t="shared" ca="1" si="217"/>
        <v>5432741214018421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5432741214018421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22636421725076.754</v>
      </c>
      <c r="L5937" s="444">
        <f t="shared" ca="1" si="217"/>
        <v>5455377635743498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5455377635743498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22730740148931.242</v>
      </c>
      <c r="L5938" s="444">
        <f t="shared" ca="1" si="217"/>
        <v>5478108375892429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5478108375892429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22825451566218.453</v>
      </c>
      <c r="L5939" s="444">
        <f t="shared" ca="1" si="217"/>
        <v>5500933827458647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5500933827458647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22920557614411.027</v>
      </c>
      <c r="L5940" s="444">
        <f t="shared" ca="1" si="217"/>
        <v>5523854385073058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5523854385073058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23016059937804.406</v>
      </c>
      <c r="L5941" s="444">
        <f t="shared" ca="1" si="217"/>
        <v>5546870445010862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5546870445010862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23111960187545.258</v>
      </c>
      <c r="L5942" s="444">
        <f t="shared" ca="1" si="217"/>
        <v>5569982405198407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5569982405198407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23208260021660.027</v>
      </c>
      <c r="L5943" s="444">
        <f t="shared" ca="1" si="217"/>
        <v>5593190665220067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5593190665220067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23304961105083.613</v>
      </c>
      <c r="L5944" s="444">
        <f t="shared" ca="1" si="217"/>
        <v>5616495626325151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5616495626325151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23402065109688.129</v>
      </c>
      <c r="L5945" s="444">
        <f t="shared" ca="1" si="217"/>
        <v>5639897691434839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5639897691434839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23499573714311.828</v>
      </c>
      <c r="L5946" s="444">
        <f t="shared" ca="1" si="217"/>
        <v>5663397265149151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5663397265149151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23597488604788.129</v>
      </c>
      <c r="L5947" s="444">
        <f t="shared" ca="1" si="217"/>
        <v>5686994753753939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5686994753753939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23695811473974.746</v>
      </c>
      <c r="L5948" s="444">
        <f t="shared" ca="1" si="217"/>
        <v>5710690565227914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5710690565227914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23794544021782.977</v>
      </c>
      <c r="L5949" s="444">
        <f t="shared" ca="1" si="217"/>
        <v>5734485109249697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5734485109249697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23893687955207.07</v>
      </c>
      <c r="L5950" s="444">
        <f t="shared" ca="1" si="217"/>
        <v>5758378797204904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5758378797204904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23993244988353.766</v>
      </c>
      <c r="L5951" s="444">
        <f t="shared" ca="1" si="217"/>
        <v>5782372042193258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5782372042193258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24093216842471.906</v>
      </c>
      <c r="L5952" s="444">
        <f t="shared" ca="1" si="217"/>
        <v>5806465259035730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5806465259035730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24193605245982.207</v>
      </c>
      <c r="L5953" s="444">
        <f t="shared" ca="1" si="217"/>
        <v>5830658864281712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5830658864281712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24294411934507.133</v>
      </c>
      <c r="L5954" s="444">
        <f t="shared" ca="1" si="217"/>
        <v>5854953276216219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5854953276216219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24395638650900.914</v>
      </c>
      <c r="L5955" s="444">
        <f t="shared" ca="1" si="217"/>
        <v>5879348914867120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5879348914867120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24497287145279.668</v>
      </c>
      <c r="L5956" s="444">
        <f t="shared" ca="1" si="217"/>
        <v>5903846202012400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5903846202012400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24599359175051.668</v>
      </c>
      <c r="L5957" s="444">
        <f t="shared" ca="1" si="217"/>
        <v>5928445561187452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5928445561187452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24701856504947.715</v>
      </c>
      <c r="L5958" s="444">
        <f t="shared" ca="1" si="217"/>
        <v>5953147417692400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5953147417692400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24804780907051.668</v>
      </c>
      <c r="L5959" s="444">
        <f t="shared" ca="1" si="217"/>
        <v>5977952198599452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5977952198599452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24908134160831.051</v>
      </c>
      <c r="L5960" s="444">
        <f t="shared" ca="1" si="217"/>
        <v>6002860332760283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6002860332760283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25011918053167.844</v>
      </c>
      <c r="L5961" s="444">
        <f t="shared" ca="1" si="217"/>
        <v>6027872250813451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6027872250813451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25116134378389.379</v>
      </c>
      <c r="L5962" s="444">
        <f t="shared" ca="1" si="217"/>
        <v>6052988385191840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6052988385191840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25220784938299.332</v>
      </c>
      <c r="L5963" s="444">
        <f t="shared" ca="1" si="217"/>
        <v>6078209170130139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6078209170130139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25325871542208.914</v>
      </c>
      <c r="L5964" s="444">
        <f t="shared" ca="1" si="217"/>
        <v>6103535041672348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6103535041672348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25431396006968.117</v>
      </c>
      <c r="L5965" s="444">
        <f t="shared" ca="1" si="217"/>
        <v>6128966437679316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6128966437679316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25537360156997.148</v>
      </c>
      <c r="L5966" s="444">
        <f t="shared" ca="1" si="217"/>
        <v>6154503797836313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6154503797836313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25643765824317.969</v>
      </c>
      <c r="L5967" s="444">
        <f t="shared" ca="1" si="217"/>
        <v>6180147563660631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6180147563660631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25750614848585.961</v>
      </c>
      <c r="L5968" s="444">
        <f t="shared" ca="1" si="217"/>
        <v>6205898178509217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6205898178509217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25857909077121.738</v>
      </c>
      <c r="L5969" s="444">
        <f t="shared" ca="1" si="217"/>
        <v>6231756087586339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6231756087586339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25965650364943.078</v>
      </c>
      <c r="L5970" s="444">
        <f t="shared" ca="1" si="217"/>
        <v>6257721737951282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6257721737951282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26073840574797.008</v>
      </c>
      <c r="L5971" s="444">
        <f t="shared" ca="1" si="217"/>
        <v>6283795578526079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6283795578526079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26182481577191.996</v>
      </c>
      <c r="L5972" s="444">
        <f t="shared" ca="1" si="217"/>
        <v>6309978060103271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6309978060103271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26291575250430.297</v>
      </c>
      <c r="L5973" s="444">
        <f t="shared" ca="1" si="217"/>
        <v>6336269635353701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6336269635353701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26401123480640.422</v>
      </c>
      <c r="L5974" s="444">
        <f t="shared" ca="1" si="217"/>
        <v>6362670758834341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6362670758834341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26511128161809.754</v>
      </c>
      <c r="L5975" s="444">
        <f t="shared" ca="1" si="217"/>
        <v>6389181886996151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6389181886996151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26621591195817.297</v>
      </c>
      <c r="L5976" s="444">
        <f t="shared" ca="1" si="217"/>
        <v>6415803478191968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6415803478191968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26732514492466.531</v>
      </c>
      <c r="L5977" s="444">
        <f t="shared" ca="1" si="217"/>
        <v>6442535992684435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6442535992684435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26843899969518.48</v>
      </c>
      <c r="L5978" s="444">
        <f t="shared" ca="1" si="217"/>
        <v>6469379892653953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6469379892653953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26955749552724.805</v>
      </c>
      <c r="L5979" s="444">
        <f t="shared" ca="1" si="217"/>
        <v>6496335642206678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6496335642206678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27068065175861.156</v>
      </c>
      <c r="L5980" s="444">
        <f t="shared" ca="1" si="217"/>
        <v>6523403707382539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6523403707382539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27180848780760.578</v>
      </c>
      <c r="L5981" s="444">
        <f t="shared" ca="1" si="217"/>
        <v>6550584556163300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6550584556163300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27294102317347.082</v>
      </c>
      <c r="L5982" s="444">
        <f t="shared" ca="1" si="217"/>
        <v>6577878658480647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6577878658480647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27407827743669.363</v>
      </c>
      <c r="L5983" s="444">
        <f t="shared" ca="1" si="217"/>
        <v>6605286486224316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6605286486224316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27522027025934.648</v>
      </c>
      <c r="L5984" s="444">
        <f t="shared" ca="1" si="217"/>
        <v>6632808513250251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6632808513250251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27636702138542.711</v>
      </c>
      <c r="L5985" s="444">
        <f t="shared" ca="1" si="217"/>
        <v>6660445215388794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6660445215388794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27751855064119.977</v>
      </c>
      <c r="L5986" s="444">
        <f t="shared" ca="1" si="217"/>
        <v>6688197070452914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6688197070452914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27867487793553.809</v>
      </c>
      <c r="L5987" s="444">
        <f t="shared" ca="1" si="217"/>
        <v>6716064558246468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6716064558246468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27983602326026.949</v>
      </c>
      <c r="L5988" s="444">
        <f t="shared" ca="1" si="217"/>
        <v>6744048160572495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6744048160572495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28100200669052.063</v>
      </c>
      <c r="L5989" s="444">
        <f t="shared" ca="1" si="217"/>
        <v>6772148361241547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6772148361241547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28217284838506.445</v>
      </c>
      <c r="L5990" s="444">
        <f t="shared" ca="1" si="217"/>
        <v>6800365646080053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6800365646080053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28334856858666.887</v>
      </c>
      <c r="L5991" s="444">
        <f t="shared" ca="1" si="217"/>
        <v>6828700502938720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6828700502938720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28452918762244.668</v>
      </c>
      <c r="L5992" s="444">
        <f t="shared" ca="1" si="217"/>
        <v>6857153421700965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6857153421700965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28571472590420.688</v>
      </c>
      <c r="L5993" s="444">
        <f t="shared" ca="1" si="217"/>
        <v>6885724894291386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6885724894291386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28690520392880.773</v>
      </c>
      <c r="L5994" s="444">
        <f t="shared" ca="1" si="217"/>
        <v>6914415414684267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6914415414684267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28810064227851.113</v>
      </c>
      <c r="L5995" s="444">
        <f t="shared" ca="1" si="217"/>
        <v>6943225478912118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6943225478912118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28930106162133.824</v>
      </c>
      <c r="L5996" s="444">
        <f t="shared" ca="1" si="217"/>
        <v>6972155585074252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6972155585074252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29050648271142.715</v>
      </c>
      <c r="L5997" s="444">
        <f t="shared" ca="1" si="217"/>
        <v>7001206233345395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7001206233345395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29171692638939.145</v>
      </c>
      <c r="L5998" s="444">
        <f t="shared" ca="1" si="217"/>
        <v>7030377925984334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7030377925984334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29293241358268.059</v>
      </c>
      <c r="L5999" s="444">
        <f t="shared" ca="1" si="217"/>
        <v>7059671167342602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7059671167342602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29415296530594.176</v>
      </c>
      <c r="L6000" s="444">
        <f t="shared" ca="1" si="217"/>
        <v>7089086463873196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7089086463873196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29537860266138.316</v>
      </c>
      <c r="L6001" s="444">
        <f t="shared" ca="1" si="217"/>
        <v>7118624324139334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7118624324139334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29660934683913.891</v>
      </c>
      <c r="L6002" s="444">
        <f t="shared" ca="1" si="217"/>
        <v>7148285258823248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7148285258823248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29784521911763.527</v>
      </c>
      <c r="L6003" s="444">
        <f t="shared" ca="1" si="217"/>
        <v>7178069780735012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7178069780735012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29908624086395.883</v>
      </c>
      <c r="L6004" s="444">
        <f t="shared" ca="1" si="217"/>
        <v>7207978404821408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7207978404821408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30033243353422.531</v>
      </c>
      <c r="L6005" s="444">
        <f t="shared" ca="1" si="217"/>
        <v>7238011648174831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7238011648174831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30158381867395.125</v>
      </c>
      <c r="L6006" s="444">
        <f t="shared" ca="1" si="217"/>
        <v>7268170030042226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7268170030042226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30284041791842.605</v>
      </c>
      <c r="L6007" s="444">
        <f t="shared" ca="1" si="217"/>
        <v>7298454071834069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7298454071834069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30410225299308.621</v>
      </c>
      <c r="L6008" s="444">
        <f t="shared" ca="1" si="217"/>
        <v>7328864297133378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7328864297133378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30536934571389.078</v>
      </c>
      <c r="L6009" s="444">
        <f t="shared" ca="1" si="217"/>
        <v>7359401231704767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7359401231704767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30664171798769.863</v>
      </c>
      <c r="L6010" s="444">
        <f t="shared" ca="1" si="217"/>
        <v>7390065403503537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7390065403503537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30791939181264.738</v>
      </c>
      <c r="L6011" s="444">
        <f t="shared" ca="1" si="217"/>
        <v>7420857342684802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7420857342684802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30920238927853.34</v>
      </c>
      <c r="L6012" s="444">
        <f t="shared" ca="1" si="217"/>
        <v>7451777581612655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7451777581612655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31049073256719.391</v>
      </c>
      <c r="L6013" s="444">
        <f t="shared" ca="1" si="217"/>
        <v>7482826654869374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7482826654869374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31178444395289.063</v>
      </c>
      <c r="L6014" s="444">
        <f t="shared" ca="1" si="217"/>
        <v>7514005099264663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7514005099264663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31308354580269.43</v>
      </c>
      <c r="L6015" s="444">
        <f t="shared" ca="1" si="217"/>
        <v>7545313453844932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7545313453844932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31438806057687.215</v>
      </c>
      <c r="L6016" s="444">
        <f t="shared" ca="1" si="217"/>
        <v>7576752259902619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7576752259902619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31569801082927.582</v>
      </c>
      <c r="L6017" s="444">
        <f t="shared" ca="1" si="217"/>
        <v>7608322060985547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7608322060985547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31701341920773.113</v>
      </c>
      <c r="L6018" s="444">
        <f t="shared" ca="1" si="217"/>
        <v>7640023402906320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7640023402906320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31833430845443</v>
      </c>
      <c r="L6019" s="444">
        <f t="shared" ca="1" si="217"/>
        <v>7671856833751763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7671856833751763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31966070140632.348</v>
      </c>
      <c r="L6020" s="444">
        <f t="shared" ca="1" si="217"/>
        <v>7703822903892395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7703822903892395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32099262099551.645</v>
      </c>
      <c r="L6021" s="444">
        <f t="shared" ca="1" si="217"/>
        <v>7735922165991947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7735922165991947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32233009024966.445</v>
      </c>
      <c r="L6022" s="444">
        <f t="shared" ca="1" si="217"/>
        <v>7768155175016913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7768155175016913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32367313229237.137</v>
      </c>
      <c r="L6023" s="444">
        <f t="shared" ca="1" si="217"/>
        <v>7800522488246150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7800522488246150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32502177034358.953</v>
      </c>
      <c r="L6024" s="444">
        <f t="shared" ca="1" si="217"/>
        <v>7833024665280509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7833024665280509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32637602772002.125</v>
      </c>
      <c r="L6025" s="444">
        <f t="shared" ca="1" si="217"/>
        <v>7865662268052511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7865662268052511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32773592783552.129</v>
      </c>
      <c r="L6026" s="444">
        <f t="shared" ca="1" si="217"/>
        <v>7898435860836063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7898435860836063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32910149420150.262</v>
      </c>
      <c r="L6027" s="444">
        <f t="shared" ca="1" si="217"/>
        <v>7931346010256213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7931346010256213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33047275042734.215</v>
      </c>
      <c r="L6028" s="444">
        <f t="shared" ca="1" si="217"/>
        <v>7964393285298947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7964393285298947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33184972022078.945</v>
      </c>
      <c r="L6029" s="444">
        <f t="shared" ca="1" si="217"/>
        <v>7997578257321026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7997578257321026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33323242738837.609</v>
      </c>
      <c r="L6030" s="444">
        <f t="shared" ca="1" si="217"/>
        <v>8030901500059864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8030901500059864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33462089583582.766</v>
      </c>
      <c r="L6031" s="444">
        <f t="shared" ca="1" si="217"/>
        <v>8064363589643447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8064363589643447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33601514956847.695</v>
      </c>
      <c r="L6032" s="444">
        <f t="shared" ca="1" si="217"/>
        <v>8097965104600295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8097965104600295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33741521269167.898</v>
      </c>
      <c r="L6033" s="444">
        <f t="shared" ca="1" si="217"/>
        <v>8131706625869463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8131706625869463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33882110941122.766</v>
      </c>
      <c r="L6034" s="444">
        <f t="shared" ca="1" si="217"/>
        <v>8165588736810586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8165588736810586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34023286403377.441</v>
      </c>
      <c r="L6035" s="444">
        <f t="shared" ca="1" si="217"/>
        <v>8199612023213963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8199612023213963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34165050096724.844</v>
      </c>
      <c r="L6036" s="444">
        <f t="shared" ca="1" si="217"/>
        <v>8233777073310688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8233777073310688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34307404472127.867</v>
      </c>
      <c r="L6037" s="444">
        <f t="shared" ca="1" si="217"/>
        <v>8268084477782816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8268084477782816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34450351990761.73</v>
      </c>
      <c r="L6038" s="444">
        <f t="shared" ca="1" si="217"/>
        <v>8302534829773578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8302534829773578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34593895124056.574</v>
      </c>
      <c r="L6039" s="444">
        <f t="shared" ca="1" si="217"/>
        <v>8337128724897635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8337128724897635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34738036353740.148</v>
      </c>
      <c r="L6040" s="444">
        <f t="shared" ca="1" si="217"/>
        <v>8371866761251375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8371866761251375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34882778171880.73</v>
      </c>
      <c r="L6041" s="444">
        <f t="shared" ca="1" si="217"/>
        <v>8406749539423256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8406749539423256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35028123080930.234</v>
      </c>
      <c r="L6042" s="444">
        <f t="shared" ca="1" si="217"/>
        <v>8441777662504186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8441777662504186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35174073593767.441</v>
      </c>
      <c r="L6043" s="444">
        <f t="shared" ca="1" si="217"/>
        <v>8476951736097953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8476951736097953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35320632233741.469</v>
      </c>
      <c r="L6044" s="444">
        <f t="shared" ca="1" si="217"/>
        <v>8512272368331694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8512272368331694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35467801534715.391</v>
      </c>
      <c r="L6045" s="444">
        <f t="shared" ca="1" si="217"/>
        <v>8547740169866409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8547740169866409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35615584041110.039</v>
      </c>
      <c r="L6046" s="444">
        <f t="shared" ca="1" si="217"/>
        <v>8583355753907519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8583355753907519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35763982307948</v>
      </c>
      <c r="L6047" s="444">
        <f t="shared" ca="1" si="217"/>
        <v>8619119736215467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8619119736215467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35912998900897.781</v>
      </c>
      <c r="L6048" s="444">
        <f t="shared" ca="1" si="217"/>
        <v>8655032735116365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8655032735116365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36062636396318.188</v>
      </c>
      <c r="L6049" s="444">
        <f t="shared" ca="1" si="217"/>
        <v>8691095371512683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8691095371512683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36212897381302.844</v>
      </c>
      <c r="L6050" s="444">
        <f t="shared" ca="1" si="217"/>
        <v>8727308268893986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8727308268893986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36363784453724.938</v>
      </c>
      <c r="L6051" s="444">
        <f t="shared" ca="1" si="217"/>
        <v>8763672053347711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8763672053347711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36515300222282.125</v>
      </c>
      <c r="L6052" s="444">
        <f t="shared" ca="1" si="217"/>
        <v>8800187353569993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8800187353569993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36667447306541.633</v>
      </c>
      <c r="L6053" s="444">
        <f t="shared" ca="1" si="217"/>
        <v>8836854800876535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8836854800876535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36820228336985.563</v>
      </c>
      <c r="L6054" s="444">
        <f t="shared" ca="1" si="217"/>
        <v>8873675029213521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8873675029213521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36973645955056.336</v>
      </c>
      <c r="L6055" s="444">
        <f t="shared" ca="1" si="217"/>
        <v>8910648675168577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8910648675168577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37127702813202.398</v>
      </c>
      <c r="L6056" s="444">
        <f t="shared" ca="1" si="217"/>
        <v>8947776377981779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8947776377981779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37282401574924.078</v>
      </c>
      <c r="L6057" s="444">
        <f t="shared" ca="1" si="217"/>
        <v>8985058779556703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8985058779556703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37437744914819.602</v>
      </c>
      <c r="L6058" s="444">
        <f t="shared" ca="1" si="217"/>
        <v>9022496524471522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9022496524471522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37593735518631.344</v>
      </c>
      <c r="L6059" s="444">
        <f t="shared" ca="1" si="217"/>
        <v>9060090259990154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9060090259990154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37750376083292.305</v>
      </c>
      <c r="L6060" s="444">
        <f t="shared" ca="1" si="217"/>
        <v>9097840636073446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9097840636073446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37907669316972.688</v>
      </c>
      <c r="L6061" s="444">
        <f t="shared" ca="1" si="217"/>
        <v>9135748305390418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9135748305390418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38065617939126.742</v>
      </c>
      <c r="L6062" s="444">
        <f t="shared" ca="1" si="217"/>
        <v>9173813923329544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9173813923329544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38224224680539.766</v>
      </c>
      <c r="L6063" s="444">
        <f t="shared" ca="1" si="217"/>
        <v>9212038148010084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9212038148010084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38383492283375.352</v>
      </c>
      <c r="L6064" s="444">
        <f t="shared" ca="1" si="217"/>
        <v>9250421640293460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9250421640293460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38543423501222.75</v>
      </c>
      <c r="L6065" s="444">
        <f t="shared" ca="1" si="217"/>
        <v>9288965063794682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9288965063794682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38704021099144.508</v>
      </c>
      <c r="L6066" s="444">
        <f t="shared" ca="1" si="217"/>
        <v>9327669084893826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9327669084893826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38865287853724.273</v>
      </c>
      <c r="L6067" s="444">
        <f t="shared" ca="1" si="217"/>
        <v>9366534372747550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9366534372747550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39027226553114.789</v>
      </c>
      <c r="L6068" s="444">
        <f t="shared" ca="1" si="217"/>
        <v>9405561599300664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9405561599300664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39189839997086.102</v>
      </c>
      <c r="L6069" s="444">
        <f t="shared" ca="1" si="217"/>
        <v>9444751439297750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9444751439297750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39353130997073.961</v>
      </c>
      <c r="L6070" s="444">
        <f t="shared" ca="1" si="217"/>
        <v>9484104570294824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9484104570294824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39517102376228.43</v>
      </c>
      <c r="L6071" s="444">
        <f t="shared" ca="1" si="217"/>
        <v>9523621672671052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9523621672671052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39681756969462.719</v>
      </c>
      <c r="L6072" s="444">
        <f t="shared" ca="1" si="217"/>
        <v>9563303429640514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9563303429640514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39847097623502.141</v>
      </c>
      <c r="L6073" s="444">
        <f t="shared" ca="1" si="217"/>
        <v>9603150527264016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9603150527264016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40013127196933.398</v>
      </c>
      <c r="L6074" s="444">
        <f t="shared" ca="1" si="217"/>
        <v>9643163654460950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9643163654460950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40179848560253.961</v>
      </c>
      <c r="L6075" s="444">
        <f t="shared" ca="1" si="217"/>
        <v>9683343503021204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9683343503021204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40347264595921.68</v>
      </c>
      <c r="L6076" s="444">
        <f t="shared" ca="1" si="217"/>
        <v>9723690767617126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9723690767617126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40515378198404.688</v>
      </c>
      <c r="L6077" s="444">
        <f t="shared" ca="1" si="217"/>
        <v>9764206145815530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9764206145815530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40684192274231.375</v>
      </c>
      <c r="L6078" s="444">
        <f t="shared" ca="1" si="217"/>
        <v>9804890338089762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9804890338089762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40853709742040.672</v>
      </c>
      <c r="L6079" s="444">
        <f t="shared" ca="1" si="217"/>
        <v>9845744047831802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9845744047831802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41023933532632.508</v>
      </c>
      <c r="L6080" s="444">
        <f t="shared" ca="1" si="217"/>
        <v>9886767981364434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9886767981364434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41194866589018.477</v>
      </c>
      <c r="L6081" s="444">
        <f t="shared" ca="1" si="217"/>
        <v>9927962847953452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9927962847953452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41366511866472.719</v>
      </c>
      <c r="L6082" s="444">
        <f t="shared" ca="1" si="217"/>
        <v>9969329359819924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9969329359819924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41538872332583.016</v>
      </c>
      <c r="L6083" s="444">
        <f t="shared" ca="1" si="217"/>
        <v>1.0010868232152508E+16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1.0010868232152508E+16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41711950967302.117</v>
      </c>
      <c r="L6084" s="444">
        <f t="shared" ca="1" si="217"/>
        <v>1.005258018311981E+16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1.005258018311981E+16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41885750762999.211</v>
      </c>
      <c r="L6085" s="444">
        <f t="shared" ca="1" si="217"/>
        <v>1.009446593388281E+16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1.009446593388281E+16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42060274724511.711</v>
      </c>
      <c r="L6086" s="444">
        <f t="shared" ca="1" si="217"/>
        <v>1.0136526208607322E+16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1.0136526208607322E+16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42235525869197.172</v>
      </c>
      <c r="L6087" s="444">
        <f t="shared" ca="1" si="217"/>
        <v>1.017876173447652E+16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1.017876173447652E+16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42411507226985.5</v>
      </c>
      <c r="L6088" s="444">
        <f t="shared" ca="1" si="217"/>
        <v>1.0221173241703506E+16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1.0221173241703506E+16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42588221840431.273</v>
      </c>
      <c r="L6089" s="444">
        <f t="shared" ca="1" si="217"/>
        <v>1.0263761463543938E+16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1.0263761463543938E+16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42765672764766.406</v>
      </c>
      <c r="L6090" s="444">
        <f t="shared" ca="1" si="217"/>
        <v>1.0306527136308704E+16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1.0306527136308704E+16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42943863067952.93</v>
      </c>
      <c r="L6091" s="444">
        <f t="shared" ca="1" si="217"/>
        <v>1.0349470999376656E+16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1.0349470999376656E+16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43122795830736.063</v>
      </c>
      <c r="L6092" s="444">
        <f t="shared" ca="1" si="217"/>
        <v>1.0392593795207392E+16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1.0392593795207392E+16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43302474146697.469</v>
      </c>
      <c r="L6093" s="444">
        <f t="shared" ca="1" si="217"/>
        <v>1.043589626935409E+16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1.043589626935409E+16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43482901122308.711</v>
      </c>
      <c r="L6094" s="444">
        <f t="shared" ca="1" si="217"/>
        <v>1.0479379170476398E+16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1.0479379170476398E+16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43664079876984.992</v>
      </c>
      <c r="L6095" s="444">
        <f t="shared" ca="1" si="217"/>
        <v>1.0523043250353382E+16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1.0523043250353382E+16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43846013543139.094</v>
      </c>
      <c r="L6096" s="444">
        <f t="shared" ca="1" si="217"/>
        <v>1.0566889263896522E+16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1.0566889263896522E+16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44028705266235.508</v>
      </c>
      <c r="L6097" s="444">
        <f t="shared" ca="1" si="217"/>
        <v>1.0610917969162758E+16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1.0610917969162758E+16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44212158204844.828</v>
      </c>
      <c r="L6098" s="444">
        <f t="shared" ca="1" si="217"/>
        <v>1.0655130127367602E+16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1.0655130127367602E+16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44396375530698.344</v>
      </c>
      <c r="L6099" s="444">
        <f t="shared" ca="1" si="217"/>
        <v>1.06995265028983E+16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1.06995265028983E+16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44581360428742.914</v>
      </c>
      <c r="L6100" s="444">
        <f t="shared" ca="1" si="217"/>
        <v>1.0744107863327042E+16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1.0744107863327042E+16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44767116097196.008</v>
      </c>
      <c r="L6101" s="444">
        <f t="shared" ca="1" si="217"/>
        <v>1.0788874979424238E+16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1.0788874979424238E+16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44953645747600.992</v>
      </c>
      <c r="L6102" s="444">
        <f t="shared" ca="1" si="217"/>
        <v>1.0833828625171838E+16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1.0833828625171838E+16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45140952604882.656</v>
      </c>
      <c r="L6103" s="444">
        <f t="shared" ca="1" si="217"/>
        <v>1.087896957777672E+16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1.087896957777672E+16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45329039907403</v>
      </c>
      <c r="L6104" s="444">
        <f t="shared" ca="1" si="217"/>
        <v>1.0924298617684124E+16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1.0924298617684124E+16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45517910907017.18</v>
      </c>
      <c r="L6105" s="444">
        <f t="shared" ca="1" si="217"/>
        <v>1.0969816528591142E+16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1.0969816528591142E+16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45707568869129.758</v>
      </c>
      <c r="L6106" s="444">
        <f t="shared" ca="1" si="217"/>
        <v>1.1015524097460272E+16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1.1015524097460272E+16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45898017072751.133</v>
      </c>
      <c r="L6107" s="444">
        <f t="shared" ca="1" si="217"/>
        <v>1.1061422114533024E+16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1.1061422114533024E+16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46089258810554.266</v>
      </c>
      <c r="L6108" s="444">
        <f t="shared" ca="1" si="217"/>
        <v>1.1107511373343578E+16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1.1107511373343578E+16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46281297388931.578</v>
      </c>
      <c r="L6109" s="444">
        <f t="shared" ca="1" si="217"/>
        <v>1.115379267073251E+16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1.115379267073251E+16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46474136128052.125</v>
      </c>
      <c r="L6110" s="444">
        <f t="shared" ca="1" si="217"/>
        <v>1.1200266806860562E+16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1.1200266806860562E+16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46667778361919.008</v>
      </c>
      <c r="L6111" s="444">
        <f t="shared" ca="1" si="217"/>
        <v>1.1246934585222482E+16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1.1246934585222482E+16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46862227438427.008</v>
      </c>
      <c r="L6112" s="444">
        <f t="shared" ca="1" si="217"/>
        <v>1.129379681266091E+16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1.129379681266091E+16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47057486719420.461</v>
      </c>
      <c r="L6113" s="444">
        <f t="shared" ca="1" si="217"/>
        <v>1.134085429938033E+16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1.134085429938033E+16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47253559580751.375</v>
      </c>
      <c r="L6114" s="444">
        <f t="shared" ca="1" si="217"/>
        <v>1.1388107858961082E+16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1.1388107858961082E+16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47450449412337.844</v>
      </c>
      <c r="L6115" s="444">
        <f t="shared" ca="1" si="217"/>
        <v>1.143555830837342E+16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1.143555830837342E+16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47648159618222.586</v>
      </c>
      <c r="L6116" s="444">
        <f t="shared" ca="1" si="217"/>
        <v>1.1483206467991642E+16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1.1483206467991642E+16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47846693616631.844</v>
      </c>
      <c r="L6117" s="444">
        <f t="shared" ca="1" si="217"/>
        <v>1.1531053161608274E+16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1.1531053161608274E+16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48046054840034.477</v>
      </c>
      <c r="L6118" s="444">
        <f t="shared" ca="1" si="217"/>
        <v>1.1579099216448308E+16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1.1579099216448308E+16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48246246735201.281</v>
      </c>
      <c r="L6119" s="444">
        <f t="shared" ca="1" si="217"/>
        <v>1.162734546318351E+16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1.162734546318351E+16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48447272763264.625</v>
      </c>
      <c r="L6120" s="444">
        <f t="shared" ca="1" si="217"/>
        <v>1.1675792735946774E+16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1.1675792735946774E+16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48649136399778.227</v>
      </c>
      <c r="L6121" s="444">
        <f t="shared" ca="1" si="217"/>
        <v>1.1724441872346552E+16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1.1724441872346552E+16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48851841134777.297</v>
      </c>
      <c r="L6122" s="444">
        <f t="shared" ca="1" si="217"/>
        <v>1.177329371348133E+16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1.177329371348133E+16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49055390472838.875</v>
      </c>
      <c r="L6123" s="444">
        <f t="shared" ca="1" si="217"/>
        <v>1.1822349103954168E+16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1.1822349103954168E+16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49259787933142.367</v>
      </c>
      <c r="L6124" s="444">
        <f t="shared" ca="1" si="217"/>
        <v>1.187160889188731E+16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1.187160889188731E+16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49465037049530.461</v>
      </c>
      <c r="L6125" s="444">
        <f t="shared" ca="1" si="217"/>
        <v>1.192107392893684E+16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1.192107392893684E+16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49671141370570.164</v>
      </c>
      <c r="L6126" s="444">
        <f t="shared" ca="1" si="217"/>
        <v>1.197074507030741E+16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1.197074507030741E+16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49878104459614.211</v>
      </c>
      <c r="L6127" s="444">
        <f t="shared" ca="1" si="217"/>
        <v>1.2020623174767024E+16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1.2020623174767024E+16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50085929894862.602</v>
      </c>
      <c r="L6128" s="444">
        <f t="shared" ref="L6128:L6250" ca="1" si="222">I6128-J6128+K6128</f>
        <v>1.2070709104661886E+16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1.2070709104661886E+16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50294621269424.523</v>
      </c>
      <c r="L6129" s="444">
        <f t="shared" ca="1" si="222"/>
        <v>1.212100372593131E+16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1.212100372593131E+16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50504182191380.461</v>
      </c>
      <c r="L6130" s="444">
        <f t="shared" ca="1" si="222"/>
        <v>1.217150790812269E+16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1.217150790812269E+16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50714616283844.539</v>
      </c>
      <c r="L6131" s="444">
        <f t="shared" ca="1" si="222"/>
        <v>1.2222222524406534E+16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1.2222222524406534E+16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50925927185027.227</v>
      </c>
      <c r="L6132" s="444">
        <f t="shared" ca="1" si="222"/>
        <v>1.2273148451591562E+16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1.2273148451591562E+16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51138118548298.172</v>
      </c>
      <c r="L6133" s="444">
        <f t="shared" ca="1" si="222"/>
        <v>1.232428657013986E+16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1.232428657013986E+16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51351194042249.414</v>
      </c>
      <c r="L6134" s="444">
        <f t="shared" ca="1" si="222"/>
        <v>1.237563776418211E+16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1.237563776418211E+16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51565157350758.789</v>
      </c>
      <c r="L6135" s="444">
        <f t="shared" ca="1" si="222"/>
        <v>1.2427202921532868E+16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1.2427202921532868E+16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51780012173053.617</v>
      </c>
      <c r="L6136" s="444">
        <f t="shared" ca="1" si="222"/>
        <v>1.2478982933705922E+16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1.2478982933705922E+16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51995762223774.672</v>
      </c>
      <c r="L6137" s="444">
        <f t="shared" ca="1" si="222"/>
        <v>1.2530978695929696E+16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1.2530978695929696E+16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52212411233040.398</v>
      </c>
      <c r="L6138" s="444">
        <f t="shared" ca="1" si="222"/>
        <v>1.2583191107162736E+16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1.2583191107162736E+16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52429962946511.398</v>
      </c>
      <c r="L6139" s="444">
        <f t="shared" ca="1" si="222"/>
        <v>1.2635621070109248E+16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1.2635621070109248E+16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52648421125455.203</v>
      </c>
      <c r="L6140" s="444">
        <f t="shared" ca="1" si="222"/>
        <v>1.2688269491234704E+16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1.2688269491234704E+16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52867789546811.266</v>
      </c>
      <c r="L6141" s="444">
        <f t="shared" ca="1" si="222"/>
        <v>1.2741137280781516E+16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1.2741137280781516E+16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53088072003256.313</v>
      </c>
      <c r="L6142" s="444">
        <f t="shared" ca="1" si="222"/>
        <v>1.2794225352784772E+16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1.2794225352784772E+16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53309272303269.883</v>
      </c>
      <c r="L6143" s="444">
        <f t="shared" ca="1" si="222"/>
        <v>1.2847534625088042E+16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1.2847534625088042E+16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53531394271200.172</v>
      </c>
      <c r="L6144" s="444">
        <f t="shared" ca="1" si="222"/>
        <v>1.2901066019359242E+16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1.2901066019359242E+16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53754441747330.172</v>
      </c>
      <c r="L6145" s="444">
        <f t="shared" ca="1" si="222"/>
        <v>1.2954820461106572E+16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1.2954820461106572E+16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53978418587944.047</v>
      </c>
      <c r="L6146" s="444">
        <f t="shared" ca="1" si="222"/>
        <v>1.3008798879694516E+16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1.3008798879694516E+16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54203328665393.813</v>
      </c>
      <c r="L6147" s="444">
        <f t="shared" ca="1" si="222"/>
        <v>1.306300220835991E+16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1.306300220835991E+16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54429175868166.289</v>
      </c>
      <c r="L6148" s="444">
        <f t="shared" ca="1" si="222"/>
        <v>1.3117431384228076E+16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1.3117431384228076E+16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54655964100950.313</v>
      </c>
      <c r="L6149" s="444">
        <f t="shared" ca="1" si="222"/>
        <v>1.3172087348329026E+16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1.3172087348329026E+16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54883697284704.273</v>
      </c>
      <c r="L6150" s="444">
        <f t="shared" ca="1" si="222"/>
        <v>1.322697104561373E+16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1.322697104561373E+16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55112379356723.875</v>
      </c>
      <c r="L6151" s="444">
        <f t="shared" ca="1" si="222"/>
        <v>1.3282083424970454E+16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1.3282083424970454E+16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55342014270710.227</v>
      </c>
      <c r="L6152" s="444">
        <f t="shared" ca="1" si="222"/>
        <v>1.3337425439241164E+16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1.3337425439241164E+16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55572605996838.18</v>
      </c>
      <c r="L6153" s="444">
        <f t="shared" ca="1" si="222"/>
        <v>1.3392998045238002E+16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1.3392998045238002E+16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55804158521825.008</v>
      </c>
      <c r="L6154" s="444">
        <f t="shared" ca="1" si="222"/>
        <v>1.3448802203759828E+16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1.3448802203759828E+16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56036675848999.281</v>
      </c>
      <c r="L6155" s="444">
        <f t="shared" ca="1" si="222"/>
        <v>1.3504838879608828E+16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1.3504838879608828E+16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56270161998370.117</v>
      </c>
      <c r="L6156" s="444">
        <f t="shared" ca="1" si="222"/>
        <v>1.3561109041607198E+16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1.3561109041607198E+16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56504621006696.656</v>
      </c>
      <c r="L6157" s="444">
        <f t="shared" ca="1" si="222"/>
        <v>1.3617613662613894E+16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1.3617613662613894E+16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56740056927557.891</v>
      </c>
      <c r="L6158" s="444">
        <f t="shared" ca="1" si="222"/>
        <v>1.3674353719541452E+16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1.3674353719541452E+16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56976473831422.719</v>
      </c>
      <c r="L6159" s="444">
        <f t="shared" ca="1" si="222"/>
        <v>1.3731330193372874E+16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1.3731330193372874E+16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57213875805720.305</v>
      </c>
      <c r="L6160" s="444">
        <f t="shared" ca="1" si="222"/>
        <v>1.3788544069178594E+16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1.3788544069178594E+16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57452266954910.805</v>
      </c>
      <c r="L6161" s="444">
        <f t="shared" ca="1" si="222"/>
        <v>1.3845996336133504E+16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1.3845996336133504E+16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57691651400556.266</v>
      </c>
      <c r="L6162" s="444">
        <f t="shared" ca="1" si="222"/>
        <v>1.390368798753406E+16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1.390368798753406E+16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57932033281391.914</v>
      </c>
      <c r="L6163" s="444">
        <f t="shared" ca="1" si="222"/>
        <v>1.3961620020815452E+16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1.3961620020815452E+16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58173416753397.719</v>
      </c>
      <c r="L6164" s="444">
        <f t="shared" ca="1" si="222"/>
        <v>1.401979343756885E+16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1.401979343756885E+16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58415805989870.211</v>
      </c>
      <c r="L6165" s="444">
        <f t="shared" ca="1" si="222"/>
        <v>1.407820924355872E+16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1.407820924355872E+16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58659205181494.664</v>
      </c>
      <c r="L6166" s="444">
        <f t="shared" ca="1" si="222"/>
        <v>1.4136868448740214E+16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1.4136868448740214E+16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58903618536417.555</v>
      </c>
      <c r="L6167" s="444">
        <f t="shared" ca="1" si="222"/>
        <v>1.4195772067276632E+16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1.4195772067276632E+16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59149050280319.297</v>
      </c>
      <c r="L6168" s="444">
        <f t="shared" ca="1" si="222"/>
        <v>1.4254921117556952E+16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1.4254921117556952E+16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59395504656487.297</v>
      </c>
      <c r="L6169" s="444">
        <f t="shared" ca="1" si="222"/>
        <v>1.431431662221344E+16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1.431431662221344E+16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59642985925889.336</v>
      </c>
      <c r="L6170" s="444">
        <f t="shared" ca="1" si="222"/>
        <v>1.437395960813933E+16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1.437395960813933E+16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59891498367247.211</v>
      </c>
      <c r="L6171" s="444">
        <f t="shared" ca="1" si="222"/>
        <v>1.4433851106506578E+16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1.4433851106506578E+16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60141046277110.742</v>
      </c>
      <c r="L6172" s="444">
        <f t="shared" ca="1" si="222"/>
        <v>1.4493992152783688E+16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1.4493992152783688E+16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60391633969932.023</v>
      </c>
      <c r="L6173" s="444">
        <f t="shared" ca="1" si="222"/>
        <v>1.455438378675362E+16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1.455438378675362E+16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60643265778140.086</v>
      </c>
      <c r="L6174" s="444">
        <f t="shared" ca="1" si="222"/>
        <v>1.461502705253176E+16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1.461502705253176E+16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60895946052215.672</v>
      </c>
      <c r="L6175" s="444">
        <f t="shared" ca="1" si="222"/>
        <v>1.4675922998583976E+16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1.4675922998583976E+16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61149679160766.57</v>
      </c>
      <c r="L6176" s="444">
        <f t="shared" ca="1" si="222"/>
        <v>1.4737072677744742E+16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1.4737072677744742E+16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61404469490603.102</v>
      </c>
      <c r="L6177" s="444">
        <f t="shared" ca="1" si="222"/>
        <v>1.4798477147235346E+16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1.4798477147235346E+16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61660321446813.938</v>
      </c>
      <c r="L6178" s="444">
        <f t="shared" ca="1" si="222"/>
        <v>1.486013746868216E+16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1.486013746868216E+16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61917239452842.344</v>
      </c>
      <c r="L6179" s="444">
        <f t="shared" ca="1" si="222"/>
        <v>1.4922054708135002E+16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1.4922054708135002E+16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62175227950562.508</v>
      </c>
      <c r="L6180" s="444">
        <f t="shared" ca="1" si="222"/>
        <v>1.4984229936085564E+16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1.4984229936085564E+16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62434291400356.508</v>
      </c>
      <c r="L6181" s="444">
        <f t="shared" ca="1" si="222"/>
        <v>1.504666422748592E+16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1.504666422748592E+16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62694434281191.336</v>
      </c>
      <c r="L6182" s="444">
        <f t="shared" ca="1" si="222"/>
        <v>1.5109358661767112E+16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1.5109358661767112E+16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62955661090696.297</v>
      </c>
      <c r="L6183" s="444">
        <f t="shared" ca="1" si="222"/>
        <v>1.5172314322857808E+16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1.5172314322857808E+16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63217976345240.867</v>
      </c>
      <c r="L6184" s="444">
        <f t="shared" ca="1" si="222"/>
        <v>1.5235532299203048E+16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1.5235532299203048E+16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63481384580012.695</v>
      </c>
      <c r="L6185" s="444">
        <f t="shared" ca="1" si="222"/>
        <v>1.529901368378306E+16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1.529901368378306E+16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63745890349096.086</v>
      </c>
      <c r="L6186" s="444">
        <f t="shared" ca="1" si="222"/>
        <v>1.5362759574132156E+16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1.5362759574132156E+16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64011498225550.648</v>
      </c>
      <c r="L6187" s="444">
        <f t="shared" ca="1" si="222"/>
        <v>1.5426771072357706E+16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1.5426771072357706E+16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64278212801490.438</v>
      </c>
      <c r="L6188" s="444">
        <f t="shared" ca="1" si="222"/>
        <v>1.5491049285159196E+16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1.5491049285159196E+16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64546038688163.313</v>
      </c>
      <c r="L6189" s="444">
        <f t="shared" ca="1" si="222"/>
        <v>1.555559532384736E+16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1.555559532384736E+16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64814980516030.656</v>
      </c>
      <c r="L6190" s="444">
        <f t="shared" ca="1" si="222"/>
        <v>1.562041030436339E+16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1.562041030436339E+16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65085042934847.445</v>
      </c>
      <c r="L6191" s="444">
        <f t="shared" ca="1" si="222"/>
        <v>1.5685495347298238E+16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1.5685495347298238E+16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65356230613742.656</v>
      </c>
      <c r="L6192" s="444">
        <f t="shared" ca="1" si="222"/>
        <v>1.575085157791198E+16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1.575085157791198E+16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65628548241299.914</v>
      </c>
      <c r="L6193" s="444">
        <f t="shared" ca="1" si="222"/>
        <v>1.581648012615328E+16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1.581648012615328E+16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65902000525638.664</v>
      </c>
      <c r="L6194" s="444">
        <f t="shared" ca="1" si="222"/>
        <v>1.5882382126678918E+16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1.5882382126678918E+16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66176592194495.492</v>
      </c>
      <c r="L6195" s="444">
        <f t="shared" ca="1" si="222"/>
        <v>1.5948558718873414E+16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1.5948558718873414E+16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66452327995305.891</v>
      </c>
      <c r="L6196" s="444">
        <f t="shared" ca="1" si="222"/>
        <v>1.601501104686872E+16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1.601501104686872E+16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66729212695286.336</v>
      </c>
      <c r="L6197" s="444">
        <f t="shared" ca="1" si="222"/>
        <v>1.6081740259564006E+16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1.6081740259564006E+16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67007251081516.688</v>
      </c>
      <c r="L6198" s="444">
        <f t="shared" ca="1" si="222"/>
        <v>1.6148747510645522E+16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1.6148747510645522E+16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67286447961023.016</v>
      </c>
      <c r="L6199" s="444">
        <f t="shared" ca="1" si="222"/>
        <v>1.6216033958606546E+16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1.6216033958606546E+16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67566808160860.609</v>
      </c>
      <c r="L6200" s="444">
        <f t="shared" ca="1" si="222"/>
        <v>1.6283600766767406E+16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1.6283600766767406E+16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67848336528197.523</v>
      </c>
      <c r="L6201" s="444">
        <f t="shared" ca="1" si="222"/>
        <v>1.6351449103295604E+16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1.6351449103295604E+16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68131037930398.352</v>
      </c>
      <c r="L6202" s="444">
        <f t="shared" ca="1" si="222"/>
        <v>1.6419580141226002E+16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1.6419580141226002E+16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68414917255108.352</v>
      </c>
      <c r="L6203" s="444">
        <f t="shared" ca="1" si="222"/>
        <v>1.648799505848111E+16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1.648799505848111E+16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68699979410337.961</v>
      </c>
      <c r="L6204" s="444">
        <f t="shared" ca="1" si="222"/>
        <v>1.6556695037891448E+16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1.6556695037891448E+16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68986229324547.695</v>
      </c>
      <c r="L6205" s="444">
        <f t="shared" ca="1" si="222"/>
        <v>1.6625681267215996E+16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1.6625681267215996E+16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69273671946733.313</v>
      </c>
      <c r="L6206" s="444">
        <f t="shared" ca="1" si="222"/>
        <v>1.669495493916273E+16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1.669495493916273E+16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69562312246511.375</v>
      </c>
      <c r="L6207" s="444">
        <f t="shared" ca="1" si="222"/>
        <v>1.6764517251409242E+16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1.6764517251409242E+16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69852155214205.172</v>
      </c>
      <c r="L6208" s="444">
        <f t="shared" ca="1" si="222"/>
        <v>1.6834369406623448E+16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1.6834369406623448E+16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70143205860931.031</v>
      </c>
      <c r="L6209" s="444">
        <f t="shared" ca="1" si="222"/>
        <v>1.690451261248438E+16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1.690451261248438E+16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70435469218684.906</v>
      </c>
      <c r="L6210" s="444">
        <f t="shared" ca="1" si="222"/>
        <v>1.6974948081703064E+16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1.6974948081703064E+16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70728950340429.438</v>
      </c>
      <c r="L6211" s="444">
        <f t="shared" ca="1" si="222"/>
        <v>1.7045677032043494E+16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1.7045677032043494E+16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71023654300181.219</v>
      </c>
      <c r="L6212" s="444">
        <f t="shared" ca="1" si="222"/>
        <v>1.7116700686343676E+16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1.7116700686343676E+16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71319586193098.656</v>
      </c>
      <c r="L6213" s="444">
        <f t="shared" ca="1" si="222"/>
        <v>1.7188020272536774E+16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1.7188020272536774E+16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71616751135569.891</v>
      </c>
      <c r="L6214" s="444">
        <f t="shared" ca="1" si="222"/>
        <v>1.7259637023672344E+16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1.7259637023672344E+16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71915154265301.438</v>
      </c>
      <c r="L6215" s="444">
        <f t="shared" ca="1" si="222"/>
        <v>1.7331552177937646E+16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1.7331552177937646E+16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72214800741406.859</v>
      </c>
      <c r="L6216" s="444">
        <f t="shared" ca="1" si="222"/>
        <v>1.7403766978679052E+16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1.7403766978679052E+16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72515695744496.047</v>
      </c>
      <c r="L6217" s="444">
        <f t="shared" ca="1" si="222"/>
        <v>1.7476282674423548E+16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1.7476282674423548E+16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72817844476764.797</v>
      </c>
      <c r="L6218" s="444">
        <f t="shared" ca="1" si="222"/>
        <v>1.7549100518900312E+16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1.7549100518900312E+16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73121252162084.641</v>
      </c>
      <c r="L6219" s="444">
        <f t="shared" ca="1" si="222"/>
        <v>1.7622221771062396E+16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1.7622221771062396E+16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73425924046093.313</v>
      </c>
      <c r="L6220" s="444">
        <f t="shared" ca="1" si="222"/>
        <v>1.769564769510849E+16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1.769564769510849E+16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73731865396285.375</v>
      </c>
      <c r="L6221" s="444">
        <f t="shared" ca="1" si="222"/>
        <v>1.7769379560504776E+16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1.7769379560504776E+16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74039081502103.219</v>
      </c>
      <c r="L6222" s="444">
        <f t="shared" ca="1" si="222"/>
        <v>1.784341864200688E+16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1.784341864200688E+16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74347577675028.672</v>
      </c>
      <c r="L6223" s="444">
        <f t="shared" ca="1" si="222"/>
        <v>1.7917766219681908E+16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1.7917766219681908E+16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74657359248674.609</v>
      </c>
      <c r="L6224" s="444">
        <f t="shared" ca="1" si="222"/>
        <v>1.7992423578930582E+16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1.7992423578930582E+16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74968431578877.422</v>
      </c>
      <c r="L6225" s="444">
        <f t="shared" ca="1" si="222"/>
        <v>1.806739201050946E+16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1.806739201050946E+16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75280800043789.422</v>
      </c>
      <c r="L6226" s="444">
        <f t="shared" ca="1" si="222"/>
        <v>1.8142672810553248E+16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1.8142672810553248E+16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75594470043971.859</v>
      </c>
      <c r="L6227" s="444">
        <f t="shared" ca="1" si="222"/>
        <v>1.821826728059722E+16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1.821826728059722E+16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75909447002488.422</v>
      </c>
      <c r="L6228" s="444">
        <f t="shared" ca="1" si="222"/>
        <v>1.8294176727599708E+16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1.8294176727599708E+16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76225736364998.781</v>
      </c>
      <c r="L6229" s="444">
        <f t="shared" ca="1" si="222"/>
        <v>1.8370402463964708E+16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1.8370402463964708E+16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76543343599852.953</v>
      </c>
      <c r="L6230" s="444">
        <f t="shared" ca="1" si="222"/>
        <v>1.844694580756456E+16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1.844694580756456E+16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76862274198185.672</v>
      </c>
      <c r="L6231" s="444">
        <f t="shared" ca="1" si="222"/>
        <v>1.8523808081762744E+16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1.8523808081762744E+16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77182533674011.438</v>
      </c>
      <c r="L6232" s="444">
        <f t="shared" ca="1" si="222"/>
        <v>1.8600990615436756E+16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1.8600990615436756E+16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77504127564319.813</v>
      </c>
      <c r="L6233" s="444">
        <f t="shared" ca="1" si="222"/>
        <v>1.8678494743001076E+16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1.8678494743001076E+16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77827061429171.156</v>
      </c>
      <c r="L6234" s="444">
        <f t="shared" ca="1" si="222"/>
        <v>1.8756321804430248E+16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1.8756321804430248E+16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78151340851792.703</v>
      </c>
      <c r="L6235" s="444">
        <f t="shared" ca="1" si="222"/>
        <v>1.883447314528204E+16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1.883447314528204E+16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78476971438675.172</v>
      </c>
      <c r="L6236" s="444">
        <f t="shared" ca="1" si="222"/>
        <v>1.8912950116720716E+16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1.8912950116720716E+16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78803958819669.656</v>
      </c>
      <c r="L6237" s="444">
        <f t="shared" ca="1" si="222"/>
        <v>1.8991754075540384E+16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1.8991754075540384E+16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79132308648084.938</v>
      </c>
      <c r="L6238" s="444">
        <f t="shared" ca="1" si="222"/>
        <v>1.9070886384188468E+16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1.9070886384188468E+16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79462026600785.281</v>
      </c>
      <c r="L6239" s="444">
        <f t="shared" ca="1" si="222"/>
        <v>1.9150348410789252E+16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1.9150348410789252E+16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79793118378288.547</v>
      </c>
      <c r="L6240" s="444">
        <f t="shared" ca="1" si="222"/>
        <v>1.923014152916754E+16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1.923014152916754E+16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80125589704864.75</v>
      </c>
      <c r="L6241" s="444">
        <f t="shared" ca="1" si="222"/>
        <v>1.9310267118872404E+16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1.9310267118872404E+16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80459446328635.016</v>
      </c>
      <c r="L6242" s="444">
        <f t="shared" ca="1" si="222"/>
        <v>1.939072656520104E+16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1.939072656520104E+16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80794694021671</v>
      </c>
      <c r="L6243" s="444">
        <f t="shared" ca="1" si="222"/>
        <v>1.9471521259222712E+16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1.9471521259222712E+16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81131338580094.625</v>
      </c>
      <c r="L6244" s="444">
        <f t="shared" ca="1" si="222"/>
        <v>1.9552652597802808E+16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1.9552652597802808E+16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81469385824178.359</v>
      </c>
      <c r="L6245" s="444">
        <f t="shared" ca="1" si="222"/>
        <v>1.9634121983626988E+16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1.9634121983626988E+16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81808841598445.781</v>
      </c>
      <c r="L6246" s="444">
        <f t="shared" ca="1" si="222"/>
        <v>1.9715930825225432E+16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1.9715930825225432E+16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82149711771772.625</v>
      </c>
      <c r="L6247" s="444">
        <f t="shared" ca="1" si="222"/>
        <v>1.9798080536997204E+16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1.9798080536997204E+16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82492002237488.344</v>
      </c>
      <c r="L6248" s="444">
        <f t="shared" ca="1" si="222"/>
        <v>1.9880572539234692E+16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1.9880572539234692E+16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82835718913477.875</v>
      </c>
      <c r="L6249" s="444">
        <f t="shared" ca="1" si="222"/>
        <v>1.9963408258148168E+16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1.9963408258148168E+16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83180867742284.031</v>
      </c>
      <c r="L6250" s="444">
        <f t="shared" ca="1" si="222"/>
        <v>2.0046589125890452E+16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3569985.3285222994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66</v>
      </c>
      <c r="C4" s="463">
        <f ca="1">(SUMIFS(H:H,I:I,"&gt;0",L:L,"&lt;0"))</f>
        <v>792</v>
      </c>
      <c r="D4" s="456">
        <f t="array" aca="1" ref="D4" ca="1">INDEX(N:N,MATCH(C4,H:H,0),0)</f>
        <v>75362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3569985.3285222994</v>
      </c>
      <c r="C8" s="447">
        <f t="shared" ref="C8:C71" si="0">SUMIF(G:G,A8,J:J)</f>
        <v>0</v>
      </c>
      <c r="D8" s="447">
        <f ca="1">SUMIF(G:G,1,K:K)</f>
        <v>182647.22481714361</v>
      </c>
      <c r="E8" s="447">
        <f t="shared" ref="E8:E71" ca="1" si="1">B8-C8+D8</f>
        <v>3752632.5533394432</v>
      </c>
      <c r="F8" s="431"/>
      <c r="G8" s="459">
        <v>1</v>
      </c>
      <c r="H8" s="459">
        <v>1</v>
      </c>
      <c r="I8" s="444">
        <f ca="1">B1</f>
        <v>3569985.3285222994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14874.938868842915</v>
      </c>
      <c r="L8" s="444">
        <f t="shared" ref="L8:L262" ca="1" si="3">I8-J8+K8</f>
        <v>3584860.2673911424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3752632.5533394432</v>
      </c>
      <c r="C9" s="447">
        <f t="shared" si="0"/>
        <v>0</v>
      </c>
      <c r="D9" s="447">
        <f ca="1">SUMIF(G:G,2,K:K)</f>
        <v>191991.80348162027</v>
      </c>
      <c r="E9" s="447">
        <f t="shared" ca="1" si="1"/>
        <v>3944624.3568210634</v>
      </c>
      <c r="F9" s="431"/>
      <c r="G9" s="459">
        <v>1</v>
      </c>
      <c r="H9" s="459">
        <v>2</v>
      </c>
      <c r="I9" s="444">
        <f t="shared" ref="I9:I263" ca="1" si="5">L8</f>
        <v>3584860.2673911424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14936.917780796428</v>
      </c>
      <c r="L9" s="444">
        <f t="shared" ca="1" si="3"/>
        <v>3599797.185171939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3944624.3568210634</v>
      </c>
      <c r="C10" s="447">
        <f t="shared" si="0"/>
        <v>0</v>
      </c>
      <c r="D10" s="447">
        <f ca="1">SUMIF(G:G,3,K:K)</f>
        <v>201814.4685254767</v>
      </c>
      <c r="E10" s="447">
        <f t="shared" ca="1" si="1"/>
        <v>4146438.8253465402</v>
      </c>
      <c r="F10" s="431"/>
      <c r="G10" s="459">
        <v>1</v>
      </c>
      <c r="H10" s="459">
        <v>3</v>
      </c>
      <c r="I10" s="444">
        <f t="shared" ca="1" si="5"/>
        <v>3599797.185171939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14999.154938216412</v>
      </c>
      <c r="L10" s="444">
        <f t="shared" ca="1" si="3"/>
        <v>3614796.3401101553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4146438.8253465402</v>
      </c>
      <c r="C11" s="447">
        <f t="shared" si="0"/>
        <v>0</v>
      </c>
      <c r="D11" s="447">
        <f ca="1">SUMIF(G:G,4,K:K)</f>
        <v>212139.6797552334</v>
      </c>
      <c r="E11" s="447">
        <f t="shared" ca="1" si="1"/>
        <v>4358578.5051017739</v>
      </c>
      <c r="F11" s="431"/>
      <c r="G11" s="459">
        <v>1</v>
      </c>
      <c r="H11" s="459">
        <v>4</v>
      </c>
      <c r="I11" s="444">
        <f t="shared" ca="1" si="5"/>
        <v>3614796.3401101553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15061.651417125649</v>
      </c>
      <c r="L11" s="444">
        <f t="shared" ca="1" si="3"/>
        <v>3629857.9915272808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4358578.5051017739</v>
      </c>
      <c r="C12" s="447">
        <f t="shared" si="0"/>
        <v>0</v>
      </c>
      <c r="D12" s="447">
        <f ca="1">SUMIF(G:G,5,K:K)</f>
        <v>222993.14838753425</v>
      </c>
      <c r="E12" s="447">
        <f t="shared" ca="1" si="1"/>
        <v>4581571.6534893084</v>
      </c>
      <c r="F12" s="431"/>
      <c r="G12" s="459">
        <v>1</v>
      </c>
      <c r="H12" s="459">
        <v>5</v>
      </c>
      <c r="I12" s="444">
        <f t="shared" ca="1" si="5"/>
        <v>3629857.9915272808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15124.408298030336</v>
      </c>
      <c r="L12" s="444">
        <f t="shared" ca="1" si="3"/>
        <v>3644982.3998253113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4581571.6534893084</v>
      </c>
      <c r="C13" s="447">
        <f t="shared" si="0"/>
        <v>110555.47832289393</v>
      </c>
      <c r="D13" s="447">
        <f ca="1">SUMIF(G:G,6,K:K)</f>
        <v>233012.25609876603</v>
      </c>
      <c r="E13" s="447">
        <f t="shared" ca="1" si="1"/>
        <v>4704028.43126518</v>
      </c>
      <c r="F13" s="431"/>
      <c r="G13" s="459">
        <v>1</v>
      </c>
      <c r="H13" s="459">
        <v>6</v>
      </c>
      <c r="I13" s="444">
        <f t="shared" ca="1" si="5"/>
        <v>3644982.3998253113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15187.426665938796</v>
      </c>
      <c r="L13" s="444">
        <f t="shared" ca="1" si="3"/>
        <v>3660169.8264912502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4704028.43126518</v>
      </c>
      <c r="C14" s="447">
        <f t="shared" si="0"/>
        <v>265333.14797494543</v>
      </c>
      <c r="D14" s="447">
        <f ca="1">SUMIF(G:G,7,K:K)</f>
        <v>233369.97616300065</v>
      </c>
      <c r="E14" s="447">
        <f t="shared" ca="1" si="1"/>
        <v>4672065.2594532352</v>
      </c>
      <c r="F14" s="431"/>
      <c r="G14" s="459">
        <v>1</v>
      </c>
      <c r="H14" s="459">
        <v>7</v>
      </c>
      <c r="I14" s="444">
        <f t="shared" ca="1" si="5"/>
        <v>3660169.8264912502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15250.707610380208</v>
      </c>
      <c r="L14" s="444">
        <f t="shared" ca="1" si="3"/>
        <v>3675420.5341016306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4672065.2594532352</v>
      </c>
      <c r="C15" s="447">
        <f t="shared" si="0"/>
        <v>265333.14797494543</v>
      </c>
      <c r="D15" s="447">
        <f ca="1">SUMIF(G:G,8,K:K)</f>
        <v>231734.67963078176</v>
      </c>
      <c r="E15" s="447">
        <f t="shared" ca="1" si="1"/>
        <v>4638466.7911090711</v>
      </c>
      <c r="F15" s="431"/>
      <c r="G15" s="459">
        <v>1</v>
      </c>
      <c r="H15" s="459">
        <v>8</v>
      </c>
      <c r="I15" s="444">
        <f t="shared" ca="1" si="5"/>
        <v>3675420.5341016306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15314.252225423463</v>
      </c>
      <c r="L15" s="444">
        <f t="shared" ca="1" si="3"/>
        <v>3690734.7863270538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4638466.7911090711</v>
      </c>
      <c r="C16" s="447">
        <f t="shared" si="0"/>
        <v>246150.24357494549</v>
      </c>
      <c r="D16" s="447">
        <f ca="1">SUMIF(G:G,9,K:K)</f>
        <v>230502.01442774641</v>
      </c>
      <c r="E16" s="447">
        <f t="shared" ca="1" si="1"/>
        <v>4622818.5619618725</v>
      </c>
      <c r="F16" s="431"/>
      <c r="G16" s="459">
        <v>1</v>
      </c>
      <c r="H16" s="459">
        <v>9</v>
      </c>
      <c r="I16" s="444">
        <f t="shared" ca="1" si="5"/>
        <v>3690734.7863270538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15378.061609696057</v>
      </c>
      <c r="L16" s="444">
        <f t="shared" ca="1" si="3"/>
        <v>3706112.8479367499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4622818.5619618725</v>
      </c>
      <c r="C17" s="447">
        <f t="shared" si="0"/>
        <v>244406.34317494548</v>
      </c>
      <c r="D17" s="447">
        <f ca="1">SUMIF(G:G,10,K:K)</f>
        <v>229790.64258026809</v>
      </c>
      <c r="E17" s="447">
        <f t="shared" ca="1" si="1"/>
        <v>4608202.8613671949</v>
      </c>
      <c r="F17" s="431"/>
      <c r="G17" s="459">
        <v>1</v>
      </c>
      <c r="H17" s="459">
        <v>10</v>
      </c>
      <c r="I17" s="444">
        <f t="shared" ca="1" si="5"/>
        <v>3706112.8479367499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15442.136866403125</v>
      </c>
      <c r="L17" s="444">
        <f t="shared" ca="1" si="3"/>
        <v>3721554.9848031532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4608202.8613671949</v>
      </c>
      <c r="C18" s="447">
        <f t="shared" si="0"/>
        <v>244406.34317494548</v>
      </c>
      <c r="D18" s="447">
        <f ca="1">SUMIF(G:G,11,K:K)</f>
        <v>229042.87559897322</v>
      </c>
      <c r="E18" s="447">
        <f t="shared" ca="1" si="1"/>
        <v>4592839.3937912229</v>
      </c>
      <c r="F18" s="431"/>
      <c r="G18" s="459">
        <v>1</v>
      </c>
      <c r="H18" s="459">
        <v>11</v>
      </c>
      <c r="I18" s="444">
        <f t="shared" ca="1" si="5"/>
        <v>3721554.9848031532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15506.479103346472</v>
      </c>
      <c r="L18" s="444">
        <f t="shared" ca="1" si="3"/>
        <v>3737061.4639064996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4592839.3937912229</v>
      </c>
      <c r="C19" s="447">
        <f t="shared" si="0"/>
        <v>244406.34317494548</v>
      </c>
      <c r="D19" s="447">
        <f ca="1">SUMIF(G:G,12,K:K)</f>
        <v>228256.85143974196</v>
      </c>
      <c r="E19" s="447">
        <f t="shared" ca="1" si="1"/>
        <v>4576689.9020560198</v>
      </c>
      <c r="F19" s="431"/>
      <c r="G19" s="459">
        <v>1</v>
      </c>
      <c r="H19" s="459">
        <v>12</v>
      </c>
      <c r="I19" s="444">
        <f t="shared" ca="1" si="5"/>
        <v>3737061.4639064996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15571.089432943751</v>
      </c>
      <c r="L19" s="444">
        <f t="shared" ca="1" si="3"/>
        <v>3752632.5533394432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4576689.9020560198</v>
      </c>
      <c r="C20" s="447">
        <f t="shared" si="0"/>
        <v>244406.34317494548</v>
      </c>
      <c r="D20" s="447">
        <f ca="1">SUMIF(G:G,13,K:K)</f>
        <v>227430.6127927436</v>
      </c>
      <c r="E20" s="447">
        <f t="shared" ca="1" si="1"/>
        <v>4559714.1716738176</v>
      </c>
      <c r="F20" s="431"/>
      <c r="G20" s="459">
        <v>2</v>
      </c>
      <c r="H20" s="459">
        <v>13</v>
      </c>
      <c r="I20" s="444">
        <f t="shared" ca="1" si="5"/>
        <v>3752632.5533394432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15635.96897224768</v>
      </c>
      <c r="L20" s="444">
        <f t="shared" ca="1" si="3"/>
        <v>3768268.5223116907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4559714.1716738176</v>
      </c>
      <c r="C21" s="447">
        <f t="shared" si="0"/>
        <v>244406.34317494548</v>
      </c>
      <c r="D21" s="447">
        <f ca="1">SUMIF(G:G,14,K:K)</f>
        <v>226562.10220846155</v>
      </c>
      <c r="E21" s="447">
        <f t="shared" ca="1" si="1"/>
        <v>4541869.9307073336</v>
      </c>
      <c r="F21" s="431"/>
      <c r="G21" s="459">
        <v>2</v>
      </c>
      <c r="H21" s="459">
        <v>14</v>
      </c>
      <c r="I21" s="444">
        <f t="shared" ca="1" si="5"/>
        <v>3768268.5223116907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15701.118842965378</v>
      </c>
      <c r="L21" s="444">
        <f t="shared" ca="1" si="3"/>
        <v>3783969.6411546562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4541869.9307073336</v>
      </c>
      <c r="C22" s="447">
        <f t="shared" si="0"/>
        <v>244406.34317494548</v>
      </c>
      <c r="D22" s="447">
        <f ca="1">SUMIF(G:G,15,K:K)</f>
        <v>225649.15697435726</v>
      </c>
      <c r="E22" s="447">
        <f t="shared" ca="1" si="1"/>
        <v>4523112.7445067456</v>
      </c>
      <c r="F22" s="431"/>
      <c r="G22" s="459">
        <v>2</v>
      </c>
      <c r="H22" s="459">
        <v>15</v>
      </c>
      <c r="I22" s="444">
        <f t="shared" ca="1" si="5"/>
        <v>3783969.6411546562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15766.540171477734</v>
      </c>
      <c r="L22" s="444">
        <f t="shared" ca="1" si="3"/>
        <v>3799736.1813261341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4523112.7445067456</v>
      </c>
      <c r="C23" s="447">
        <f t="shared" si="0"/>
        <v>244406.34317494548</v>
      </c>
      <c r="D23" s="447">
        <f ca="1">SUMIF(G:G,16,K:K)</f>
        <v>224689.50372941411</v>
      </c>
      <c r="E23" s="447">
        <f t="shared" ca="1" si="1"/>
        <v>4503395.9050612142</v>
      </c>
      <c r="F23" s="431"/>
      <c r="G23" s="459">
        <v>2</v>
      </c>
      <c r="H23" s="459">
        <v>16</v>
      </c>
      <c r="I23" s="444">
        <f t="shared" ca="1" si="5"/>
        <v>3799736.1813261341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15832.234088858891</v>
      </c>
      <c r="L23" s="444">
        <f t="shared" ca="1" si="3"/>
        <v>3815568.4154149932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4503395.9050612142</v>
      </c>
      <c r="C24" s="447">
        <f t="shared" si="0"/>
        <v>244406.34317494548</v>
      </c>
      <c r="D24" s="447">
        <f ca="1">SUMIF(G:G,17,K:K)</f>
        <v>223680.75280315135</v>
      </c>
      <c r="E24" s="447">
        <f t="shared" ca="1" si="1"/>
        <v>4482670.3146894202</v>
      </c>
      <c r="F24" s="431"/>
      <c r="G24" s="459">
        <v>2</v>
      </c>
      <c r="H24" s="459">
        <v>17</v>
      </c>
      <c r="I24" s="444">
        <f t="shared" ca="1" si="5"/>
        <v>3815568.4154149932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15898.201730895804</v>
      </c>
      <c r="L24" s="444">
        <f t="shared" ca="1" si="3"/>
        <v>3831466.617145889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4482670.3146894202</v>
      </c>
      <c r="C25" s="447">
        <f t="shared" si="0"/>
        <v>244406.34317494548</v>
      </c>
      <c r="D25" s="447">
        <f ca="1">SUMIF(G:G,18,K:K)</f>
        <v>222620.39226501095</v>
      </c>
      <c r="E25" s="447">
        <f t="shared" ca="1" si="1"/>
        <v>4460884.3637794852</v>
      </c>
      <c r="F25" s="431"/>
      <c r="G25" s="459">
        <v>2</v>
      </c>
      <c r="H25" s="459">
        <v>18</v>
      </c>
      <c r="I25" s="444">
        <f t="shared" ca="1" si="5"/>
        <v>3831466.617145889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15964.44423810787</v>
      </c>
      <c r="L25" s="444">
        <f t="shared" ca="1" si="3"/>
        <v>3847431.0613839966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4460884.3637794852</v>
      </c>
      <c r="C26" s="447">
        <f t="shared" si="0"/>
        <v>244406.34317494548</v>
      </c>
      <c r="D26" s="447">
        <f ca="1">SUMIF(G:G,19,K:K)</f>
        <v>221505.78166930046</v>
      </c>
      <c r="E26" s="447">
        <f t="shared" ca="1" si="1"/>
        <v>4437983.8022738397</v>
      </c>
      <c r="F26" s="431"/>
      <c r="G26" s="459">
        <v>2</v>
      </c>
      <c r="H26" s="459">
        <v>19</v>
      </c>
      <c r="I26" s="444">
        <f t="shared" ca="1" si="5"/>
        <v>3847431.0613839966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16030.962755766654</v>
      </c>
      <c r="L26" s="444">
        <f t="shared" ca="1" si="3"/>
        <v>3863462.0241397633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4437983.8022738397</v>
      </c>
      <c r="C27" s="447">
        <f t="shared" si="0"/>
        <v>244406.34317494548</v>
      </c>
      <c r="D27" s="447">
        <f ca="1">SUMIF(G:G,20,K:K)</f>
        <v>220334.14548011424</v>
      </c>
      <c r="E27" s="447">
        <f t="shared" ca="1" si="1"/>
        <v>4413911.6045790082</v>
      </c>
      <c r="F27" s="431"/>
      <c r="G27" s="459">
        <v>2</v>
      </c>
      <c r="H27" s="459">
        <v>20</v>
      </c>
      <c r="I27" s="444">
        <f t="shared" ca="1" si="5"/>
        <v>3863462.0241397633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16097.758433915682</v>
      </c>
      <c r="L27" s="444">
        <f t="shared" ca="1" si="3"/>
        <v>3879559.782573679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4413911.6045790082</v>
      </c>
      <c r="C28" s="447">
        <f t="shared" si="0"/>
        <v>244406.34317494548</v>
      </c>
      <c r="D28" s="447">
        <f ca="1">SUMIF(G:G,21,K:K)</f>
        <v>219102.56615986238</v>
      </c>
      <c r="E28" s="447">
        <f t="shared" ca="1" si="1"/>
        <v>4388607.8275639247</v>
      </c>
      <c r="F28" s="431"/>
      <c r="G28" s="459">
        <v>2</v>
      </c>
      <c r="H28" s="459">
        <v>21</v>
      </c>
      <c r="I28" s="444">
        <f t="shared" ca="1" si="5"/>
        <v>3879559.782573679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16164.832427390331</v>
      </c>
      <c r="L28" s="444">
        <f t="shared" ca="1" si="3"/>
        <v>3895724.6150010694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4388607.8275639247</v>
      </c>
      <c r="C29" s="447">
        <f t="shared" si="0"/>
        <v>244406.34317494548</v>
      </c>
      <c r="D29" s="447">
        <f ca="1">SUMIF(G:G,22,K:K)</f>
        <v>217807.97690419457</v>
      </c>
      <c r="E29" s="447">
        <f t="shared" ca="1" si="1"/>
        <v>4362009.461293174</v>
      </c>
      <c r="F29" s="431"/>
      <c r="G29" s="459">
        <v>2</v>
      </c>
      <c r="H29" s="459">
        <v>22</v>
      </c>
      <c r="I29" s="444">
        <f t="shared" ca="1" si="5"/>
        <v>3895724.6150010694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16232.185895837791</v>
      </c>
      <c r="L29" s="444">
        <f t="shared" ca="1" si="3"/>
        <v>3911956.8008969072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4362009.461293174</v>
      </c>
      <c r="C30" s="447">
        <f t="shared" si="0"/>
        <v>244406.34317494548</v>
      </c>
      <c r="D30" s="447">
        <f ca="1">SUMIF(G:G,23,K:K)</f>
        <v>216447.15400522953</v>
      </c>
      <c r="E30" s="447">
        <f t="shared" ca="1" si="1"/>
        <v>4334050.2721234579</v>
      </c>
      <c r="F30" s="431"/>
      <c r="G30" s="459">
        <v>2</v>
      </c>
      <c r="H30" s="459">
        <v>23</v>
      </c>
      <c r="I30" s="444">
        <f t="shared" ca="1" si="5"/>
        <v>3911956.8008969072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16299.820003737113</v>
      </c>
      <c r="L30" s="444">
        <f t="shared" ca="1" si="3"/>
        <v>3928256.6209006445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4334050.2721234579</v>
      </c>
      <c r="C31" s="447">
        <f t="shared" si="0"/>
        <v>244406.34317494548</v>
      </c>
      <c r="D31" s="447">
        <f ca="1">SUMIF(G:G,24,K:K)</f>
        <v>215016.70882407241</v>
      </c>
      <c r="E31" s="447">
        <f t="shared" ca="1" si="1"/>
        <v>4304660.6377725843</v>
      </c>
      <c r="F31" s="431"/>
      <c r="G31" s="459">
        <v>2</v>
      </c>
      <c r="H31" s="459">
        <v>24</v>
      </c>
      <c r="I31" s="444">
        <f t="shared" ca="1" si="5"/>
        <v>3928256.6209006445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16367.735920419351</v>
      </c>
      <c r="L31" s="444">
        <f t="shared" ca="1" si="3"/>
        <v>3944624.3568210639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4304660.6377725843</v>
      </c>
      <c r="C32" s="447">
        <f t="shared" si="0"/>
        <v>244406.34317494548</v>
      </c>
      <c r="D32" s="447">
        <f ca="1">SUMIF(G:G,25,K:K)</f>
        <v>213513.07935263158</v>
      </c>
      <c r="E32" s="447">
        <f t="shared" ca="1" si="1"/>
        <v>4273767.37395027</v>
      </c>
      <c r="F32" s="431"/>
      <c r="G32" s="459">
        <v>3</v>
      </c>
      <c r="H32" s="459">
        <v>25</v>
      </c>
      <c r="I32" s="444">
        <f t="shared" ca="1" si="5"/>
        <v>3944624.3568210639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16435.934820087765</v>
      </c>
      <c r="L32" s="444">
        <f t="shared" ca="1" si="3"/>
        <v>3961060.2916411515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4273767.37395027</v>
      </c>
      <c r="C33" s="447">
        <f t="shared" si="0"/>
        <v>244406.34317494548</v>
      </c>
      <c r="D33" s="447">
        <f ca="1">SUMIF(G:G,26,K:K)</f>
        <v>211932.52134372087</v>
      </c>
      <c r="E33" s="447">
        <f t="shared" ca="1" si="1"/>
        <v>4241293.5521190455</v>
      </c>
      <c r="F33" s="431"/>
      <c r="G33" s="459">
        <v>3</v>
      </c>
      <c r="H33" s="459">
        <v>26</v>
      </c>
      <c r="I33" s="444">
        <f t="shared" ca="1" si="5"/>
        <v>3961060.2916411515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16504.41788183813</v>
      </c>
      <c r="L33" s="444">
        <f t="shared" ca="1" si="3"/>
        <v>3977564.7095229896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4241293.5521190455</v>
      </c>
      <c r="C34" s="447">
        <f t="shared" si="0"/>
        <v>244406.34317494548</v>
      </c>
      <c r="D34" s="447">
        <f ca="1">SUMIF(G:G,27,K:K)</f>
        <v>210271.09898736217</v>
      </c>
      <c r="E34" s="447">
        <f t="shared" ca="1" si="1"/>
        <v>4207158.3079314623</v>
      </c>
      <c r="F34" s="431"/>
      <c r="G34" s="459">
        <v>3</v>
      </c>
      <c r="H34" s="459">
        <v>27</v>
      </c>
      <c r="I34" s="444">
        <f t="shared" ca="1" si="5"/>
        <v>3977564.7095229896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16573.186289679124</v>
      </c>
      <c r="L34" s="444">
        <f t="shared" ca="1" si="3"/>
        <v>3994137.8958126688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4207158.3079314623</v>
      </c>
      <c r="C35" s="447">
        <f t="shared" si="0"/>
        <v>244406.34317494548</v>
      </c>
      <c r="D35" s="447">
        <f ca="1">SUMIF(G:G,28,K:K)</f>
        <v>208524.67511006905</v>
      </c>
      <c r="E35" s="447">
        <f t="shared" ca="1" si="1"/>
        <v>4171276.6398665858</v>
      </c>
      <c r="F35" s="431"/>
      <c r="G35" s="459">
        <v>3</v>
      </c>
      <c r="H35" s="459">
        <v>28</v>
      </c>
      <c r="I35" s="444">
        <f t="shared" ca="1" si="5"/>
        <v>3994137.8958126688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16642.241232552788</v>
      </c>
      <c r="L35" s="444">
        <f t="shared" ca="1" si="3"/>
        <v>4010780.1370452214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4171276.6398665858</v>
      </c>
      <c r="C36" s="447">
        <f t="shared" si="0"/>
        <v>244406.34317494548</v>
      </c>
      <c r="D36" s="447">
        <f ca="1">SUMIF(G:G,29,K:K)</f>
        <v>206688.90087270757</v>
      </c>
      <c r="E36" s="447">
        <f t="shared" ca="1" si="1"/>
        <v>4133559.1975643476</v>
      </c>
      <c r="F36" s="431"/>
      <c r="G36" s="459">
        <v>3</v>
      </c>
      <c r="H36" s="459">
        <v>29</v>
      </c>
      <c r="I36" s="444">
        <f t="shared" ca="1" si="5"/>
        <v>4010780.1370452214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16711.583904355088</v>
      </c>
      <c r="L36" s="444">
        <f t="shared" ca="1" si="3"/>
        <v>4027491.7209495767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4133559.1975643476</v>
      </c>
      <c r="C37" s="447">
        <f t="shared" si="0"/>
        <v>244406.34317494548</v>
      </c>
      <c r="D37" s="447">
        <f ca="1">SUMIF(G:G,30,K:K)</f>
        <v>204759.20494128027</v>
      </c>
      <c r="E37" s="447">
        <f t="shared" ca="1" si="1"/>
        <v>4093912.0593306823</v>
      </c>
      <c r="F37" s="431"/>
      <c r="G37" s="459">
        <v>3</v>
      </c>
      <c r="H37" s="459">
        <v>30</v>
      </c>
      <c r="I37" s="444">
        <f t="shared" ca="1" si="5"/>
        <v>4027491.7209495767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16781.215503956566</v>
      </c>
      <c r="L37" s="444">
        <f t="shared" ca="1" si="3"/>
        <v>4044272.9364535334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4093912.0593306823</v>
      </c>
      <c r="C38" s="447">
        <f t="shared" si="0"/>
        <v>244406.34317494548</v>
      </c>
      <c r="D38" s="447">
        <f ca="1">SUMIF(G:G,31,K:K)</f>
        <v>202730.78210366654</v>
      </c>
      <c r="E38" s="447">
        <f t="shared" ca="1" si="1"/>
        <v>4052236.4982594033</v>
      </c>
      <c r="F38" s="431"/>
      <c r="G38" s="459">
        <v>3</v>
      </c>
      <c r="H38" s="459">
        <v>31</v>
      </c>
      <c r="I38" s="444">
        <f t="shared" ca="1" si="5"/>
        <v>4044272.9364535334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16851.137235223054</v>
      </c>
      <c r="L38" s="444">
        <f t="shared" ca="1" si="3"/>
        <v>4061124.0736887562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4052236.4982594033</v>
      </c>
      <c r="C39" s="447">
        <f t="shared" si="0"/>
        <v>244406.34317494548</v>
      </c>
      <c r="D39" s="447">
        <f ca="1">SUMIF(G:G,32,K:K)</f>
        <v>200598.5813039738</v>
      </c>
      <c r="E39" s="447">
        <f t="shared" ca="1" si="1"/>
        <v>4008428.7363884314</v>
      </c>
      <c r="F39" s="431"/>
      <c r="G39" s="459">
        <v>3</v>
      </c>
      <c r="H39" s="459">
        <v>32</v>
      </c>
      <c r="I39" s="444">
        <f t="shared" ca="1" si="5"/>
        <v>4061124.0736887562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16921.350307036482</v>
      </c>
      <c r="L39" s="444">
        <f t="shared" ca="1" si="3"/>
        <v>4078045.4239957929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4008428.7363884314</v>
      </c>
      <c r="C40" s="447">
        <f t="shared" si="0"/>
        <v>244406.34317494548</v>
      </c>
      <c r="D40" s="447">
        <f ca="1">SUMIF(G:G,33,K:K)</f>
        <v>198357.29306470387</v>
      </c>
      <c r="E40" s="447">
        <f t="shared" ca="1" si="1"/>
        <v>3962379.6862781895</v>
      </c>
      <c r="F40" s="431"/>
      <c r="G40" s="459">
        <v>3</v>
      </c>
      <c r="H40" s="459">
        <v>33</v>
      </c>
      <c r="I40" s="444">
        <f t="shared" ca="1" si="5"/>
        <v>4078045.4239957929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16991.855933315805</v>
      </c>
      <c r="L40" s="444">
        <f t="shared" ca="1" si="3"/>
        <v>4095037.2799291085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3962379.6862781895</v>
      </c>
      <c r="C41" s="447">
        <f t="shared" si="0"/>
        <v>244406.34317494548</v>
      </c>
      <c r="D41" s="447">
        <f ca="1">SUMIF(G:G,34,K:K)</f>
        <v>196001.33626541283</v>
      </c>
      <c r="E41" s="447">
        <f t="shared" ca="1" si="1"/>
        <v>3913974.6793686566</v>
      </c>
      <c r="F41" s="431"/>
      <c r="G41" s="459">
        <v>3</v>
      </c>
      <c r="H41" s="459">
        <v>34</v>
      </c>
      <c r="I41" s="444">
        <f t="shared" ca="1" si="5"/>
        <v>4095037.2799291085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17062.65533303795</v>
      </c>
      <c r="L41" s="444">
        <f t="shared" ca="1" si="3"/>
        <v>4112099.9352621464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3913974.6793686566</v>
      </c>
      <c r="C42" s="447">
        <f t="shared" si="0"/>
        <v>244406.34317494548</v>
      </c>
      <c r="D42" s="447">
        <f ca="1">SUMIF(G:G,35,K:K)</f>
        <v>193524.84424494268</v>
      </c>
      <c r="E42" s="447">
        <f t="shared" ca="1" si="1"/>
        <v>3863093.1804386536</v>
      </c>
      <c r="F42" s="431"/>
      <c r="G42" s="459">
        <v>3</v>
      </c>
      <c r="H42" s="459">
        <v>35</v>
      </c>
      <c r="I42" s="444">
        <f t="shared" ca="1" si="5"/>
        <v>4112099.9352621464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17133.749730258944</v>
      </c>
      <c r="L42" s="444">
        <f t="shared" ca="1" si="3"/>
        <v>4129233.6849924051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3863093.1804386536</v>
      </c>
      <c r="C43" s="447">
        <f t="shared" si="0"/>
        <v>244406.34317494548</v>
      </c>
      <c r="D43" s="447">
        <f ca="1">SUMIF(G:G,36,K:K)</f>
        <v>190921.65019261639</v>
      </c>
      <c r="E43" s="447">
        <f t="shared" ca="1" si="1"/>
        <v>3809608.4874563245</v>
      </c>
      <c r="F43" s="431"/>
      <c r="G43" s="459">
        <v>3</v>
      </c>
      <c r="H43" s="459">
        <v>36</v>
      </c>
      <c r="I43" s="444">
        <f t="shared" ca="1" si="5"/>
        <v>4129233.6849924051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17205.140354135023</v>
      </c>
      <c r="L43" s="444">
        <f t="shared" ca="1" si="3"/>
        <v>4146438.8253465402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3809608.4874563245</v>
      </c>
      <c r="C44" s="447">
        <f t="shared" si="0"/>
        <v>244406.34317494548</v>
      </c>
      <c r="D44" s="447">
        <f ca="1">SUMIF(G:G,37,K:K)</f>
        <v>188185.27179201858</v>
      </c>
      <c r="E44" s="447">
        <f t="shared" ca="1" si="1"/>
        <v>3753387.4160733977</v>
      </c>
      <c r="F44" s="431"/>
      <c r="G44" s="459">
        <v>4</v>
      </c>
      <c r="H44" s="459">
        <v>37</v>
      </c>
      <c r="I44" s="444">
        <f t="shared" ca="1" si="5"/>
        <v>4146438.8253465402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17276.828438943914</v>
      </c>
      <c r="L44" s="444">
        <f t="shared" ca="1" si="3"/>
        <v>4163715.6537854839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3753387.4160733977</v>
      </c>
      <c r="C45" s="447">
        <f t="shared" si="0"/>
        <v>244406.34317494548</v>
      </c>
      <c r="D45" s="447">
        <f ca="1">SUMIF(G:G,38,K:K)</f>
        <v>185308.89507912364</v>
      </c>
      <c r="E45" s="447">
        <f t="shared" ca="1" si="1"/>
        <v>3694289.967977576</v>
      </c>
      <c r="F45" s="431"/>
      <c r="G45" s="459">
        <v>4</v>
      </c>
      <c r="H45" s="459">
        <v>38</v>
      </c>
      <c r="I45" s="444">
        <f t="shared" ca="1" si="5"/>
        <v>4163715.6537854839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17348.81522410618</v>
      </c>
      <c r="L45" s="444">
        <f t="shared" ca="1" si="3"/>
        <v>4181064.4690095899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3694289.967977576</v>
      </c>
      <c r="C46" s="447">
        <f t="shared" si="0"/>
        <v>244406.34317494548</v>
      </c>
      <c r="D46" s="447">
        <f ca="1">SUMIF(G:G,39,K:K)</f>
        <v>182285.35747457418</v>
      </c>
      <c r="E46" s="447">
        <f t="shared" ca="1" si="1"/>
        <v>3632168.9822772047</v>
      </c>
      <c r="F46" s="431"/>
      <c r="G46" s="459">
        <v>4</v>
      </c>
      <c r="H46" s="459">
        <v>39</v>
      </c>
      <c r="I46" s="444">
        <f t="shared" ca="1" si="5"/>
        <v>4181064.4690095899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17421.101954206624</v>
      </c>
      <c r="L46" s="444">
        <f t="shared" ca="1" si="3"/>
        <v>4198485.5709637962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3632168.9822772047</v>
      </c>
      <c r="C47" s="447">
        <f t="shared" si="0"/>
        <v>244406.34317494548</v>
      </c>
      <c r="D47" s="447">
        <f ca="1">SUMIF(G:G,40,K:K)</f>
        <v>179107.12994785918</v>
      </c>
      <c r="E47" s="447">
        <f t="shared" ca="1" si="1"/>
        <v>3566869.7690501185</v>
      </c>
      <c r="F47" s="431"/>
      <c r="G47" s="459">
        <v>4</v>
      </c>
      <c r="H47" s="459">
        <v>40</v>
      </c>
      <c r="I47" s="444">
        <f t="shared" ca="1" si="5"/>
        <v>4198485.5709637962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17493.689879015816</v>
      </c>
      <c r="L47" s="444">
        <f t="shared" ca="1" si="3"/>
        <v>4215979.2608428122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3566869.7690501185</v>
      </c>
      <c r="C48" s="447">
        <f t="shared" si="0"/>
        <v>244406.34317494548</v>
      </c>
      <c r="D48" s="447">
        <f ca="1">SUMIF(G:G,41,K:K)</f>
        <v>175766.29826897741</v>
      </c>
      <c r="E48" s="447">
        <f t="shared" ca="1" si="1"/>
        <v>3498229.7241441505</v>
      </c>
      <c r="F48" s="431"/>
      <c r="G48" s="459">
        <v>4</v>
      </c>
      <c r="H48" s="459">
        <v>41</v>
      </c>
      <c r="I48" s="444">
        <f t="shared" ca="1" si="5"/>
        <v>4215979.2608428122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17566.580253511718</v>
      </c>
      <c r="L48" s="444">
        <f t="shared" ca="1" si="3"/>
        <v>4233545.8410963239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3498229.7241441505</v>
      </c>
      <c r="C49" s="447">
        <f t="shared" si="0"/>
        <v>244406.34317494548</v>
      </c>
      <c r="D49" s="447">
        <f ca="1">SUMIF(G:G,42,K:K)</f>
        <v>172254.54330090072</v>
      </c>
      <c r="E49" s="447">
        <f t="shared" ca="1" si="1"/>
        <v>3426077.9242701055</v>
      </c>
      <c r="F49" s="431"/>
      <c r="G49" s="459">
        <v>4</v>
      </c>
      <c r="H49" s="459">
        <v>42</v>
      </c>
      <c r="I49" s="444">
        <f t="shared" ca="1" si="5"/>
        <v>4233545.8410963239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17639.774337901348</v>
      </c>
      <c r="L49" s="444">
        <f t="shared" ca="1" si="3"/>
        <v>4251185.6154342256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3426077.9242701055</v>
      </c>
      <c r="C50" s="447">
        <f t="shared" si="0"/>
        <v>244406.34317494548</v>
      </c>
      <c r="D50" s="447">
        <f ca="1">SUMIF(G:G,43,K:K)</f>
        <v>168563.12028376159</v>
      </c>
      <c r="E50" s="447">
        <f t="shared" ca="1" si="1"/>
        <v>3350234.7013789215</v>
      </c>
      <c r="F50" s="431"/>
      <c r="G50" s="459">
        <v>4</v>
      </c>
      <c r="H50" s="459">
        <v>43</v>
      </c>
      <c r="I50" s="444">
        <f t="shared" ca="1" si="5"/>
        <v>4251185.6154342256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17713.273397642606</v>
      </c>
      <c r="L50" s="444">
        <f t="shared" ca="1" si="3"/>
        <v>4268898.8888318678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3350234.7013789215</v>
      </c>
      <c r="C51" s="447">
        <f t="shared" si="0"/>
        <v>244406.34317494548</v>
      </c>
      <c r="D51" s="447">
        <f ca="1">SUMIF(G:G,44,K:K)</f>
        <v>164682.83705918133</v>
      </c>
      <c r="E51" s="447">
        <f t="shared" ca="1" si="1"/>
        <v>3270511.1952631571</v>
      </c>
      <c r="F51" s="431"/>
      <c r="G51" s="459">
        <v>4</v>
      </c>
      <c r="H51" s="459">
        <v>44</v>
      </c>
      <c r="I51" s="444">
        <f t="shared" ca="1" si="5"/>
        <v>4268898.8888318678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17787.078703466115</v>
      </c>
      <c r="L51" s="444">
        <f t="shared" ca="1" si="3"/>
        <v>4286685.9675353337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3270511.1952631571</v>
      </c>
      <c r="C52" s="447">
        <f t="shared" si="0"/>
        <v>244406.34317494548</v>
      </c>
      <c r="D52" s="447">
        <f ca="1">SUMIF(G:G,45,K:K)</f>
        <v>160604.03118051283</v>
      </c>
      <c r="E52" s="447">
        <f t="shared" ca="1" si="1"/>
        <v>3186708.8832687242</v>
      </c>
      <c r="F52" s="431"/>
      <c r="G52" s="459">
        <v>4</v>
      </c>
      <c r="H52" s="459">
        <v>45</v>
      </c>
      <c r="I52" s="444">
        <f t="shared" ca="1" si="5"/>
        <v>4286685.9675353337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17861.191531397224</v>
      </c>
      <c r="L52" s="444">
        <f t="shared" ca="1" si="3"/>
        <v>4304547.1590667311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3186708.8832687242</v>
      </c>
      <c r="C53" s="447">
        <f t="shared" si="0"/>
        <v>244406.34317494548</v>
      </c>
      <c r="D53" s="447">
        <f ca="1">SUMIF(G:G,46,K:K)</f>
        <v>156316.54585200053</v>
      </c>
      <c r="E53" s="447">
        <f t="shared" ca="1" si="1"/>
        <v>3098619.085945779</v>
      </c>
      <c r="F53" s="431"/>
      <c r="G53" s="459">
        <v>4</v>
      </c>
      <c r="H53" s="459">
        <v>46</v>
      </c>
      <c r="I53" s="444">
        <f t="shared" ca="1" si="5"/>
        <v>4304547.1590667311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17935.613162778045</v>
      </c>
      <c r="L53" s="444">
        <f t="shared" ca="1" si="3"/>
        <v>4322482.7722295094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3098619.085945779</v>
      </c>
      <c r="C54" s="447">
        <f t="shared" si="0"/>
        <v>244406.34317494548</v>
      </c>
      <c r="D54" s="447">
        <f ca="1">SUMIF(G:G,47,K:K)</f>
        <v>151809.7046369414</v>
      </c>
      <c r="E54" s="447">
        <f t="shared" ca="1" si="1"/>
        <v>3006022.4474077746</v>
      </c>
      <c r="F54" s="431"/>
      <c r="G54" s="459">
        <v>4</v>
      </c>
      <c r="H54" s="459">
        <v>47</v>
      </c>
      <c r="I54" s="444">
        <f t="shared" ca="1" si="5"/>
        <v>4322482.7722295094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18010.344884289621</v>
      </c>
      <c r="L54" s="444">
        <f t="shared" ca="1" si="3"/>
        <v>4340493.1171137989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3006022.4474077746</v>
      </c>
      <c r="C55" s="447">
        <f t="shared" si="0"/>
        <v>244406.34317494548</v>
      </c>
      <c r="D55" s="447">
        <f ca="1">SUMIF(G:G,48,K:K)</f>
        <v>147072.28487186824</v>
      </c>
      <c r="E55" s="447">
        <f t="shared" ca="1" si="1"/>
        <v>2908688.3891046974</v>
      </c>
      <c r="F55" s="431"/>
      <c r="G55" s="459">
        <v>4</v>
      </c>
      <c r="H55" s="459">
        <v>48</v>
      </c>
      <c r="I55" s="444">
        <f t="shared" ca="1" si="5"/>
        <v>4340493.1171137989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18085.387987974162</v>
      </c>
      <c r="L55" s="444">
        <f t="shared" ca="1" si="3"/>
        <v>4358578.505101773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2908688.3891046974</v>
      </c>
      <c r="C56" s="447">
        <f t="shared" si="0"/>
        <v>244406.34317494548</v>
      </c>
      <c r="D56" s="447">
        <f ca="1">SUMIF(G:G,49,K:K)</f>
        <v>142092.48972055156</v>
      </c>
      <c r="E56" s="447">
        <f t="shared" ca="1" si="1"/>
        <v>2806374.5356503036</v>
      </c>
      <c r="F56" s="431"/>
      <c r="G56" s="459">
        <f>G55+1</f>
        <v>5</v>
      </c>
      <c r="H56" s="459">
        <v>49</v>
      </c>
      <c r="I56" s="444">
        <f t="shared" ca="1" si="5"/>
        <v>4358578.505101773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18160.743771257388</v>
      </c>
      <c r="L56" s="444">
        <f t="shared" ca="1" si="3"/>
        <v>4376739.2488730308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2806374.5356503036</v>
      </c>
      <c r="C57" s="447">
        <f t="shared" si="0"/>
        <v>244406.34317494548</v>
      </c>
      <c r="D57" s="447">
        <f ca="1">SUMIF(G:G,50,K:K)</f>
        <v>136857.91879823123</v>
      </c>
      <c r="E57" s="447">
        <f t="shared" ca="1" si="1"/>
        <v>2698826.1112735891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4376739.2488730308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18236.413536970962</v>
      </c>
      <c r="L57" s="444">
        <f t="shared" ca="1" si="3"/>
        <v>4394975.6624100013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2698826.1112735891</v>
      </c>
      <c r="C58" s="447">
        <f t="shared" si="0"/>
        <v>244406.34317494548</v>
      </c>
      <c r="D58" s="447">
        <f ca="1">SUMIF(G:G,51,K:K)</f>
        <v>131355.53729292846</v>
      </c>
      <c r="E58" s="447">
        <f t="shared" ca="1" si="1"/>
        <v>2585775.305391572</v>
      </c>
      <c r="F58" s="431"/>
      <c r="G58" s="459">
        <f t="shared" si="8"/>
        <v>5</v>
      </c>
      <c r="H58" s="459">
        <v>51</v>
      </c>
      <c r="I58" s="444">
        <f t="shared" ca="1" si="5"/>
        <v>4394975.6624100013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18312.398593375005</v>
      </c>
      <c r="L58" s="444">
        <f t="shared" ca="1" si="3"/>
        <v>4413288.0610033767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2585775.305391572</v>
      </c>
      <c r="C59" s="447">
        <f t="shared" si="0"/>
        <v>244406.34317494548</v>
      </c>
      <c r="D59" s="447">
        <f ca="1">SUMIF(G:G,52,K:K)</f>
        <v>125571.64350694507</v>
      </c>
      <c r="E59" s="447">
        <f t="shared" ca="1" si="1"/>
        <v>2466940.6057235715</v>
      </c>
      <c r="F59" s="431"/>
      <c r="G59" s="459">
        <f t="shared" si="8"/>
        <v>5</v>
      </c>
      <c r="H59" s="459">
        <v>52</v>
      </c>
      <c r="I59" s="444">
        <f t="shared" ca="1" si="5"/>
        <v>4413288.0610033767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18388.700254180738</v>
      </c>
      <c r="L59" s="444">
        <f t="shared" ca="1" si="3"/>
        <v>4431676.7612575572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2466940.6057235715</v>
      </c>
      <c r="C60" s="447">
        <f t="shared" si="0"/>
        <v>244406.34317494548</v>
      </c>
      <c r="D60" s="447">
        <f ca="1">SUMIF(G:G,53,K:K)</f>
        <v>119491.83473772442</v>
      </c>
      <c r="E60" s="447">
        <f t="shared" ca="1" si="1"/>
        <v>2342026.0972863506</v>
      </c>
      <c r="F60" s="431"/>
      <c r="G60" s="459">
        <f t="shared" si="8"/>
        <v>5</v>
      </c>
      <c r="H60" s="459">
        <v>53</v>
      </c>
      <c r="I60" s="444">
        <f t="shared" ca="1" si="5"/>
        <v>4431676.7612575572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18465.319838573156</v>
      </c>
      <c r="L60" s="444">
        <f t="shared" ca="1" si="3"/>
        <v>4450142.0810961304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2342026.0972863506</v>
      </c>
      <c r="C61" s="447">
        <f t="shared" si="0"/>
        <v>244406.34317494548</v>
      </c>
      <c r="D61" s="447">
        <f ca="1">SUMIF(G:G,54,K:K)</f>
        <v>113100.97141311241</v>
      </c>
      <c r="E61" s="447">
        <f t="shared" ca="1" si="1"/>
        <v>2210720.7255245172</v>
      </c>
      <c r="F61" s="431"/>
      <c r="G61" s="459">
        <f t="shared" si="8"/>
        <v>5</v>
      </c>
      <c r="H61" s="459">
        <v>54</v>
      </c>
      <c r="I61" s="444">
        <f t="shared" ca="1" si="5"/>
        <v>4450142.0810961304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18542.258671233878</v>
      </c>
      <c r="L61" s="444">
        <f t="shared" ca="1" si="3"/>
        <v>4468684.3397673639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2210720.7255245172</v>
      </c>
      <c r="C62" s="447">
        <f t="shared" si="0"/>
        <v>244406.34317494548</v>
      </c>
      <c r="D62" s="447">
        <f ca="1">SUMIF(G:G,55,K:K)</f>
        <v>106383.13939171049</v>
      </c>
      <c r="E62" s="447">
        <f t="shared" ca="1" si="1"/>
        <v>2072697.5217412822</v>
      </c>
      <c r="F62" s="431"/>
      <c r="G62" s="459">
        <f t="shared" si="8"/>
        <v>5</v>
      </c>
      <c r="H62" s="459">
        <v>55</v>
      </c>
      <c r="I62" s="444">
        <f t="shared" ca="1" si="5"/>
        <v>4468684.3397673639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18619.518082364015</v>
      </c>
      <c r="L62" s="444">
        <f t="shared" ca="1" si="3"/>
        <v>4487303.8578497283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2072697.5217412822</v>
      </c>
      <c r="C63" s="447">
        <f t="shared" si="0"/>
        <v>244406.34317494548</v>
      </c>
      <c r="D63" s="447">
        <f ca="1">SUMIF(G:G,56,K:K)</f>
        <v>99321.610334442943</v>
      </c>
      <c r="E63" s="447">
        <f t="shared" ca="1" si="1"/>
        <v>1927612.7889007796</v>
      </c>
      <c r="F63" s="431"/>
      <c r="G63" s="459">
        <f t="shared" si="8"/>
        <v>5</v>
      </c>
      <c r="H63" s="459">
        <v>56</v>
      </c>
      <c r="I63" s="444">
        <f t="shared" ca="1" si="5"/>
        <v>4487303.8578497283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18697.099407707203</v>
      </c>
      <c r="L63" s="444">
        <f t="shared" ca="1" si="3"/>
        <v>4506000.9572574357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1927612.7889007796</v>
      </c>
      <c r="C64" s="447">
        <f t="shared" si="0"/>
        <v>244406.34317494548</v>
      </c>
      <c r="D64" s="447">
        <f ca="1">SUMIF(G:G,57,K:K)</f>
        <v>91898.800048658566</v>
      </c>
      <c r="E64" s="447">
        <f t="shared" ca="1" si="1"/>
        <v>1775105.2457744926</v>
      </c>
      <c r="F64" s="431"/>
      <c r="G64" s="459">
        <f t="shared" si="8"/>
        <v>5</v>
      </c>
      <c r="H64" s="459">
        <v>57</v>
      </c>
      <c r="I64" s="444">
        <f t="shared" ca="1" si="5"/>
        <v>4506000.9572574357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18775.003988572647</v>
      </c>
      <c r="L64" s="444">
        <f t="shared" ca="1" si="3"/>
        <v>4524775.9612460081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1775105.2457744926</v>
      </c>
      <c r="C65" s="447">
        <f t="shared" si="0"/>
        <v>244406.34317494548</v>
      </c>
      <c r="D65" s="447">
        <f ca="1">SUMIF(G:G,58,K:K)</f>
        <v>84096.224701037456</v>
      </c>
      <c r="E65" s="447">
        <f t="shared" ca="1" si="1"/>
        <v>1614795.1273005845</v>
      </c>
      <c r="F65" s="431"/>
      <c r="G65" s="459">
        <f t="shared" si="8"/>
        <v>5</v>
      </c>
      <c r="H65" s="459">
        <v>58</v>
      </c>
      <c r="I65" s="444">
        <f t="shared" ca="1" si="5"/>
        <v>4524775.9612460081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18853.233171858366</v>
      </c>
      <c r="L65" s="444">
        <f t="shared" ca="1" si="3"/>
        <v>4543629.1944178669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1614795.1273005845</v>
      </c>
      <c r="C66" s="447">
        <f t="shared" si="0"/>
        <v>244406.34317494548</v>
      </c>
      <c r="D66" s="447">
        <f ca="1">SUMIF(G:G,59,K:K)</f>
        <v>75894.454790266827</v>
      </c>
      <c r="E66" s="447">
        <f t="shared" ca="1" si="1"/>
        <v>1446283.2389159058</v>
      </c>
      <c r="F66" s="431"/>
      <c r="G66" s="459">
        <f t="shared" si="8"/>
        <v>5</v>
      </c>
      <c r="H66" s="459">
        <v>59</v>
      </c>
      <c r="I66" s="444">
        <f t="shared" ca="1" si="5"/>
        <v>4543629.1944178669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18931.788310074444</v>
      </c>
      <c r="L66" s="444">
        <f t="shared" ca="1" si="3"/>
        <v>4562560.9827279411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1446283.2389159058</v>
      </c>
      <c r="C67" s="447">
        <f t="shared" si="0"/>
        <v>244406.34317494548</v>
      </c>
      <c r="D67" s="447">
        <f t="shared" ref="D67:D71" ca="1" si="9">SUMIF(G:G,60,K:K)</f>
        <v>67273.066764871852</v>
      </c>
      <c r="E67" s="447">
        <f t="shared" ca="1" si="1"/>
        <v>1269149.9625058321</v>
      </c>
      <c r="F67" s="431"/>
      <c r="G67" s="459">
        <f t="shared" si="8"/>
        <v>5</v>
      </c>
      <c r="H67" s="459">
        <v>60</v>
      </c>
      <c r="I67" s="444">
        <f t="shared" ca="1" si="5"/>
        <v>4562560.9827279411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19010.670761366422</v>
      </c>
      <c r="L67" s="444">
        <f t="shared" ca="1" si="3"/>
        <v>4581571.6534893075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1269149.9625058321</v>
      </c>
      <c r="C68" s="447">
        <f t="shared" si="0"/>
        <v>244406.34317494548</v>
      </c>
      <c r="D68" s="447">
        <f t="shared" ca="1" si="9"/>
        <v>67273.066764871852</v>
      </c>
      <c r="E68" s="447">
        <f t="shared" ca="1" si="1"/>
        <v>1092016.6860957586</v>
      </c>
      <c r="F68" s="431"/>
      <c r="G68" s="459">
        <f>G67+1</f>
        <v>6</v>
      </c>
      <c r="H68" s="459">
        <v>61</v>
      </c>
      <c r="I68" s="444">
        <f t="shared" ca="1" si="5"/>
        <v>4581571.6534893075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19089.881889538781</v>
      </c>
      <c r="L68" s="444">
        <f t="shared" ca="1" si="3"/>
        <v>4600661.5353788463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1092016.6860957586</v>
      </c>
      <c r="C69" s="447">
        <f t="shared" si="0"/>
        <v>244406.34317494548</v>
      </c>
      <c r="D69" s="447">
        <f t="shared" ca="1" si="9"/>
        <v>67273.066764871852</v>
      </c>
      <c r="E69" s="447">
        <f t="shared" ca="1" si="1"/>
        <v>914883.40968568495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4600661.5353788463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19169.423064078524</v>
      </c>
      <c r="L69" s="444">
        <f t="shared" ca="1" si="3"/>
        <v>4619830.9584429245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914883.40968568495</v>
      </c>
      <c r="C70" s="447">
        <f t="shared" si="0"/>
        <v>244406.34317494548</v>
      </c>
      <c r="D70" s="447">
        <f t="shared" ca="1" si="9"/>
        <v>67273.066764871852</v>
      </c>
      <c r="E70" s="447">
        <f t="shared" ca="1" si="1"/>
        <v>737750.13327561133</v>
      </c>
      <c r="F70" s="431"/>
      <c r="G70" s="459">
        <f t="shared" si="10"/>
        <v>6</v>
      </c>
      <c r="H70" s="459">
        <v>63</v>
      </c>
      <c r="I70" s="444">
        <f t="shared" ca="1" si="5"/>
        <v>4619830.9584429245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19249.295660178854</v>
      </c>
      <c r="L70" s="444">
        <f t="shared" ca="1" si="3"/>
        <v>4639080.2541031037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737750.13327561133</v>
      </c>
      <c r="C71" s="447">
        <f t="shared" si="0"/>
        <v>244406.34317494548</v>
      </c>
      <c r="D71" s="447">
        <f t="shared" ca="1" si="9"/>
        <v>67273.066764871852</v>
      </c>
      <c r="E71" s="447">
        <f t="shared" ca="1" si="1"/>
        <v>560616.8568655377</v>
      </c>
      <c r="F71" s="431"/>
      <c r="G71" s="459">
        <f t="shared" si="10"/>
        <v>6</v>
      </c>
      <c r="H71" s="459">
        <v>64</v>
      </c>
      <c r="I71" s="444">
        <f t="shared" ca="1" si="5"/>
        <v>4639080.2541031037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19329.501058762933</v>
      </c>
      <c r="L71" s="444">
        <f t="shared" ca="1" si="3"/>
        <v>4658409.7551618665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4658409.7551618665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19410.040646507776</v>
      </c>
      <c r="L72" s="444">
        <f t="shared" ca="1" si="3"/>
        <v>4677819.795808374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4677819.795808374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19490.915815868226</v>
      </c>
      <c r="L73" s="444">
        <f t="shared" ca="1" si="3"/>
        <v>4697310.7116242424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4697310.7116242424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19572.127965101008</v>
      </c>
      <c r="L74" s="444">
        <f t="shared" ca="1" si="3"/>
        <v>4716882.8395893434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4716882.8395893434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19561.548933019854</v>
      </c>
      <c r="L75" s="444">
        <f t="shared" ca="1" si="3"/>
        <v>4714333.2928577848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4714333.2928577848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19550.925821638361</v>
      </c>
      <c r="L76" s="444">
        <f t="shared" ca="1" si="3"/>
        <v>4711773.123014845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4711773.123014845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19540.258447292777</v>
      </c>
      <c r="L77" s="444">
        <f t="shared" ca="1" si="3"/>
        <v>4709202.2857975597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4709202.2857975597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19529.546625554089</v>
      </c>
      <c r="L78" s="444">
        <f t="shared" ca="1" si="3"/>
        <v>4706620.7367585348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4706620.7367585348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19518.790171224817</v>
      </c>
      <c r="L79" s="444">
        <f t="shared" ca="1" si="3"/>
        <v>4704028.4312651809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4704028.4312651809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19507.988898335843</v>
      </c>
      <c r="L80" s="444">
        <f t="shared" ca="1" si="3"/>
        <v>4701425.3244989384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4701425.3244989384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19497.142620143168</v>
      </c>
      <c r="L81" s="444">
        <f t="shared" ca="1" si="3"/>
        <v>4698811.3714545034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4698811.3714545034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19486.251149124688</v>
      </c>
      <c r="L82" s="444">
        <f t="shared" ca="1" si="3"/>
        <v>4696186.5269390494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4696186.5269390494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19475.314296976961</v>
      </c>
      <c r="L83" s="444">
        <f t="shared" ca="1" si="3"/>
        <v>4693550.7455714475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4693550.7455714475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19464.331874611955</v>
      </c>
      <c r="L84" s="444">
        <f t="shared" ca="1" si="3"/>
        <v>4690903.9817814808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4690903.9817814808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19453.30369215376</v>
      </c>
      <c r="L85" s="444">
        <f t="shared" ca="1" si="3"/>
        <v>4688246.189809056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4688246.189809056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19442.229558935323</v>
      </c>
      <c r="L86" s="444">
        <f t="shared" ca="1" si="3"/>
        <v>4685577.3237034129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4685577.3237034129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19431.109283495141</v>
      </c>
      <c r="L87" s="444">
        <f t="shared" ca="1" si="3"/>
        <v>4682897.3373223292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4682897.3373223292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19419.942673573962</v>
      </c>
      <c r="L88" s="444">
        <f t="shared" ca="1" si="3"/>
        <v>4680206.1843313249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4680206.1843313249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19408.729536111445</v>
      </c>
      <c r="L89" s="444">
        <f t="shared" ca="1" si="3"/>
        <v>4677503.8182028579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4677503.8182028579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19397.469677242829</v>
      </c>
      <c r="L90" s="444">
        <f t="shared" ca="1" si="3"/>
        <v>4674790.1922155218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4674790.1922155218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19386.162902295597</v>
      </c>
      <c r="L91" s="444">
        <f t="shared" ca="1" si="3"/>
        <v>4672065.2594532389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4672065.2594532389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19374.809015786086</v>
      </c>
      <c r="L92" s="444">
        <f t="shared" ca="1" si="3"/>
        <v>4669328.9728044467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4669328.9728044467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19363.407821416116</v>
      </c>
      <c r="L93" s="444">
        <f t="shared" ca="1" si="3"/>
        <v>4666581.2849612841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4666581.2849612841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19351.959122069606</v>
      </c>
      <c r="L94" s="444">
        <f t="shared" ca="1" si="3"/>
        <v>4663822.1484187748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4663822.1484187748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19340.462719809151</v>
      </c>
      <c r="L95" s="444">
        <f t="shared" ca="1" si="3"/>
        <v>4661051.5154740056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4661051.5154740056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19328.918415872613</v>
      </c>
      <c r="L96" s="444">
        <f t="shared" ca="1" si="3"/>
        <v>4658269.3382252995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4658269.3382252995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19317.326010669669</v>
      </c>
      <c r="L97" s="444">
        <f t="shared" ca="1" si="3"/>
        <v>4655475.5685713906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4655475.5685713906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19305.685303778384</v>
      </c>
      <c r="L98" s="444">
        <f t="shared" ca="1" si="3"/>
        <v>4652670.1582105905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4652670.1582105905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19293.996093941718</v>
      </c>
      <c r="L99" s="444">
        <f t="shared" ca="1" si="3"/>
        <v>4649853.0586399538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4649853.0586399538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19282.258179064065</v>
      </c>
      <c r="L100" s="444">
        <f t="shared" ca="1" si="3"/>
        <v>4647024.2211544393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4647024.2211544393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19270.471356207752</v>
      </c>
      <c r="L101" s="444">
        <f t="shared" ca="1" si="3"/>
        <v>4644183.5968460683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4644183.5968460683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19258.635421589541</v>
      </c>
      <c r="L102" s="444">
        <f t="shared" ca="1" si="3"/>
        <v>4641331.1366030797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4641331.1366030797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19246.750170577088</v>
      </c>
      <c r="L103" s="444">
        <f t="shared" ca="1" si="3"/>
        <v>4638466.7911090786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4638466.7911090786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19234.815397685416</v>
      </c>
      <c r="L104" s="444">
        <f t="shared" ca="1" si="3"/>
        <v>4635590.5108421855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4635590.5108421855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19230.097148240027</v>
      </c>
      <c r="L105" s="444">
        <f t="shared" ca="1" si="3"/>
        <v>4634453.4127258463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4634453.4127258463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19225.359239421949</v>
      </c>
      <c r="L106" s="444">
        <f t="shared" ca="1" si="3"/>
        <v>4633311.5767006893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4633311.5767006893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19220.601589317128</v>
      </c>
      <c r="L107" s="444">
        <f t="shared" ca="1" si="3"/>
        <v>4632164.9830254279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4632164.9830254279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19215.824115670206</v>
      </c>
      <c r="L108" s="444">
        <f t="shared" ca="1" si="3"/>
        <v>4631013.6118765194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4631013.6118765194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19211.026735883086</v>
      </c>
      <c r="L109" s="444">
        <f t="shared" ca="1" si="3"/>
        <v>4629857.4433478238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4629857.4433478238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19206.209367013522</v>
      </c>
      <c r="L110" s="444">
        <f t="shared" ca="1" si="3"/>
        <v>4628696.4574502585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4628696.4574502585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19201.371925773667</v>
      </c>
      <c r="L111" s="444">
        <f t="shared" ca="1" si="3"/>
        <v>4627530.6341114538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4627530.6341114538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19196.514328528647</v>
      </c>
      <c r="L112" s="444">
        <f t="shared" ca="1" si="3"/>
        <v>4626359.9531754032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4626359.9531754032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19191.636491295103</v>
      </c>
      <c r="L113" s="444">
        <f t="shared" ca="1" si="3"/>
        <v>4625184.3944021193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4625184.3944021193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19186.738329739754</v>
      </c>
      <c r="L114" s="444">
        <f t="shared" ca="1" si="3"/>
        <v>4624003.9374672798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4624003.9374672798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19181.819759177921</v>
      </c>
      <c r="L115" s="444">
        <f t="shared" ca="1" si="3"/>
        <v>4622818.561961879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4622818.561961879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19176.880694572083</v>
      </c>
      <c r="L116" s="444">
        <f t="shared" ca="1" si="3"/>
        <v>4621628.2473918721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4621628.2473918721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19171.921050530389</v>
      </c>
      <c r="L117" s="444">
        <f t="shared" ca="1" si="3"/>
        <v>4620432.9731778232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4620432.9731778232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19166.940741305185</v>
      </c>
      <c r="L118" s="444">
        <f t="shared" ca="1" si="3"/>
        <v>4619232.7186545497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4619232.7186545497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19161.939680791544</v>
      </c>
      <c r="L119" s="444">
        <f t="shared" ca="1" si="3"/>
        <v>4618027.4630707623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4618027.4630707623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19156.917782525765</v>
      </c>
      <c r="L120" s="444">
        <f t="shared" ca="1" si="3"/>
        <v>4616817.1855887091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4616817.1855887091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19151.874959683875</v>
      </c>
      <c r="L121" s="444">
        <f t="shared" ca="1" si="3"/>
        <v>4615601.8652838143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4615601.8652838143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19146.811125080148</v>
      </c>
      <c r="L122" s="444">
        <f t="shared" ca="1" si="3"/>
        <v>4614381.4811443156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4614381.4811443156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19141.72619116557</v>
      </c>
      <c r="L123" s="444">
        <f t="shared" ca="1" si="3"/>
        <v>4613156.0120709026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4613156.0120709026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19136.620070026351</v>
      </c>
      <c r="L124" s="444">
        <f t="shared" ca="1" si="3"/>
        <v>4611925.4368763501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4611925.4368763501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19131.492673382381</v>
      </c>
      <c r="L125" s="444">
        <f t="shared" ca="1" si="3"/>
        <v>4610689.7342851534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4610689.7342851534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19126.343912585726</v>
      </c>
      <c r="L126" s="444">
        <f t="shared" ca="1" si="3"/>
        <v>4609448.8829331603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4609448.8829331603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19121.173698619088</v>
      </c>
      <c r="L127" s="444">
        <f t="shared" ca="1" si="3"/>
        <v>4608202.8613672005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4608202.8613672005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19115.981942094259</v>
      </c>
      <c r="L128" s="444">
        <f t="shared" ca="1" si="3"/>
        <v>4606951.6480447156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4606951.6480447156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19110.768553250571</v>
      </c>
      <c r="L129" s="444">
        <f t="shared" ca="1" si="3"/>
        <v>4605695.2213333873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4605695.2213333873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19105.533441953368</v>
      </c>
      <c r="L130" s="444">
        <f t="shared" ca="1" si="3"/>
        <v>4604433.5595107619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4604433.5595107619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19100.276517692429</v>
      </c>
      <c r="L131" s="444">
        <f t="shared" ca="1" si="3"/>
        <v>4603166.6407638751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4603166.6407638751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19094.997689580399</v>
      </c>
      <c r="L132" s="444">
        <f t="shared" ca="1" si="3"/>
        <v>4601894.4431888768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4601894.4431888768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19089.696866351242</v>
      </c>
      <c r="L133" s="444">
        <f t="shared" ca="1" si="3"/>
        <v>4600616.9447906492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4600616.9447906492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19084.373956358628</v>
      </c>
      <c r="L134" s="444">
        <f t="shared" ca="1" si="3"/>
        <v>4599334.1234824294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4599334.1234824294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19079.028867574376</v>
      </c>
      <c r="L135" s="444">
        <f t="shared" ca="1" si="3"/>
        <v>4598045.957085425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4598045.957085425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19073.661507586858</v>
      </c>
      <c r="L136" s="444">
        <f t="shared" ca="1" si="3"/>
        <v>4596752.4233284332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4596752.4233284332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19068.271783599394</v>
      </c>
      <c r="L137" s="444">
        <f t="shared" ca="1" si="3"/>
        <v>4595453.499847454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4595453.499847454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19062.859602428645</v>
      </c>
      <c r="L138" s="444">
        <f t="shared" ca="1" si="3"/>
        <v>4594149.1641853042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4594149.1641853042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19057.424870503022</v>
      </c>
      <c r="L139" s="444">
        <f t="shared" ca="1" si="3"/>
        <v>4592839.3937912285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4592839.3937912285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19051.967493861041</v>
      </c>
      <c r="L140" s="444">
        <f t="shared" ca="1" si="3"/>
        <v>4591524.1660205107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4591524.1660205107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19046.487378149715</v>
      </c>
      <c r="L141" s="444">
        <f t="shared" ca="1" si="3"/>
        <v>4590203.4581340812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4590203.4581340812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19040.984428622927</v>
      </c>
      <c r="L142" s="444">
        <f t="shared" ca="1" si="3"/>
        <v>4588877.2472981252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4588877.2472981252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19035.458550139778</v>
      </c>
      <c r="L143" s="444">
        <f t="shared" ca="1" si="3"/>
        <v>4587545.5105836857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4587545.5105836857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19029.909647162945</v>
      </c>
      <c r="L144" s="444">
        <f t="shared" ca="1" si="3"/>
        <v>4586208.2249662699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4586208.2249662699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19024.337623757045</v>
      </c>
      <c r="L145" s="444">
        <f t="shared" ca="1" si="3"/>
        <v>4584865.3673254484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4584865.3673254484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19018.742383586956</v>
      </c>
      <c r="L146" s="444">
        <f t="shared" ca="1" si="3"/>
        <v>4583516.9144444568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4583516.9144444568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19013.12382991616</v>
      </c>
      <c r="L147" s="444">
        <f t="shared" ca="1" si="3"/>
        <v>4582162.8430097941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4582162.8430097941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19007.481865605063</v>
      </c>
      <c r="L148" s="444">
        <f t="shared" ca="1" si="3"/>
        <v>4580803.1296108207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4580803.1296108207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19001.81639310934</v>
      </c>
      <c r="L149" s="444">
        <f t="shared" ca="1" si="3"/>
        <v>4579437.7507393509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4579437.7507393509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18996.127314478217</v>
      </c>
      <c r="L150" s="444">
        <f t="shared" ca="1" si="3"/>
        <v>4578066.6827892503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4578066.6827892503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18990.414531352799</v>
      </c>
      <c r="L151" s="444">
        <f t="shared" ca="1" si="3"/>
        <v>4576689.9020560244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4576689.9020560244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18984.677944964358</v>
      </c>
      <c r="L152" s="444">
        <f t="shared" ca="1" si="3"/>
        <v>4575307.3847364103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4575307.3847364103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18978.917456132633</v>
      </c>
      <c r="L153" s="444">
        <f t="shared" ca="1" si="3"/>
        <v>4573919.1069279639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4573919.1069279639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18973.132965264103</v>
      </c>
      <c r="L154" s="444">
        <f t="shared" ca="1" si="3"/>
        <v>4572525.044628649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4572525.044628649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18967.324372350293</v>
      </c>
      <c r="L155" s="444">
        <f t="shared" ca="1" si="3"/>
        <v>4571125.1737364205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4571125.1737364205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18961.491576966007</v>
      </c>
      <c r="L156" s="444">
        <f t="shared" ca="1" si="3"/>
        <v>4569719.4700488076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4569719.4700488076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18955.634478267621</v>
      </c>
      <c r="L157" s="444">
        <f t="shared" ca="1" si="3"/>
        <v>4568307.909262496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4568307.909262496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18949.752974991323</v>
      </c>
      <c r="L158" s="444">
        <f t="shared" ca="1" si="3"/>
        <v>4566890.4669729089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4566890.4669729089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18943.846965451376</v>
      </c>
      <c r="L159" s="444">
        <f t="shared" ca="1" si="3"/>
        <v>4565467.1186737819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4565467.1186737819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18937.916347538347</v>
      </c>
      <c r="L160" s="444">
        <f t="shared" ca="1" si="3"/>
        <v>4564037.8397567412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4564037.8397567412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18931.961018717342</v>
      </c>
      <c r="L161" s="444">
        <f t="shared" ca="1" si="3"/>
        <v>4562602.6055108793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4562602.6055108793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18925.980876026253</v>
      </c>
      <c r="L162" s="444">
        <f t="shared" ca="1" si="3"/>
        <v>4561161.3911223272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4561161.3911223272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18919.975816073951</v>
      </c>
      <c r="L163" s="444">
        <f t="shared" ca="1" si="3"/>
        <v>4559714.1716738222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4559714.1716738222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18913.945735038513</v>
      </c>
      <c r="L164" s="444">
        <f t="shared" ca="1" si="3"/>
        <v>4558260.9221442817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4558260.9221442817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18907.89052866543</v>
      </c>
      <c r="L165" s="444">
        <f t="shared" ca="1" si="3"/>
        <v>4556801.6174083687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4556801.6174083687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18901.81009226579</v>
      </c>
      <c r="L166" s="444">
        <f t="shared" ca="1" si="3"/>
        <v>4555336.2322360557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4555336.2322360557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18895.704320714485</v>
      </c>
      <c r="L167" s="444">
        <f t="shared" ca="1" si="3"/>
        <v>4553864.7412921917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4553864.7412921917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18889.573108448385</v>
      </c>
      <c r="L168" s="444">
        <f t="shared" ca="1" si="3"/>
        <v>4552387.1191360615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4552387.1191360615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18883.416349464511</v>
      </c>
      <c r="L169" s="444">
        <f t="shared" ca="1" si="3"/>
        <v>4550903.3402209468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4550903.3402209468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18877.2339373182</v>
      </c>
      <c r="L170" s="444">
        <f t="shared" ca="1" si="3"/>
        <v>4549413.3788936865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4549413.3788936865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18871.025765121281</v>
      </c>
      <c r="L171" s="444">
        <f t="shared" ca="1" si="3"/>
        <v>4547917.2093942286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4547917.2093942286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18864.791725540206</v>
      </c>
      <c r="L172" s="444">
        <f t="shared" ca="1" si="3"/>
        <v>4546414.8058551904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4546414.8058551904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18858.531710794214</v>
      </c>
      <c r="L173" s="444">
        <f t="shared" ca="1" si="3"/>
        <v>4544906.1423014058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4544906.1423014058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18852.245612653445</v>
      </c>
      <c r="L174" s="444">
        <f t="shared" ca="1" si="3"/>
        <v>4543391.1926494809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4543391.1926494809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18845.933322437093</v>
      </c>
      <c r="L175" s="444">
        <f t="shared" ca="1" si="3"/>
        <v>4541869.9307073392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4541869.9307073392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18839.594731011501</v>
      </c>
      <c r="L176" s="444">
        <f t="shared" ca="1" si="3"/>
        <v>4540342.3301737718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4540342.3301737718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18833.229728788305</v>
      </c>
      <c r="L177" s="444">
        <f t="shared" ca="1" si="3"/>
        <v>4538808.3646379812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4538808.3646379812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18826.83820572251</v>
      </c>
      <c r="L178" s="444">
        <f t="shared" ca="1" si="3"/>
        <v>4537268.0075791245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4537268.0075791245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18820.420051310608</v>
      </c>
      <c r="L179" s="444">
        <f t="shared" ca="1" si="3"/>
        <v>4535721.2323658559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4535721.2323658559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18813.975154588654</v>
      </c>
      <c r="L180" s="444">
        <f t="shared" ca="1" si="3"/>
        <v>4534168.0122558661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4534168.0122558661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18807.503404130362</v>
      </c>
      <c r="L181" s="444">
        <f t="shared" ca="1" si="3"/>
        <v>4532608.3203954175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4532608.3203954175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18801.004688045163</v>
      </c>
      <c r="L182" s="444">
        <f t="shared" ca="1" si="3"/>
        <v>4531042.1298188837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4531042.1298188837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18794.478893976269</v>
      </c>
      <c r="L183" s="444">
        <f t="shared" ca="1" si="3"/>
        <v>4529469.4134482816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4529469.4134482816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18787.925909098762</v>
      </c>
      <c r="L184" s="444">
        <f t="shared" ca="1" si="3"/>
        <v>4527890.144092802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4527890.144092802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18781.345620117598</v>
      </c>
      <c r="L185" s="444">
        <f t="shared" ca="1" si="3"/>
        <v>4526304.2944483403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4526304.2944483403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18774.737913265672</v>
      </c>
      <c r="L186" s="444">
        <f t="shared" ca="1" si="3"/>
        <v>4524711.8370970273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4524711.8370970273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18768.10267430187</v>
      </c>
      <c r="L187" s="444">
        <f t="shared" ca="1" si="3"/>
        <v>4523112.7445067503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4523112.7445067503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18761.439788509048</v>
      </c>
      <c r="L188" s="444">
        <f t="shared" ca="1" si="3"/>
        <v>4521506.9890306806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4521506.9890306806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18754.749140692089</v>
      </c>
      <c r="L189" s="444">
        <f t="shared" ca="1" si="3"/>
        <v>4519894.5429067938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4519894.5429067938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18748.030615175896</v>
      </c>
      <c r="L190" s="444">
        <f t="shared" ca="1" si="3"/>
        <v>4518275.378257391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4518275.378257391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18741.284095803385</v>
      </c>
      <c r="L191" s="444">
        <f t="shared" ca="1" si="3"/>
        <v>4516649.4670886155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4516649.4670886155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18734.509465933486</v>
      </c>
      <c r="L192" s="444">
        <f t="shared" ca="1" si="3"/>
        <v>4515016.7812899705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4515016.7812899705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18727.706608439134</v>
      </c>
      <c r="L193" s="444">
        <f t="shared" ca="1" si="3"/>
        <v>4513377.2926338306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4513377.2926338306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18720.875405705214</v>
      </c>
      <c r="L194" s="444">
        <f t="shared" ca="1" si="3"/>
        <v>4511730.9727749573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4511730.9727749573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18714.015739626579</v>
      </c>
      <c r="L195" s="444">
        <f t="shared" ca="1" si="3"/>
        <v>4510077.7932500048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4510077.7932500048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18707.127491605941</v>
      </c>
      <c r="L196" s="444">
        <f t="shared" ca="1" si="3"/>
        <v>4508417.7254770324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4508417.7254770324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18700.210542551889</v>
      </c>
      <c r="L197" s="444">
        <f t="shared" ca="1" si="3"/>
        <v>4506750.7407550057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4506750.7407550057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18693.264772876777</v>
      </c>
      <c r="L198" s="444">
        <f t="shared" ca="1" si="3"/>
        <v>4505076.810263304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4505076.810263304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18686.290062494689</v>
      </c>
      <c r="L199" s="444">
        <f t="shared" ca="1" si="3"/>
        <v>4503395.9050612198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4503395.9050612198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18679.286290819338</v>
      </c>
      <c r="L200" s="444">
        <f t="shared" ca="1" si="3"/>
        <v>4501707.9960874608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4501707.9960874608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18672.253336762009</v>
      </c>
      <c r="L201" s="444">
        <f t="shared" ca="1" si="3"/>
        <v>4500013.0541596441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4500013.0541596441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18665.19107872944</v>
      </c>
      <c r="L202" s="444">
        <f t="shared" ca="1" si="3"/>
        <v>4498311.0499737943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4498311.0499737943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18658.099394621731</v>
      </c>
      <c r="L203" s="444">
        <f t="shared" ca="1" si="3"/>
        <v>4496601.9541038368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4496601.9541038368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18650.97816183024</v>
      </c>
      <c r="L204" s="444">
        <f t="shared" ca="1" si="3"/>
        <v>4494885.7370010884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4494885.7370010884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18643.827257235458</v>
      </c>
      <c r="L205" s="444">
        <f t="shared" ca="1" si="3"/>
        <v>4493162.3689937452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4493162.3689937452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18636.646557204858</v>
      </c>
      <c r="L206" s="444">
        <f t="shared" ca="1" si="3"/>
        <v>4491431.8202863708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4491431.8202863708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18629.435937590799</v>
      </c>
      <c r="L207" s="444">
        <f t="shared" ca="1" si="3"/>
        <v>4489694.0609593829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4489694.0609593829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18622.19527372835</v>
      </c>
      <c r="L208" s="444">
        <f t="shared" ca="1" si="3"/>
        <v>4487949.0609685322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4487949.0609685322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18614.92444043314</v>
      </c>
      <c r="L209" s="444">
        <f t="shared" ca="1" si="3"/>
        <v>4486196.7901443867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4486196.7901443867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18607.623311999199</v>
      </c>
      <c r="L210" s="444">
        <f t="shared" ca="1" si="3"/>
        <v>4484437.2181918072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4484437.2181918072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18600.291762196786</v>
      </c>
      <c r="L211" s="444">
        <f t="shared" ca="1" si="3"/>
        <v>4482670.3146894248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4482670.3146894248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18592.929664270192</v>
      </c>
      <c r="L212" s="444">
        <f t="shared" ca="1" si="3"/>
        <v>4480896.049089116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4480896.049089116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18585.536890935571</v>
      </c>
      <c r="L213" s="444">
        <f t="shared" ca="1" si="3"/>
        <v>4479114.3907154724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4479114.3907154724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18578.113314378723</v>
      </c>
      <c r="L214" s="444">
        <f t="shared" ca="1" si="3"/>
        <v>4477325.3087652726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4477325.3087652726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18570.65880625289</v>
      </c>
      <c r="L215" s="444">
        <f t="shared" ca="1" si="3"/>
        <v>4475528.772306947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4475528.772306947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18563.173237676536</v>
      </c>
      <c r="L216" s="444">
        <f t="shared" ca="1" si="3"/>
        <v>4473724.750280045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4473724.750280045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18555.656479231107</v>
      </c>
      <c r="L217" s="444">
        <f t="shared" ca="1" si="3"/>
        <v>4471913.2114946973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4471913.2114946973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18548.108400958827</v>
      </c>
      <c r="L218" s="444">
        <f t="shared" ca="1" si="3"/>
        <v>4470094.1246310771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4470094.1246310771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18540.52887236041</v>
      </c>
      <c r="L219" s="444">
        <f t="shared" ca="1" si="3"/>
        <v>4468267.4582388587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4468267.4582388587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18532.917762392834</v>
      </c>
      <c r="L220" s="444">
        <f t="shared" ca="1" si="3"/>
        <v>4466433.1807366731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4466433.1807366731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18525.274939467061</v>
      </c>
      <c r="L221" s="444">
        <f t="shared" ca="1" si="3"/>
        <v>4464591.2604115615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4464591.2604115615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18517.600271445761</v>
      </c>
      <c r="L222" s="444">
        <f t="shared" ca="1" si="3"/>
        <v>4462741.6654184284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4462741.6654184284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18509.893625641038</v>
      </c>
      <c r="L223" s="444">
        <f t="shared" ca="1" si="3"/>
        <v>4460884.3637794908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4460884.3637794908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18502.154868812133</v>
      </c>
      <c r="L224" s="444">
        <f t="shared" ca="1" si="3"/>
        <v>4459019.3233837243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4459019.3233837243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18494.383867163106</v>
      </c>
      <c r="L225" s="444">
        <f t="shared" ca="1" si="3"/>
        <v>4457146.5119863087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4457146.5119863087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18486.580486340543</v>
      </c>
      <c r="L226" s="444">
        <f t="shared" ca="1" si="3"/>
        <v>4455265.8972080704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4455265.8972080704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18478.744591431216</v>
      </c>
      <c r="L227" s="444">
        <f t="shared" ca="1" si="3"/>
        <v>4453377.4465349223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4453377.4465349223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18470.876046959766</v>
      </c>
      <c r="L228" s="444">
        <f t="shared" ca="1" si="3"/>
        <v>4451481.1273173029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4451481.1273173029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18462.974716886351</v>
      </c>
      <c r="L229" s="444">
        <f t="shared" ca="1" si="3"/>
        <v>4449576.90676961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4449576.90676961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18455.040464604295</v>
      </c>
      <c r="L230" s="444">
        <f t="shared" ca="1" si="3"/>
        <v>4447664.7519696355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4447664.7519696355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18447.073152937737</v>
      </c>
      <c r="L231" s="444">
        <f t="shared" ca="1" si="3"/>
        <v>4445744.6298579946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4445744.6298579946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18439.072644139233</v>
      </c>
      <c r="L232" s="444">
        <f t="shared" ca="1" si="3"/>
        <v>4443816.5072375555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4443816.5072375555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18431.038799887403</v>
      </c>
      <c r="L233" s="444">
        <f t="shared" ca="1" si="3"/>
        <v>4441880.3507728642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4441880.3507728642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18422.971481284523</v>
      </c>
      <c r="L234" s="444">
        <f t="shared" ca="1" si="3"/>
        <v>4439936.1269895695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4439936.1269895695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18414.870548854127</v>
      </c>
      <c r="L235" s="444">
        <f t="shared" ca="1" si="3"/>
        <v>4437983.8022738453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4437983.8022738453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18406.735862538611</v>
      </c>
      <c r="L236" s="444">
        <f t="shared" ca="1" si="3"/>
        <v>4436023.3428718047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4436023.3428718047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18398.567281696774</v>
      </c>
      <c r="L237" s="444">
        <f t="shared" ca="1" si="3"/>
        <v>4434054.7148889229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4434054.7148889229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18390.364665101435</v>
      </c>
      <c r="L238" s="444">
        <f t="shared" ca="1" si="3"/>
        <v>4432077.8842894454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4432077.8842894454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18382.127870936944</v>
      </c>
      <c r="L239" s="444">
        <f t="shared" ca="1" si="3"/>
        <v>4430092.8168958034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4430092.8168958034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18373.856756796769</v>
      </c>
      <c r="L240" s="444">
        <f t="shared" ca="1" si="3"/>
        <v>4428099.4783880217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4428099.4783880217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18365.551179681013</v>
      </c>
      <c r="L241" s="444">
        <f t="shared" ca="1" si="3"/>
        <v>4426097.8343031239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4426097.8343031239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18357.210995993937</v>
      </c>
      <c r="L242" s="444">
        <f t="shared" ca="1" si="3"/>
        <v>4424087.8500345387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4424087.8500345387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18348.8360615415</v>
      </c>
      <c r="L243" s="444">
        <f t="shared" ca="1" si="3"/>
        <v>4422069.4908315018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4422069.4908315018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18340.426231528847</v>
      </c>
      <c r="L244" s="444">
        <f t="shared" ca="1" si="3"/>
        <v>4420042.7217984516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4420042.7217984516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18331.981360557802</v>
      </c>
      <c r="L245" s="444">
        <f t="shared" ca="1" si="3"/>
        <v>4418007.5078944303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4418007.5078944303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18323.50130262438</v>
      </c>
      <c r="L246" s="444">
        <f t="shared" ca="1" si="3"/>
        <v>4415963.8139324756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4415963.8139324756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18314.985911116237</v>
      </c>
      <c r="L247" s="444">
        <f t="shared" ca="1" si="3"/>
        <v>4413911.6045790128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4413911.6045790128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18306.435038810141</v>
      </c>
      <c r="L248" s="444">
        <f t="shared" ca="1" si="3"/>
        <v>4411850.8443532446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4411850.8443532446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18297.848537869442</v>
      </c>
      <c r="L249" s="444">
        <f t="shared" ca="1" si="3"/>
        <v>4409781.4976265356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4409781.4976265356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18289.226259841485</v>
      </c>
      <c r="L250" s="444">
        <f t="shared" ca="1" si="3"/>
        <v>4407703.5286217984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4407703.5286217984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18280.56805565508</v>
      </c>
      <c r="L251" s="444">
        <f t="shared" ca="1" si="3"/>
        <v>4405616.9014128745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4405616.9014128745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18271.8737756179</v>
      </c>
      <c r="L252" s="444">
        <f t="shared" ca="1" si="3"/>
        <v>4403521.5799239138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4403521.5799239138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18263.143269413897</v>
      </c>
      <c r="L253" s="444">
        <f t="shared" ca="1" si="3"/>
        <v>4401417.5279287491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4401417.5279287491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18254.37638610071</v>
      </c>
      <c r="L254" s="444">
        <f t="shared" ca="1" si="3"/>
        <v>4399304.7090502707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4399304.7090502707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18245.57297410705</v>
      </c>
      <c r="L255" s="444">
        <f t="shared" ca="1" si="3"/>
        <v>4397183.0867597992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4397183.0867597992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18236.732881230084</v>
      </c>
      <c r="L256" s="444">
        <f t="shared" ca="1" si="3"/>
        <v>4395052.6243764507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4395052.6243764507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18227.8559546328</v>
      </c>
      <c r="L257" s="444">
        <f t="shared" ca="1" si="3"/>
        <v>4392913.285066505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4392913.285066505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18218.942040841357</v>
      </c>
      <c r="L258" s="444">
        <f t="shared" ca="1" si="3"/>
        <v>4390765.0318427673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4390765.0318427673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18209.99098574245</v>
      </c>
      <c r="L259" s="444">
        <f t="shared" ca="1" si="3"/>
        <v>4388607.8275639312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4388607.8275639312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18201.002634580636</v>
      </c>
      <c r="L260" s="444">
        <f t="shared" ca="1" si="3"/>
        <v>4386441.6349339327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4386441.6349339327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18191.976831955642</v>
      </c>
      <c r="L261" s="444">
        <f t="shared" ca="1" si="3"/>
        <v>4384266.4165013097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4384266.4165013097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18182.91342181971</v>
      </c>
      <c r="L262" s="444">
        <f t="shared" ca="1" si="3"/>
        <v>4382082.1346585508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4382082.1346585508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18173.812247474882</v>
      </c>
      <c r="L263" s="444">
        <f t="shared" ref="L263:L517" ca="1" si="28">I263-J263+K263</f>
        <v>4379888.7516414467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4379888.7516414467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18164.673151570281</v>
      </c>
      <c r="L264" s="444">
        <f t="shared" ca="1" si="28"/>
        <v>4377686.2295284383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4377686.2295284383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18155.495976099413</v>
      </c>
      <c r="L265" s="444">
        <f t="shared" ca="1" si="28"/>
        <v>4375474.5302399592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4375474.5302399592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18146.28056239742</v>
      </c>
      <c r="L266" s="444">
        <f t="shared" ca="1" si="28"/>
        <v>4373253.6155377775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4373253.6155377775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18137.026751138328</v>
      </c>
      <c r="L267" s="444">
        <f t="shared" ca="1" si="28"/>
        <v>4371023.447024337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4371023.447024337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18127.734382332324</v>
      </c>
      <c r="L268" s="444">
        <f t="shared" ca="1" si="28"/>
        <v>4368783.9861420905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4368783.9861420905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18118.403295322965</v>
      </c>
      <c r="L269" s="444">
        <f t="shared" ca="1" si="28"/>
        <v>4366535.194172835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4366535.194172835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18109.033328784401</v>
      </c>
      <c r="L270" s="444">
        <f t="shared" ca="1" si="28"/>
        <v>4364277.0322370408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4364277.0322370408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18099.624320718591</v>
      </c>
      <c r="L271" s="444">
        <f t="shared" ca="1" si="28"/>
        <v>4362009.4612931805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4362009.4612931805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18090.176108452506</v>
      </c>
      <c r="L272" s="444">
        <f t="shared" ca="1" si="28"/>
        <v>4359732.4421370542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4359732.4421370542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18080.688528635314</v>
      </c>
      <c r="L273" s="444">
        <f t="shared" ca="1" si="28"/>
        <v>4357445.9354011109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4357445.9354011109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18071.161417235551</v>
      </c>
      <c r="L274" s="444">
        <f t="shared" ca="1" si="28"/>
        <v>4355149.9015537677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4355149.9015537677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18061.594609538286</v>
      </c>
      <c r="L275" s="444">
        <f t="shared" ca="1" si="28"/>
        <v>4352844.300898727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4352844.300898727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18051.987940142284</v>
      </c>
      <c r="L276" s="444">
        <f t="shared" ca="1" si="28"/>
        <v>4350529.0935742902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4350529.0935742902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18042.341242957129</v>
      </c>
      <c r="L277" s="444">
        <f t="shared" ca="1" si="28"/>
        <v>4348204.2395526683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4348204.2395526683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18032.654351200374</v>
      </c>
      <c r="L278" s="444">
        <f t="shared" ca="1" si="28"/>
        <v>4345869.6986392895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4345869.6986392895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18022.927097394626</v>
      </c>
      <c r="L279" s="444">
        <f t="shared" ca="1" si="28"/>
        <v>4343525.4304721057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4343525.4304721057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18013.159313364697</v>
      </c>
      <c r="L280" s="444">
        <f t="shared" ca="1" si="28"/>
        <v>4341171.3945208918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4341171.3945208918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18003.350830234638</v>
      </c>
      <c r="L281" s="444">
        <f t="shared" ca="1" si="28"/>
        <v>4338807.5500865476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4338807.5500865476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17993.501478424871</v>
      </c>
      <c r="L282" s="444">
        <f t="shared" ca="1" si="28"/>
        <v>4336433.8563003941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4336433.8563003941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17983.611087649231</v>
      </c>
      <c r="L283" s="444">
        <f t="shared" ca="1" si="28"/>
        <v>4334050.2721234644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4334050.2721234644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17973.679486912024</v>
      </c>
      <c r="L284" s="444">
        <f t="shared" ca="1" si="28"/>
        <v>4331656.7563457973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4331656.7563457973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17963.706504505077</v>
      </c>
      <c r="L285" s="444">
        <f t="shared" ca="1" si="28"/>
        <v>4329253.2675857237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4329253.2675857237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17953.691968004769</v>
      </c>
      <c r="L286" s="444">
        <f t="shared" ca="1" si="28"/>
        <v>4326839.76428915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4326839.76428915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17943.635704269047</v>
      </c>
      <c r="L287" s="444">
        <f t="shared" ca="1" si="28"/>
        <v>4324416.2047288399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4324416.2047288399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17933.537539434423</v>
      </c>
      <c r="L288" s="444">
        <f t="shared" ca="1" si="28"/>
        <v>4321982.5470036957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4321982.5470036957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17923.397298912987</v>
      </c>
      <c r="L289" s="444">
        <f t="shared" ca="1" si="28"/>
        <v>4319538.7490380304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4319538.7490380304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17913.21480738938</v>
      </c>
      <c r="L290" s="444">
        <f t="shared" ca="1" si="28"/>
        <v>4317084.7685808409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4317084.7685808409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17902.989888817759</v>
      </c>
      <c r="L291" s="444">
        <f t="shared" ca="1" si="28"/>
        <v>4314620.5632050801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4314620.5632050801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17892.722366418755</v>
      </c>
      <c r="L292" s="444">
        <f t="shared" ca="1" si="28"/>
        <v>4312146.09030692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4312146.09030692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17882.41206267642</v>
      </c>
      <c r="L293" s="444">
        <f t="shared" ca="1" si="28"/>
        <v>4309661.3071050178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4309661.3071050178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17872.058799335162</v>
      </c>
      <c r="L294" s="444">
        <f t="shared" ca="1" si="28"/>
        <v>4307166.1706397738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4307166.1706397738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17861.662397396645</v>
      </c>
      <c r="L295" s="444">
        <f t="shared" ca="1" si="28"/>
        <v>4304660.6377725918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4304660.6377725918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17851.222677116719</v>
      </c>
      <c r="L296" s="444">
        <f t="shared" ca="1" si="28"/>
        <v>4302144.6651851293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4302144.6651851293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17840.739458002292</v>
      </c>
      <c r="L297" s="444">
        <f t="shared" ca="1" si="28"/>
        <v>4299618.2093785526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4299618.2093785526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17830.212558808224</v>
      </c>
      <c r="L298" s="444">
        <f t="shared" ca="1" si="28"/>
        <v>4297081.2266727816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4297081.2266727816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17819.641797534179</v>
      </c>
      <c r="L299" s="444">
        <f t="shared" ca="1" si="28"/>
        <v>4294533.673205737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4294533.673205737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17809.026991421491</v>
      </c>
      <c r="L300" s="444">
        <f t="shared" ca="1" si="28"/>
        <v>4291975.5049325796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4291975.5049325796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17798.367956950002</v>
      </c>
      <c r="L301" s="444">
        <f t="shared" ca="1" si="28"/>
        <v>4289406.6776249511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4289406.6776249511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17787.664509834885</v>
      </c>
      <c r="L302" s="444">
        <f t="shared" ca="1" si="28"/>
        <v>4286827.146870207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4286827.146870207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17776.916465023452</v>
      </c>
      <c r="L303" s="444">
        <f t="shared" ca="1" si="28"/>
        <v>4284236.8680706518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4284236.8680706518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17766.123636691969</v>
      </c>
      <c r="L304" s="444">
        <f t="shared" ca="1" si="28"/>
        <v>4281635.7964427648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4281635.7964427648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17755.285838242442</v>
      </c>
      <c r="L305" s="444">
        <f t="shared" ca="1" si="28"/>
        <v>4279023.8870164286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4279023.8870164286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17744.402882299375</v>
      </c>
      <c r="L306" s="444">
        <f t="shared" ca="1" si="28"/>
        <v>4276401.0946341492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4276401.0946341492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17733.474580706545</v>
      </c>
      <c r="L307" s="444">
        <f t="shared" ca="1" si="28"/>
        <v>4273767.3739502765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4273767.3739502765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17722.500744523739</v>
      </c>
      <c r="L308" s="444">
        <f t="shared" ca="1" si="28"/>
        <v>4271122.6794302212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4271122.6794302212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17711.481184023509</v>
      </c>
      <c r="L309" s="444">
        <f t="shared" ca="1" si="28"/>
        <v>4268466.9653496658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4268466.9653496658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17700.415708687862</v>
      </c>
      <c r="L310" s="444">
        <f t="shared" ca="1" si="28"/>
        <v>4265800.1857937751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4265800.1857937751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17689.304127204985</v>
      </c>
      <c r="L311" s="444">
        <f t="shared" ca="1" si="28"/>
        <v>4263122.2946564015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4263122.2946564015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17678.146247465927</v>
      </c>
      <c r="L312" s="444">
        <f t="shared" ca="1" si="28"/>
        <v>4260433.2456392888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4260433.2456392888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17666.94187656129</v>
      </c>
      <c r="L313" s="444">
        <f t="shared" ca="1" si="28"/>
        <v>4257732.9922512714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4257732.9922512714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17655.690820777887</v>
      </c>
      <c r="L314" s="444">
        <f t="shared" ca="1" si="28"/>
        <v>4255021.4878074704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4255021.4878074704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17644.392885595382</v>
      </c>
      <c r="L315" s="444">
        <f t="shared" ca="1" si="28"/>
        <v>4252298.6854284871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4252298.6854284871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17633.047875682951</v>
      </c>
      <c r="L316" s="444">
        <f t="shared" ca="1" si="28"/>
        <v>4249564.5380395912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4249564.5380395912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17621.655594895885</v>
      </c>
      <c r="L317" s="444">
        <f t="shared" ca="1" si="28"/>
        <v>4246818.998369908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4246818.998369908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17610.215846272204</v>
      </c>
      <c r="L318" s="444">
        <f t="shared" ca="1" si="28"/>
        <v>4244062.0189516013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4244062.0189516013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17598.72843202926</v>
      </c>
      <c r="L319" s="444">
        <f t="shared" ca="1" si="28"/>
        <v>4241293.552119052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4241293.552119052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17587.193153560303</v>
      </c>
      <c r="L320" s="444">
        <f t="shared" ca="1" si="28"/>
        <v>4238513.5500080334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4238513.5500080334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17575.609811431059</v>
      </c>
      <c r="L321" s="444">
        <f t="shared" ca="1" si="28"/>
        <v>4235721.9645548854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4235721.9645548854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17563.978205376276</v>
      </c>
      <c r="L322" s="444">
        <f t="shared" ca="1" si="28"/>
        <v>4232918.7474956829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4232918.7474956829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17552.298134296267</v>
      </c>
      <c r="L323" s="444">
        <f t="shared" ca="1" si="28"/>
        <v>4230103.8503654003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4230103.8503654003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17540.569396253424</v>
      </c>
      <c r="L324" s="444">
        <f t="shared" ca="1" si="28"/>
        <v>4227277.2244970752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4227277.2244970752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17528.791788468734</v>
      </c>
      <c r="L325" s="444">
        <f t="shared" ca="1" si="28"/>
        <v>4224438.8210209655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4224438.8210209655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17516.965107318276</v>
      </c>
      <c r="L326" s="444">
        <f t="shared" ca="1" si="28"/>
        <v>4221588.5908637047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4221588.5908637047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17505.089148329691</v>
      </c>
      <c r="L327" s="444">
        <f t="shared" ca="1" si="28"/>
        <v>4218726.4847474555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4218726.4847474555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17493.163706178653</v>
      </c>
      <c r="L328" s="444">
        <f t="shared" ca="1" si="28"/>
        <v>4215852.4531890554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4215852.4531890554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17481.188574685319</v>
      </c>
      <c r="L329" s="444">
        <f t="shared" ca="1" si="28"/>
        <v>4212966.4464991624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4212966.4464991624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17469.163546810763</v>
      </c>
      <c r="L330" s="444">
        <f t="shared" ca="1" si="28"/>
        <v>4210068.4147813944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4210068.4147813944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17457.088414653397</v>
      </c>
      <c r="L331" s="444">
        <f t="shared" ca="1" si="28"/>
        <v>4207158.3079314688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4207158.3079314688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17444.962969445376</v>
      </c>
      <c r="L332" s="444">
        <f t="shared" ca="1" si="28"/>
        <v>4204236.0756363356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4204236.0756363356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17432.787001548986</v>
      </c>
      <c r="L333" s="444">
        <f t="shared" ca="1" si="28"/>
        <v>4201301.6673733061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4201301.6673733061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17420.560300453031</v>
      </c>
      <c r="L334" s="444">
        <f t="shared" ca="1" si="28"/>
        <v>4198355.03240918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4198355.03240918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17408.282654769173</v>
      </c>
      <c r="L335" s="444">
        <f t="shared" ca="1" si="28"/>
        <v>4195396.1197993699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4195396.1197993699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17395.953852228296</v>
      </c>
      <c r="L336" s="444">
        <f t="shared" ca="1" si="28"/>
        <v>4192424.8783870195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4192424.8783870195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17383.573679676836</v>
      </c>
      <c r="L337" s="444">
        <f t="shared" ca="1" si="28"/>
        <v>4189441.2568021175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4189441.2568021175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17371.141923073079</v>
      </c>
      <c r="L338" s="444">
        <f t="shared" ca="1" si="28"/>
        <v>4186445.2034606119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4186445.2034606119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17358.658367483469</v>
      </c>
      <c r="L339" s="444">
        <f t="shared" ca="1" si="28"/>
        <v>4183436.6665635165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4183436.6665635165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17346.122797078908</v>
      </c>
      <c r="L340" s="444">
        <f t="shared" ca="1" si="28"/>
        <v>4180415.5940960166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4180415.5940960166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17333.534995130991</v>
      </c>
      <c r="L341" s="444">
        <f t="shared" ca="1" si="28"/>
        <v>4177381.933826569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4177381.933826569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17320.894744008296</v>
      </c>
      <c r="L342" s="444">
        <f t="shared" ca="1" si="28"/>
        <v>4174335.6333059985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4174335.6333059985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17308.201825172582</v>
      </c>
      <c r="L343" s="444">
        <f t="shared" ca="1" si="28"/>
        <v>4171276.6398665924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4171276.6398665924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17295.456019175057</v>
      </c>
      <c r="L344" s="444">
        <f t="shared" ca="1" si="28"/>
        <v>4168204.9006211888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4168204.9006211888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17282.657105652543</v>
      </c>
      <c r="L345" s="444">
        <f t="shared" ca="1" si="28"/>
        <v>4165120.3624622626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4165120.3624622626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17269.804863323683</v>
      </c>
      <c r="L346" s="444">
        <f t="shared" ca="1" si="28"/>
        <v>4162022.9720610073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4162022.9720610073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17256.89906998512</v>
      </c>
      <c r="L347" s="444">
        <f t="shared" ca="1" si="28"/>
        <v>4158912.6758664134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4158912.6758664134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17243.939502507641</v>
      </c>
      <c r="L348" s="444">
        <f t="shared" ca="1" si="28"/>
        <v>4155789.420104342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4155789.420104342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17230.925936832347</v>
      </c>
      <c r="L349" s="444">
        <f t="shared" ca="1" si="28"/>
        <v>4152653.1507765958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4152653.1507765958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17217.858147966737</v>
      </c>
      <c r="L350" s="444">
        <f t="shared" ca="1" si="28"/>
        <v>4149503.8136599837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4149503.8136599837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17204.735909980853</v>
      </c>
      <c r="L351" s="444">
        <f t="shared" ca="1" si="28"/>
        <v>4146341.3543053856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4146341.3543053856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17191.558996003361</v>
      </c>
      <c r="L352" s="444">
        <f t="shared" ca="1" si="28"/>
        <v>4143165.7180368104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4143165.7180368104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17178.327178217631</v>
      </c>
      <c r="L353" s="444">
        <f t="shared" ca="1" si="28"/>
        <v>4139976.8499504491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4139976.8499504491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17165.040227857793</v>
      </c>
      <c r="L354" s="444">
        <f t="shared" ca="1" si="28"/>
        <v>4136774.6949137282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4136774.6949137282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17151.69791520479</v>
      </c>
      <c r="L355" s="444">
        <f t="shared" ca="1" si="28"/>
        <v>4133559.1975643542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4133559.1975643542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17138.300009582395</v>
      </c>
      <c r="L356" s="444">
        <f t="shared" ca="1" si="28"/>
        <v>4130330.3023093576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4130330.3023093576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17124.846279353245</v>
      </c>
      <c r="L357" s="444">
        <f t="shared" ca="1" si="28"/>
        <v>4127087.9533241321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4127087.9533241321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17111.336491914804</v>
      </c>
      <c r="L358" s="444">
        <f t="shared" ca="1" si="28"/>
        <v>4123832.0945514683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4123832.0945514683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17097.770413695373</v>
      </c>
      <c r="L359" s="444">
        <f t="shared" ca="1" si="28"/>
        <v>4120562.6697005848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4120562.6697005848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17084.147810150025</v>
      </c>
      <c r="L360" s="444">
        <f t="shared" ca="1" si="28"/>
        <v>4117279.622246156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4117279.622246156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17070.468445756571</v>
      </c>
      <c r="L361" s="444">
        <f t="shared" ca="1" si="28"/>
        <v>4113982.8954273337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4113982.8954273337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17056.732084011477</v>
      </c>
      <c r="L362" s="444">
        <f t="shared" ca="1" si="28"/>
        <v>4110672.4322467665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4110672.4322467665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17042.938487425781</v>
      </c>
      <c r="L363" s="444">
        <f t="shared" ca="1" si="28"/>
        <v>4107348.1754696136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4107348.1754696136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17029.087417520979</v>
      </c>
      <c r="L364" s="444">
        <f t="shared" ca="1" si="28"/>
        <v>4104010.0676225559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4104010.0676225559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17015.178634824908</v>
      </c>
      <c r="L365" s="444">
        <f t="shared" ca="1" si="28"/>
        <v>4100658.0509928018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4100658.0509928018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17001.211898867594</v>
      </c>
      <c r="L366" s="444">
        <f t="shared" ca="1" si="28"/>
        <v>4097292.0676270905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4097292.0676270905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16987.186968177131</v>
      </c>
      <c r="L367" s="444">
        <f t="shared" ca="1" si="28"/>
        <v>4093912.0593306888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4093912.0593306888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16973.103600275459</v>
      </c>
      <c r="L368" s="444">
        <f t="shared" ca="1" si="28"/>
        <v>4090517.9676663852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4090517.9676663852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16958.961551674194</v>
      </c>
      <c r="L369" s="444">
        <f t="shared" ca="1" si="28"/>
        <v>4087109.7339534806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4087109.7339534806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16944.760577870424</v>
      </c>
      <c r="L370" s="444">
        <f t="shared" ca="1" si="28"/>
        <v>4083687.2992667723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4083687.2992667723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16930.500433342473</v>
      </c>
      <c r="L371" s="444">
        <f t="shared" ca="1" si="28"/>
        <v>4080250.6044355361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4080250.6044355361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16916.180871545654</v>
      </c>
      <c r="L372" s="444">
        <f t="shared" ca="1" si="28"/>
        <v>4076799.5900425031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4076799.5900425031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16901.801644908017</v>
      </c>
      <c r="L373" s="444">
        <f t="shared" ca="1" si="28"/>
        <v>4073334.1964228321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4073334.1964228321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16887.362504826055</v>
      </c>
      <c r="L374" s="444">
        <f t="shared" ca="1" si="28"/>
        <v>4069854.3636630792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4069854.3636630792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16872.863201660417</v>
      </c>
      <c r="L375" s="444">
        <f t="shared" ca="1" si="28"/>
        <v>4066360.031600161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4066360.031600161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16858.303484731594</v>
      </c>
      <c r="L376" s="444">
        <f t="shared" ca="1" si="28"/>
        <v>4062851.139820314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4062851.139820314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16843.683102315565</v>
      </c>
      <c r="L377" s="444">
        <f t="shared" ca="1" si="28"/>
        <v>4059327.627658051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4059327.627658051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16829.001801639468</v>
      </c>
      <c r="L378" s="444">
        <f t="shared" ca="1" si="28"/>
        <v>4055789.4341951115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4055789.4341951115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16814.259328877222</v>
      </c>
      <c r="L379" s="444">
        <f t="shared" ca="1" si="28"/>
        <v>4052236.4982594098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4052236.4982594098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16799.455429145128</v>
      </c>
      <c r="L380" s="444">
        <f t="shared" ca="1" si="28"/>
        <v>4048668.7584239761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4048668.7584239761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16784.589846497489</v>
      </c>
      <c r="L381" s="444">
        <f t="shared" ca="1" si="28"/>
        <v>4045086.1530058947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4045086.1530058947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16769.662323922148</v>
      </c>
      <c r="L382" s="444">
        <f t="shared" ca="1" si="28"/>
        <v>4041488.6200652379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4041488.6200652379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16754.672603336079</v>
      </c>
      <c r="L383" s="444">
        <f t="shared" ca="1" si="28"/>
        <v>4037876.0974039952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4037876.0974039952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16739.620425580903</v>
      </c>
      <c r="L384" s="444">
        <f t="shared" ca="1" si="28"/>
        <v>4034248.5225649974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4034248.5225649974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16724.50553041841</v>
      </c>
      <c r="L385" s="444">
        <f t="shared" ca="1" si="28"/>
        <v>4030605.832830837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4030605.832830837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16709.327656526075</v>
      </c>
      <c r="L386" s="444">
        <f t="shared" ca="1" si="28"/>
        <v>4026947.9652227843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4026947.9652227843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16694.086541492521</v>
      </c>
      <c r="L387" s="444">
        <f t="shared" ca="1" si="28"/>
        <v>4023274.856499698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4023274.856499698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16678.781921812995</v>
      </c>
      <c r="L388" s="444">
        <f t="shared" ca="1" si="28"/>
        <v>4019586.443156932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4019586.443156932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16663.413532884806</v>
      </c>
      <c r="L389" s="444">
        <f t="shared" ca="1" si="28"/>
        <v>4015882.661425238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4015882.661425238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16647.981109002747</v>
      </c>
      <c r="L390" s="444">
        <f t="shared" ca="1" si="28"/>
        <v>4012163.4472696618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4012163.4472696618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16632.484383354509</v>
      </c>
      <c r="L391" s="444">
        <f t="shared" ca="1" si="28"/>
        <v>4008428.7363884374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4008428.7363884374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16616.923088016076</v>
      </c>
      <c r="L392" s="444">
        <f t="shared" ca="1" si="28"/>
        <v>4004678.4642118746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4004678.4642118746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16601.296953947069</v>
      </c>
      <c r="L393" s="444">
        <f t="shared" ca="1" si="28"/>
        <v>4000912.5659012431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4000912.5659012431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16585.605710986099</v>
      </c>
      <c r="L394" s="444">
        <f t="shared" ca="1" si="28"/>
        <v>3997130.9763476504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3997130.9763476504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16569.849087846131</v>
      </c>
      <c r="L395" s="444">
        <f t="shared" ca="1" si="28"/>
        <v>3993333.6301709176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3993333.6301709176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16554.026812109743</v>
      </c>
      <c r="L396" s="444">
        <f t="shared" ca="1" si="28"/>
        <v>3989520.4617184484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3989520.4617184484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16538.138610224458</v>
      </c>
      <c r="L397" s="444">
        <f t="shared" ca="1" si="28"/>
        <v>3985691.4050640939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3985691.4050640939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16522.18420749798</v>
      </c>
      <c r="L398" s="444">
        <f t="shared" ca="1" si="28"/>
        <v>3981846.3940070132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3981846.3940070132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16506.163328093477</v>
      </c>
      <c r="L399" s="444">
        <f t="shared" ca="1" si="28"/>
        <v>3977985.3620705279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3977985.3620705279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16490.075695024789</v>
      </c>
      <c r="L400" s="444">
        <f t="shared" ca="1" si="28"/>
        <v>3974108.2425009739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3974108.2425009739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16473.921030151643</v>
      </c>
      <c r="L401" s="444">
        <f t="shared" ca="1" si="28"/>
        <v>3970214.9682665467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3970214.9682665467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16457.699054174867</v>
      </c>
      <c r="L402" s="444">
        <f t="shared" ca="1" si="28"/>
        <v>3966305.472056143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3966305.472056143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16441.409486631517</v>
      </c>
      <c r="L403" s="444">
        <f t="shared" ca="1" si="28"/>
        <v>3962379.6862781956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3962379.6862781956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16425.052045890072</v>
      </c>
      <c r="L404" s="444">
        <f t="shared" ca="1" si="28"/>
        <v>3958437.5430595069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3958437.5430595069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16408.626449145533</v>
      </c>
      <c r="L405" s="444">
        <f t="shared" ca="1" si="28"/>
        <v>3954478.9742440735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3954478.9742440735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16392.132412414561</v>
      </c>
      <c r="L406" s="444">
        <f t="shared" ca="1" si="28"/>
        <v>3950503.9113919092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3950503.9113919092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16375.569650530546</v>
      </c>
      <c r="L407" s="444">
        <f t="shared" ca="1" si="28"/>
        <v>3946512.2857778608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3946512.2857778608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16358.937877138675</v>
      </c>
      <c r="L408" s="444">
        <f t="shared" ca="1" si="28"/>
        <v>3942504.0283904206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3942504.0283904206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16342.236804691007</v>
      </c>
      <c r="L409" s="444">
        <f t="shared" ca="1" si="28"/>
        <v>3938479.0699305329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3938479.0699305329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16325.466144441476</v>
      </c>
      <c r="L410" s="444">
        <f t="shared" ca="1" si="28"/>
        <v>3934437.3408103958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3934437.3408103958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16308.625606440904</v>
      </c>
      <c r="L411" s="444">
        <f t="shared" ca="1" si="28"/>
        <v>3930378.7711522579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3930378.7711522579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16291.714899531997</v>
      </c>
      <c r="L412" s="444">
        <f t="shared" ca="1" si="28"/>
        <v>3926303.2907872112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3926303.2907872112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16274.7337313443</v>
      </c>
      <c r="L413" s="444">
        <f t="shared" ca="1" si="28"/>
        <v>3922210.8292539767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3922210.8292539767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16257.681808289155</v>
      </c>
      <c r="L414" s="444">
        <f t="shared" ca="1" si="28"/>
        <v>3918101.315797687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3918101.315797687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16240.558835554619</v>
      </c>
      <c r="L415" s="444">
        <f t="shared" ca="1" si="28"/>
        <v>3913974.6793686626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3913974.6793686626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16223.364517100346</v>
      </c>
      <c r="L416" s="444">
        <f t="shared" ca="1" si="28"/>
        <v>3909830.848621184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3909830.848621184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16206.098555652521</v>
      </c>
      <c r="L417" s="444">
        <f t="shared" ca="1" si="28"/>
        <v>3905669.7519122576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3905669.7519122576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16188.76065269866</v>
      </c>
      <c r="L418" s="444">
        <f t="shared" ca="1" si="28"/>
        <v>3901491.3173003774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3901491.3173003774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16171.350508482494</v>
      </c>
      <c r="L419" s="444">
        <f t="shared" ca="1" si="28"/>
        <v>3897295.4725442813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3897295.4725442813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16153.867821998758</v>
      </c>
      <c r="L420" s="444">
        <f t="shared" ca="1" si="28"/>
        <v>3893082.1451017014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3893082.1451017014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16136.312290988009</v>
      </c>
      <c r="L421" s="444">
        <f t="shared" ca="1" si="28"/>
        <v>3888851.2621281105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3888851.2621281105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16118.683611931381</v>
      </c>
      <c r="L422" s="444">
        <f t="shared" ca="1" si="28"/>
        <v>3884602.750475463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3884602.750475463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16100.981480045348</v>
      </c>
      <c r="L423" s="444">
        <f t="shared" ca="1" si="28"/>
        <v>3880336.5366909294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3880336.5366909294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16083.20558927646</v>
      </c>
      <c r="L424" s="444">
        <f t="shared" ca="1" si="28"/>
        <v>3876052.5470156269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3876052.5470156269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16065.355632296034</v>
      </c>
      <c r="L425" s="444">
        <f t="shared" ca="1" si="28"/>
        <v>3871750.7073833439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3871750.7073833439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16047.431300494856</v>
      </c>
      <c r="L426" s="444">
        <f t="shared" ca="1" si="28"/>
        <v>3867430.94341926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3867430.94341926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16029.432283977838</v>
      </c>
      <c r="L427" s="444">
        <f t="shared" ca="1" si="28"/>
        <v>3863093.1804386592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3863093.1804386592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16011.358271558667</v>
      </c>
      <c r="L428" s="444">
        <f t="shared" ca="1" si="28"/>
        <v>3858737.3434456391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3858737.3434456391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15993.208950754417</v>
      </c>
      <c r="L429" s="444">
        <f t="shared" ca="1" si="28"/>
        <v>3854363.3571318146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3854363.3571318146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15974.984007780149</v>
      </c>
      <c r="L430" s="444">
        <f t="shared" ca="1" si="28"/>
        <v>3849971.1458750158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3849971.1458750158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15956.683127543489</v>
      </c>
      <c r="L431" s="444">
        <f t="shared" ca="1" si="28"/>
        <v>3845560.6337379804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3845560.6337379804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15938.305993639173</v>
      </c>
      <c r="L432" s="444">
        <f t="shared" ca="1" si="28"/>
        <v>3841131.744467041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3841131.744467041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15919.852288343593</v>
      </c>
      <c r="L433" s="444">
        <f t="shared" ca="1" si="28"/>
        <v>3836684.4014908057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3836684.4014908057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15901.321692609279</v>
      </c>
      <c r="L434" s="444">
        <f t="shared" ca="1" si="28"/>
        <v>3832218.5279188361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3832218.5279188361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15882.713886059406</v>
      </c>
      <c r="L435" s="444">
        <f t="shared" ca="1" si="28"/>
        <v>3827734.0465403167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3827734.0465403167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15864.028546982241</v>
      </c>
      <c r="L436" s="444">
        <f t="shared" ca="1" si="28"/>
        <v>3823230.8798227203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3823230.8798227203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15845.265352325589</v>
      </c>
      <c r="L437" s="444">
        <f t="shared" ca="1" si="28"/>
        <v>3818708.949910467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3818708.949910467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15826.4239776912</v>
      </c>
      <c r="L438" s="444">
        <f t="shared" ca="1" si="28"/>
        <v>3814168.1786235794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3814168.1786235794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15807.504097329169</v>
      </c>
      <c r="L439" s="444">
        <f t="shared" ca="1" si="28"/>
        <v>3809608.4874563296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3809608.4874563296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15788.505384132295</v>
      </c>
      <c r="L440" s="444">
        <f t="shared" ca="1" si="28"/>
        <v>3805029.7975758831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3805029.7975758831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15769.427509630434</v>
      </c>
      <c r="L441" s="444">
        <f t="shared" ca="1" si="28"/>
        <v>3800432.0298209349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3800432.0298209349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15750.270143984817</v>
      </c>
      <c r="L442" s="444">
        <f t="shared" ca="1" si="28"/>
        <v>3795815.1047003409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3795815.1047003409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15731.03295598234</v>
      </c>
      <c r="L443" s="444">
        <f t="shared" ca="1" si="28"/>
        <v>3791178.9423917443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3791178.9423917443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15711.715613029859</v>
      </c>
      <c r="L444" s="444">
        <f t="shared" ca="1" si="28"/>
        <v>3786523.4627401954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3786523.4627401954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15692.3177811484</v>
      </c>
      <c r="L445" s="444">
        <f t="shared" ca="1" si="28"/>
        <v>3781848.5852567651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3781848.5852567651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15672.839124967442</v>
      </c>
      <c r="L446" s="444">
        <f t="shared" ca="1" si="28"/>
        <v>3777154.2291171537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3777154.2291171537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15653.279307719064</v>
      </c>
      <c r="L447" s="444">
        <f t="shared" ca="1" si="28"/>
        <v>3772440.3131602937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3772440.3131602937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15633.637991232144</v>
      </c>
      <c r="L448" s="444">
        <f t="shared" ca="1" si="28"/>
        <v>3767706.7558869473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3767706.7558869473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15613.914835926535</v>
      </c>
      <c r="L449" s="444">
        <f t="shared" ca="1" si="28"/>
        <v>3762953.4754582951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3762953.4754582951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15594.109500807153</v>
      </c>
      <c r="L450" s="444">
        <f t="shared" ca="1" si="28"/>
        <v>3758180.3896945235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3758180.3896945235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15574.221643458102</v>
      </c>
      <c r="L451" s="444">
        <f t="shared" ca="1" si="28"/>
        <v>3753387.4160734029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3753387.4160734029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15554.250920036769</v>
      </c>
      <c r="L452" s="444">
        <f t="shared" ca="1" si="28"/>
        <v>3748574.4717288609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3748574.4717288609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15534.196985267841</v>
      </c>
      <c r="L453" s="444">
        <f t="shared" ca="1" si="28"/>
        <v>3743741.4734495501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3743741.4734495501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15514.05949243738</v>
      </c>
      <c r="L454" s="444">
        <f t="shared" ca="1" si="28"/>
        <v>3738888.3376774085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3738888.3376774085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15493.83809338679</v>
      </c>
      <c r="L455" s="444">
        <f t="shared" ca="1" si="28"/>
        <v>3734014.9805062166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3734014.9805062166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15473.532438506822</v>
      </c>
      <c r="L456" s="444">
        <f t="shared" ca="1" si="28"/>
        <v>3729121.3176801447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3729121.3176801447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15453.142176731522</v>
      </c>
      <c r="L457" s="444">
        <f t="shared" ca="1" si="28"/>
        <v>3724207.2645922974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3724207.2645922974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15432.666955532159</v>
      </c>
      <c r="L458" s="444">
        <f t="shared" ca="1" si="28"/>
        <v>3719272.7362832506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3719272.7362832506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15412.106420911132</v>
      </c>
      <c r="L459" s="444">
        <f t="shared" ca="1" si="28"/>
        <v>3714317.6474395827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3714317.6474395827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15391.46021739585</v>
      </c>
      <c r="L460" s="444">
        <f t="shared" ca="1" si="28"/>
        <v>3709341.9123923997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3709341.9123923997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15370.727988032588</v>
      </c>
      <c r="L461" s="444">
        <f t="shared" ca="1" si="28"/>
        <v>3704345.4451158536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3704345.4451158536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15349.909374380311</v>
      </c>
      <c r="L462" s="444">
        <f t="shared" ca="1" si="28"/>
        <v>3699328.1592256553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3699328.1592256553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15329.004016504485</v>
      </c>
      <c r="L463" s="444">
        <f t="shared" ca="1" si="28"/>
        <v>3694289.9679775811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3694289.9679775811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15308.01155297084</v>
      </c>
      <c r="L464" s="444">
        <f t="shared" ca="1" si="28"/>
        <v>3689230.7842659731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3689230.7842659731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15286.931620839143</v>
      </c>
      <c r="L465" s="444">
        <f t="shared" ca="1" si="28"/>
        <v>3684150.5206222334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3684150.5206222334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15265.763855656895</v>
      </c>
      <c r="L466" s="444">
        <f t="shared" ca="1" si="28"/>
        <v>3679049.0892133117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3679049.0892133117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15244.507891453053</v>
      </c>
      <c r="L467" s="444">
        <f t="shared" ca="1" si="28"/>
        <v>3673926.4018401857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3673926.4018401857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15223.163360731693</v>
      </c>
      <c r="L468" s="444">
        <f t="shared" ca="1" si="28"/>
        <v>3668782.3699363386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3668782.3699363386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15201.729894465667</v>
      </c>
      <c r="L469" s="444">
        <f t="shared" ca="1" si="28"/>
        <v>3663616.9045662256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3663616.9045662256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15180.207122090194</v>
      </c>
      <c r="L470" s="444">
        <f t="shared" ca="1" si="28"/>
        <v>3658429.9164237371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3658429.9164237371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15158.59467149649</v>
      </c>
      <c r="L471" s="444">
        <f t="shared" ca="1" si="28"/>
        <v>3653221.3158306549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3653221.3158306549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15136.892169025317</v>
      </c>
      <c r="L472" s="444">
        <f t="shared" ca="1" si="28"/>
        <v>3647991.0127351014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3647991.0127351014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15115.099239460511</v>
      </c>
      <c r="L473" s="444">
        <f t="shared" ca="1" si="28"/>
        <v>3642738.9167099833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3642738.9167099833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15093.215506022518</v>
      </c>
      <c r="L474" s="444">
        <f t="shared" ca="1" si="28"/>
        <v>3637464.9369514268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3637464.9369514268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15071.240590361866</v>
      </c>
      <c r="L475" s="444">
        <f t="shared" ca="1" si="28"/>
        <v>3632168.9822772099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3632168.9822772099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15049.17411255263</v>
      </c>
      <c r="L476" s="444">
        <f t="shared" ca="1" si="28"/>
        <v>3626850.9611251839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3626850.9611251839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15027.015691085851</v>
      </c>
      <c r="L477" s="444">
        <f t="shared" ca="1" si="28"/>
        <v>3621510.7815516908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3621510.7815516908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15004.764942862965</v>
      </c>
      <c r="L478" s="444">
        <f t="shared" ca="1" si="28"/>
        <v>3616148.351229975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3616148.351229975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14982.421483189151</v>
      </c>
      <c r="L479" s="444">
        <f t="shared" ca="1" si="28"/>
        <v>3610763.5774485855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3610763.5774485855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14959.984925766696</v>
      </c>
      <c r="L480" s="444">
        <f t="shared" ca="1" si="28"/>
        <v>3605356.3671097732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3605356.3671097732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14937.454882688309</v>
      </c>
      <c r="L481" s="444">
        <f t="shared" ca="1" si="28"/>
        <v>3599926.6267278828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3599926.6267278828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14914.830964430435</v>
      </c>
      <c r="L482" s="444">
        <f t="shared" ca="1" si="28"/>
        <v>3594474.2624277342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3594474.2624277342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14892.112779846479</v>
      </c>
      <c r="L483" s="444">
        <f t="shared" ca="1" si="28"/>
        <v>3588999.1799430018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3588999.1799430018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14869.299936160096</v>
      </c>
      <c r="L484" s="444">
        <f t="shared" ca="1" si="28"/>
        <v>3583501.284614583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3583501.284614583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14846.392038958351</v>
      </c>
      <c r="L485" s="444">
        <f t="shared" ca="1" si="28"/>
        <v>3577980.4813889624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3577980.4813889624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14823.388692184933</v>
      </c>
      <c r="L486" s="444">
        <f t="shared" ca="1" si="28"/>
        <v>3572436.6748165684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3572436.6748165684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14800.289498133288</v>
      </c>
      <c r="L487" s="444">
        <f t="shared" ca="1" si="28"/>
        <v>3566869.7690501227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3566869.7690501227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14777.094057439766</v>
      </c>
      <c r="L488" s="444">
        <f t="shared" ca="1" si="28"/>
        <v>3561279.6678429837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3561279.6678429837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14753.801969076687</v>
      </c>
      <c r="L489" s="444">
        <f t="shared" ca="1" si="28"/>
        <v>3555666.2745474814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3555666.2745474814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14730.412830345427</v>
      </c>
      <c r="L490" s="444">
        <f t="shared" ca="1" si="28"/>
        <v>3550029.492113248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3550029.492113248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14706.926236869454</v>
      </c>
      <c r="L491" s="444">
        <f t="shared" ca="1" si="28"/>
        <v>3544369.2230855385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3544369.2230855385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14683.341782587331</v>
      </c>
      <c r="L492" s="444">
        <f t="shared" ca="1" si="28"/>
        <v>3538685.3696035468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3538685.3696035468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14659.6590597457</v>
      </c>
      <c r="L493" s="444">
        <f t="shared" ca="1" si="28"/>
        <v>3532977.8333987137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3532977.8333987137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14635.87765889223</v>
      </c>
      <c r="L494" s="444">
        <f t="shared" ca="1" si="28"/>
        <v>3527246.5157930274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3527246.5157930274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14611.997168868535</v>
      </c>
      <c r="L495" s="444">
        <f t="shared" ca="1" si="28"/>
        <v>3521491.3176973169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3521491.3176973169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14588.017176803078</v>
      </c>
      <c r="L496" s="444">
        <f t="shared" ca="1" si="28"/>
        <v>3515712.1396095413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3515712.1396095413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14563.937268104009</v>
      </c>
      <c r="L497" s="444">
        <f t="shared" ca="1" si="28"/>
        <v>3509908.8816130664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3509908.8816130664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14539.757026452031</v>
      </c>
      <c r="L498" s="444">
        <f t="shared" ca="1" si="28"/>
        <v>3504081.4433749397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3504081.4433749397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14515.476033793171</v>
      </c>
      <c r="L499" s="444">
        <f t="shared" ca="1" si="28"/>
        <v>3498229.7241441542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3498229.7241441542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14491.093870331564</v>
      </c>
      <c r="L500" s="444">
        <f t="shared" ca="1" si="28"/>
        <v>3492353.622749907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3492353.622749907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14466.6101145222</v>
      </c>
      <c r="L501" s="444">
        <f t="shared" ca="1" si="28"/>
        <v>3486453.0375998504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3486453.0375998504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14442.024343063633</v>
      </c>
      <c r="L502" s="444">
        <f t="shared" ca="1" si="28"/>
        <v>3480527.8666783352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3480527.8666783352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14417.33613089065</v>
      </c>
      <c r="L503" s="444">
        <f t="shared" ca="1" si="28"/>
        <v>3474578.007544647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3474578.007544647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14392.54505116695</v>
      </c>
      <c r="L504" s="444">
        <f t="shared" ca="1" si="28"/>
        <v>3468603.357331235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3468603.357331235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14367.650675277733</v>
      </c>
      <c r="L505" s="444">
        <f t="shared" ca="1" si="28"/>
        <v>3462603.8127419339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3462603.8127419339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14342.652572822313</v>
      </c>
      <c r="L506" s="444">
        <f t="shared" ca="1" si="28"/>
        <v>3456579.2700501774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3456579.2700501774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14317.550311606661</v>
      </c>
      <c r="L507" s="444">
        <f t="shared" ca="1" si="28"/>
        <v>3450529.6250972054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3450529.6250972054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14292.343457635943</v>
      </c>
      <c r="L508" s="444">
        <f t="shared" ca="1" si="28"/>
        <v>3444454.7732902626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3444454.7732902626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14267.031575107016</v>
      </c>
      <c r="L509" s="444">
        <f t="shared" ca="1" si="28"/>
        <v>3438354.6096007908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3438354.6096007908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14241.614226400881</v>
      </c>
      <c r="L510" s="444">
        <f t="shared" ca="1" si="28"/>
        <v>3432229.0285626128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3432229.0285626128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14216.090972075139</v>
      </c>
      <c r="L511" s="444">
        <f t="shared" ca="1" si="28"/>
        <v>3426077.9242701093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3426077.9242701093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14190.461370856377</v>
      </c>
      <c r="L512" s="444">
        <f t="shared" ca="1" si="28"/>
        <v>3419901.190376387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3419901.190376387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14164.724979632534</v>
      </c>
      <c r="L513" s="444">
        <f t="shared" ca="1" si="28"/>
        <v>3413698.7200914407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3413698.7200914407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14138.881353445258</v>
      </c>
      <c r="L514" s="444">
        <f t="shared" ca="1" si="28"/>
        <v>3407470.4061803073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3407470.4061803073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14112.930045482204</v>
      </c>
      <c r="L515" s="444">
        <f t="shared" ca="1" si="28"/>
        <v>3401216.1409612107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3401216.1409612107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14086.870607069299</v>
      </c>
      <c r="L516" s="444">
        <f t="shared" ca="1" si="28"/>
        <v>3394935.8163037011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3394935.8163037011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14060.702587663012</v>
      </c>
      <c r="L517" s="444">
        <f t="shared" ca="1" si="28"/>
        <v>3388629.3236267855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3388629.3236267855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14034.425534842529</v>
      </c>
      <c r="L518" s="444">
        <f t="shared" ref="L518:L772" ca="1" si="54">I518-J518+K518</f>
        <v>3382296.5538970493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3382296.5538970493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14008.038994301962</v>
      </c>
      <c r="L519" s="444">
        <f t="shared" ca="1" si="54"/>
        <v>3375937.3976267725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3375937.3976267725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13981.542509842475</v>
      </c>
      <c r="L520" s="444">
        <f t="shared" ca="1" si="54"/>
        <v>3369551.7448720364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3369551.7448720364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13954.935623364407</v>
      </c>
      <c r="L521" s="444">
        <f t="shared" ca="1" si="54"/>
        <v>3363139.4852308221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3363139.4852308221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13928.217874859349</v>
      </c>
      <c r="L522" s="444">
        <f t="shared" ca="1" si="54"/>
        <v>3356700.5078411028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3356700.5078411028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13901.388802402184</v>
      </c>
      <c r="L523" s="444">
        <f t="shared" ca="1" si="54"/>
        <v>3350234.7013789262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3350234.7013789262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13874.447942143113</v>
      </c>
      <c r="L524" s="444">
        <f t="shared" ca="1" si="54"/>
        <v>3343741.9540564907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3343741.9540564907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13847.394828299633</v>
      </c>
      <c r="L525" s="444">
        <f t="shared" ca="1" si="54"/>
        <v>3337222.1536202114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3337222.1536202114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13820.228993148468</v>
      </c>
      <c r="L526" s="444">
        <f t="shared" ca="1" si="54"/>
        <v>3330675.1873487812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3330675.1873487812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13792.949967017508</v>
      </c>
      <c r="L527" s="444">
        <f t="shared" ca="1" si="54"/>
        <v>3324100.9420512198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3324100.9420512198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13765.557278277671</v>
      </c>
      <c r="L528" s="444">
        <f t="shared" ca="1" si="54"/>
        <v>3317499.3040649188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3317499.3040649188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13738.05045333475</v>
      </c>
      <c r="L529" s="444">
        <f t="shared" ca="1" si="54"/>
        <v>3310870.1592536746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3310870.1592536746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13710.429016621232</v>
      </c>
      <c r="L530" s="444">
        <f t="shared" ca="1" si="54"/>
        <v>3304213.3930057171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3304213.3930057171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13682.692490588079</v>
      </c>
      <c r="L531" s="444">
        <f t="shared" ca="1" si="54"/>
        <v>3297528.8902317262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3297528.8902317262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13654.840395696447</v>
      </c>
      <c r="L532" s="444">
        <f t="shared" ca="1" si="54"/>
        <v>3290816.5353628439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3290816.5353628439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13626.872250409438</v>
      </c>
      <c r="L533" s="444">
        <f t="shared" ca="1" si="54"/>
        <v>3284076.2123486744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3284076.2123486744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13598.787571183731</v>
      </c>
      <c r="L534" s="444">
        <f t="shared" ca="1" si="54"/>
        <v>3277307.8046552795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3277307.8046552795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13570.585872461254</v>
      </c>
      <c r="L535" s="444">
        <f t="shared" ca="1" si="54"/>
        <v>3270511.1952631618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3270511.1952631618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13542.266666660762</v>
      </c>
      <c r="L536" s="444">
        <f t="shared" ca="1" si="54"/>
        <v>3263686.2666652435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3263686.2666652435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13513.829464169436</v>
      </c>
      <c r="L537" s="444">
        <f t="shared" ca="1" si="54"/>
        <v>3256832.900864834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3256832.900864834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13485.273773334397</v>
      </c>
      <c r="L538" s="444">
        <f t="shared" ca="1" si="54"/>
        <v>3249950.9793735896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3249950.9793735896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13456.599100454212</v>
      </c>
      <c r="L539" s="444">
        <f t="shared" ca="1" si="54"/>
        <v>3243040.3832094651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3243040.3832094651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13427.80494977036</v>
      </c>
      <c r="L540" s="444">
        <f t="shared" ca="1" si="54"/>
        <v>3236100.9928946565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3236100.9928946565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13398.890823458656</v>
      </c>
      <c r="L541" s="444">
        <f t="shared" ca="1" si="54"/>
        <v>3229132.6884535365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3229132.6884535365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13369.856221620657</v>
      </c>
      <c r="L542" s="444">
        <f t="shared" ca="1" si="54"/>
        <v>3222135.3494105781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3222135.3494105781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13340.700642274996</v>
      </c>
      <c r="L543" s="444">
        <f t="shared" ca="1" si="54"/>
        <v>3215108.8547882745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3215108.8547882745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13311.423581348732</v>
      </c>
      <c r="L544" s="444">
        <f t="shared" ca="1" si="54"/>
        <v>3208053.0831050444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3208053.0831050444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13282.024532668607</v>
      </c>
      <c r="L545" s="444">
        <f t="shared" ca="1" si="54"/>
        <v>3200967.9123731344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3200967.9123731344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13252.502987952315</v>
      </c>
      <c r="L546" s="444">
        <f t="shared" ca="1" si="54"/>
        <v>3193853.220096508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3193853.220096508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13222.858436799705</v>
      </c>
      <c r="L547" s="444">
        <f t="shared" ca="1" si="54"/>
        <v>3186708.8832687289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3186708.8832687289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13193.090366683959</v>
      </c>
      <c r="L548" s="444">
        <f t="shared" ca="1" si="54"/>
        <v>3179534.778370834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3179534.778370834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13163.198262942729</v>
      </c>
      <c r="L549" s="444">
        <f t="shared" ca="1" si="54"/>
        <v>3172330.7813691981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3172330.7813691981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13133.181608769248</v>
      </c>
      <c r="L550" s="444">
        <f t="shared" ca="1" si="54"/>
        <v>3165096.7677133884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3165096.7677133884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13103.039885203374</v>
      </c>
      <c r="L551" s="444">
        <f t="shared" ca="1" si="54"/>
        <v>3157832.612334013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3157832.612334013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13072.772571122643</v>
      </c>
      <c r="L552" s="444">
        <f t="shared" ca="1" si="54"/>
        <v>3150538.1896405569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3150538.1896405569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13042.379143233242</v>
      </c>
      <c r="L553" s="444">
        <f t="shared" ca="1" si="54"/>
        <v>3143213.3735192115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3143213.3735192115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13011.85907606097</v>
      </c>
      <c r="L554" s="444">
        <f t="shared" ca="1" si="54"/>
        <v>3135858.0373306936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3135858.0373306936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12981.211841942144</v>
      </c>
      <c r="L555" s="444">
        <f t="shared" ca="1" si="54"/>
        <v>3128472.053908057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3128472.053908057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12950.436911014493</v>
      </c>
      <c r="L556" s="444">
        <f t="shared" ca="1" si="54"/>
        <v>3121055.2955544926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3121055.2955544926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12919.533751207975</v>
      </c>
      <c r="L557" s="444">
        <f t="shared" ca="1" si="54"/>
        <v>3113607.6340411217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3113607.6340411217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12888.501828235596</v>
      </c>
      <c r="L558" s="444">
        <f t="shared" ca="1" si="54"/>
        <v>3106128.9406047785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3106128.9406047785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12857.340605584166</v>
      </c>
      <c r="L559" s="444">
        <f t="shared" ca="1" si="54"/>
        <v>3098619.0859457836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3098619.0859457836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12826.04954450502</v>
      </c>
      <c r="L560" s="444">
        <f t="shared" ca="1" si="54"/>
        <v>3091077.9402257097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3091077.9402257097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12794.628104004712</v>
      </c>
      <c r="L561" s="444">
        <f t="shared" ca="1" si="54"/>
        <v>3083505.3730651354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3083505.3730651354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12763.075740835653</v>
      </c>
      <c r="L562" s="444">
        <f t="shared" ca="1" si="54"/>
        <v>3075901.2535413923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3075901.2535413923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12731.391909486723</v>
      </c>
      <c r="L563" s="444">
        <f t="shared" ca="1" si="54"/>
        <v>3068265.4501863001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3068265.4501863001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12699.576062173839</v>
      </c>
      <c r="L564" s="444">
        <f t="shared" ca="1" si="54"/>
        <v>3060597.8309838953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3060597.8309838953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12667.627648830485</v>
      </c>
      <c r="L565" s="444">
        <f t="shared" ca="1" si="54"/>
        <v>3052898.263368147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3052898.263368147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12635.5461170982</v>
      </c>
      <c r="L566" s="444">
        <f t="shared" ca="1" si="54"/>
        <v>3045166.6142206662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3045166.6142206662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12603.330912317031</v>
      </c>
      <c r="L567" s="444">
        <f t="shared" ca="1" si="54"/>
        <v>3037402.7498684046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3037402.7498684046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12570.981477515941</v>
      </c>
      <c r="L568" s="444">
        <f t="shared" ca="1" si="54"/>
        <v>3029606.5360813416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3029606.5360813416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12538.497253403179</v>
      </c>
      <c r="L569" s="444">
        <f t="shared" ca="1" si="54"/>
        <v>3021777.8380701658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3021777.8380701658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12505.877678356612</v>
      </c>
      <c r="L570" s="444">
        <f t="shared" ca="1" si="54"/>
        <v>3013916.5204839436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3013916.5204839436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12473.12218841402</v>
      </c>
      <c r="L571" s="444">
        <f t="shared" ca="1" si="54"/>
        <v>3006022.4474077788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3006022.4474077788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12440.230217263334</v>
      </c>
      <c r="L572" s="444">
        <f t="shared" ca="1" si="54"/>
        <v>2998095.4823604631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2998095.4823604631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12407.201196232851</v>
      </c>
      <c r="L573" s="444">
        <f t="shared" ca="1" si="54"/>
        <v>2990135.4882921171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2990135.4882921171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12374.03455428141</v>
      </c>
      <c r="L574" s="444">
        <f t="shared" ca="1" si="54"/>
        <v>2982142.3275818196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2982142.3275818196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12340.729717988503</v>
      </c>
      <c r="L575" s="444">
        <f t="shared" ca="1" si="54"/>
        <v>2974115.8620352293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2974115.8620352293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12307.286111544377</v>
      </c>
      <c r="L576" s="444">
        <f t="shared" ca="1" si="54"/>
        <v>2966055.9528821949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2966055.9528821949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12273.703156740066</v>
      </c>
      <c r="L577" s="444">
        <f t="shared" ca="1" si="54"/>
        <v>2957962.460774356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2957962.460774356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12239.980272957406</v>
      </c>
      <c r="L578" s="444">
        <f t="shared" ca="1" si="54"/>
        <v>2949835.2457827348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2949835.2457827348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12206.116877158984</v>
      </c>
      <c r="L579" s="444">
        <f t="shared" ca="1" si="54"/>
        <v>2941674.1673953151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2941674.1673953151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12172.112383878068</v>
      </c>
      <c r="L580" s="444">
        <f t="shared" ca="1" si="54"/>
        <v>2933479.0845146142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2933479.0845146142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12137.96620520848</v>
      </c>
      <c r="L581" s="444">
        <f t="shared" ca="1" si="54"/>
        <v>2925249.855455244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2925249.855455244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12103.677750794439</v>
      </c>
      <c r="L582" s="444">
        <f t="shared" ca="1" si="54"/>
        <v>2916986.3379414594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2916986.3379414594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12069.246427820335</v>
      </c>
      <c r="L583" s="444">
        <f t="shared" ca="1" si="54"/>
        <v>2908688.3891047011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2908688.3891047011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12034.67164100051</v>
      </c>
      <c r="L584" s="444">
        <f t="shared" ca="1" si="54"/>
        <v>2900355.8654811229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2900355.8654811229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11999.952792568933</v>
      </c>
      <c r="L585" s="444">
        <f t="shared" ca="1" si="54"/>
        <v>2891988.6230091131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2891988.6230091131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11965.089282268893</v>
      </c>
      <c r="L586" s="444">
        <f t="shared" ca="1" si="54"/>
        <v>2883586.5170268035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2883586.5170268035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11930.080507342602</v>
      </c>
      <c r="L587" s="444">
        <f t="shared" ca="1" si="54"/>
        <v>2875149.4022695674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2875149.4022695674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11894.925862520786</v>
      </c>
      <c r="L588" s="444">
        <f t="shared" ca="1" si="54"/>
        <v>2866677.1328675095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2866677.1328675095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11859.624740012212</v>
      </c>
      <c r="L589" s="444">
        <f t="shared" ca="1" si="54"/>
        <v>2858169.5623429427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2858169.5623429427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11824.176529493183</v>
      </c>
      <c r="L590" s="444">
        <f t="shared" ca="1" si="54"/>
        <v>2849626.5436078571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2849626.5436078571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11788.580618096992</v>
      </c>
      <c r="L591" s="444">
        <f t="shared" ca="1" si="54"/>
        <v>2841047.9289613753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2841047.9289613753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11752.836390403318</v>
      </c>
      <c r="L592" s="444">
        <f t="shared" ca="1" si="54"/>
        <v>2832433.5700871996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2832433.5700871996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11716.943228427586</v>
      </c>
      <c r="L593" s="444">
        <f t="shared" ca="1" si="54"/>
        <v>2823783.3180510486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2823783.3180510486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11680.900511610291</v>
      </c>
      <c r="L594" s="444">
        <f t="shared" ca="1" si="54"/>
        <v>2815097.0232980801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2815097.0232980801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11644.707616806256</v>
      </c>
      <c r="L595" s="444">
        <f t="shared" ca="1" si="54"/>
        <v>2806374.5356503073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2806374.5356503073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11608.363918273868</v>
      </c>
      <c r="L596" s="444">
        <f t="shared" ca="1" si="54"/>
        <v>2797615.7043040022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2797615.7043040022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11571.868787664263</v>
      </c>
      <c r="L597" s="444">
        <f t="shared" ca="1" si="54"/>
        <v>2788820.3778270879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2788820.3778270879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11535.221594010454</v>
      </c>
      <c r="L598" s="444">
        <f t="shared" ca="1" si="54"/>
        <v>2779988.4041565196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2779988.4041565196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11498.42170371642</v>
      </c>
      <c r="L599" s="444">
        <f t="shared" ca="1" si="54"/>
        <v>2771119.630595657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2771119.630595657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11461.468480546158</v>
      </c>
      <c r="L600" s="444">
        <f t="shared" ca="1" si="54"/>
        <v>2762213.9038116243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2762213.9038116243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11424.361285612689</v>
      </c>
      <c r="L601" s="444">
        <f t="shared" ca="1" si="54"/>
        <v>2753271.0698326584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2753271.0698326584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11387.099477366999</v>
      </c>
      <c r="L602" s="444">
        <f t="shared" ca="1" si="54"/>
        <v>2744290.9740454466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2744290.9740454466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11349.682411586949</v>
      </c>
      <c r="L603" s="444">
        <f t="shared" ca="1" si="54"/>
        <v>2735273.4611924547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2735273.4611924547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11312.109441366149</v>
      </c>
      <c r="L604" s="444">
        <f t="shared" ca="1" si="54"/>
        <v>2726218.3753692419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2726218.3753692419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11274.379917102762</v>
      </c>
      <c r="L605" s="444">
        <f t="shared" ca="1" si="54"/>
        <v>2717125.560021766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2717125.560021766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11236.49318648828</v>
      </c>
      <c r="L606" s="444">
        <f t="shared" ca="1" si="54"/>
        <v>2707994.8579436755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2707994.8579436755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11198.448594496236</v>
      </c>
      <c r="L607" s="444">
        <f t="shared" ca="1" si="54"/>
        <v>2698826.1112735928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2698826.1112735928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11160.245483370891</v>
      </c>
      <c r="L608" s="444">
        <f t="shared" ca="1" si="54"/>
        <v>2689619.161492385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2689619.161492385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11121.883192615858</v>
      </c>
      <c r="L609" s="444">
        <f t="shared" ca="1" si="54"/>
        <v>2680373.8494204222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2680373.8494204222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11083.36105898268</v>
      </c>
      <c r="L610" s="444">
        <f t="shared" ca="1" si="54"/>
        <v>2671090.015214826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2671090.015214826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11044.678416459363</v>
      </c>
      <c r="L611" s="444">
        <f t="shared" ca="1" si="54"/>
        <v>2661767.4983667065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2661767.4983667065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11005.834596258865</v>
      </c>
      <c r="L612" s="444">
        <f t="shared" ca="1" si="54"/>
        <v>2652406.1376983868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2652406.1376983868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10966.828926807533</v>
      </c>
      <c r="L613" s="444">
        <f t="shared" ca="1" si="54"/>
        <v>2643005.7713606157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2643005.7713606157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10927.660733733486</v>
      </c>
      <c r="L614" s="444">
        <f t="shared" ca="1" si="54"/>
        <v>2633566.2368297703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2633566.2368297703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10888.329339854965</v>
      </c>
      <c r="L615" s="444">
        <f t="shared" ca="1" si="54"/>
        <v>2624087.3709050464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2624087.3709050464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10848.834065168614</v>
      </c>
      <c r="L616" s="444">
        <f t="shared" ca="1" si="54"/>
        <v>2614569.0097056362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2614569.0097056362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10809.174226837738</v>
      </c>
      <c r="L617" s="444">
        <f t="shared" ca="1" si="54"/>
        <v>2605010.9886678951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2605010.9886678951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10769.349139180484</v>
      </c>
      <c r="L618" s="444">
        <f t="shared" ca="1" si="54"/>
        <v>2595413.1425424968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2595413.1425424968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10729.358113657992</v>
      </c>
      <c r="L619" s="444">
        <f t="shared" ca="1" si="54"/>
        <v>2585775.3053915761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2585775.3053915761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10689.20045886249</v>
      </c>
      <c r="L620" s="444">
        <f t="shared" ca="1" si="54"/>
        <v>2576097.3105858597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2576097.3105858597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10648.875480505338</v>
      </c>
      <c r="L621" s="444">
        <f t="shared" ca="1" si="54"/>
        <v>2566378.9908017861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2566378.9908017861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10608.382481405029</v>
      </c>
      <c r="L622" s="444">
        <f t="shared" ca="1" si="54"/>
        <v>2556620.1780186123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2556620.1780186123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10567.720761475139</v>
      </c>
      <c r="L623" s="444">
        <f t="shared" ca="1" si="54"/>
        <v>2546820.7035155087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2546820.7035155087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10526.889617712208</v>
      </c>
      <c r="L624" s="444">
        <f t="shared" ca="1" si="54"/>
        <v>2536980.3978686421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2536980.3978686421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10485.888344183597</v>
      </c>
      <c r="L625" s="444">
        <f t="shared" ca="1" si="54"/>
        <v>2527099.0909482469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2527099.0909482469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10444.716232015284</v>
      </c>
      <c r="L626" s="444">
        <f t="shared" ca="1" si="54"/>
        <v>2517176.6119156834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2517176.6119156834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10403.372569379602</v>
      </c>
      <c r="L627" s="444">
        <f t="shared" ca="1" si="54"/>
        <v>2507212.789220484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2507212.789220484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10361.856641482938</v>
      </c>
      <c r="L628" s="444">
        <f t="shared" ca="1" si="54"/>
        <v>2497207.4505973882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2497207.4505973882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10320.167730553372</v>
      </c>
      <c r="L629" s="444">
        <f t="shared" ca="1" si="54"/>
        <v>2487160.4230633629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2487160.4230633629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10278.305115828267</v>
      </c>
      <c r="L630" s="444">
        <f t="shared" ca="1" si="54"/>
        <v>2477071.5329146124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2477071.5329146124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10236.268073541807</v>
      </c>
      <c r="L631" s="444">
        <f t="shared" ca="1" si="54"/>
        <v>2466940.6057235752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2466940.6057235752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10194.055876912485</v>
      </c>
      <c r="L632" s="444">
        <f t="shared" ca="1" si="54"/>
        <v>2456767.466335909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2456767.466335909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10151.667796130543</v>
      </c>
      <c r="L633" s="444">
        <f t="shared" ca="1" si="54"/>
        <v>2446551.9388674609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2446551.9388674609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10109.103098345342</v>
      </c>
      <c r="L634" s="444">
        <f t="shared" ca="1" si="54"/>
        <v>2436293.8467012276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2436293.8467012276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10066.361047652703</v>
      </c>
      <c r="L635" s="444">
        <f t="shared" ca="1" si="54"/>
        <v>2425993.0124843013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2425993.0124843013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10023.440905082178</v>
      </c>
      <c r="L636" s="444">
        <f t="shared" ca="1" si="54"/>
        <v>2415649.2581248046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2415649.2581248046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9980.3419285842738</v>
      </c>
      <c r="L637" s="444">
        <f t="shared" ca="1" si="54"/>
        <v>2405262.4047888103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2405262.4047888103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9937.0633730176305</v>
      </c>
      <c r="L638" s="444">
        <f t="shared" ca="1" si="54"/>
        <v>2394832.2728972491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2394832.2728972491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9893.6044901361256</v>
      </c>
      <c r="L639" s="444">
        <f t="shared" ca="1" si="54"/>
        <v>2384358.6821228066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2384358.6821228066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9849.9645285759489</v>
      </c>
      <c r="L640" s="444">
        <f t="shared" ca="1" si="54"/>
        <v>2373841.4513868038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2373841.4513868038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9806.1427338426038</v>
      </c>
      <c r="L641" s="444">
        <f t="shared" ca="1" si="54"/>
        <v>2363280.3988560676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2363280.3988560676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9762.138348297869</v>
      </c>
      <c r="L642" s="444">
        <f t="shared" ca="1" si="54"/>
        <v>2352675.3419397864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2352675.3419397864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9717.9506111466981</v>
      </c>
      <c r="L643" s="444">
        <f t="shared" ca="1" si="54"/>
        <v>2342026.0972863543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2342026.0972863543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9673.5787584240643</v>
      </c>
      <c r="L644" s="444">
        <f t="shared" ca="1" si="54"/>
        <v>2331332.4807801996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2331332.4807801996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9629.0220229817533</v>
      </c>
      <c r="L645" s="444">
        <f t="shared" ca="1" si="54"/>
        <v>2320594.3075386025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2320594.3075386025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9584.2796344750986</v>
      </c>
      <c r="L646" s="444">
        <f t="shared" ca="1" si="54"/>
        <v>2309811.3919084989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2309811.3919084989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9539.3508193496673</v>
      </c>
      <c r="L647" s="444">
        <f t="shared" ca="1" si="54"/>
        <v>2298983.5474632699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2298983.5474632699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9494.2348008278786</v>
      </c>
      <c r="L648" s="444">
        <f t="shared" ca="1" si="54"/>
        <v>2288110.5869995188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2288110.5869995188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9448.9307988955825</v>
      </c>
      <c r="L649" s="444">
        <f t="shared" ca="1" si="54"/>
        <v>2277192.3225338357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2277192.3225338357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9403.4380302885693</v>
      </c>
      <c r="L650" s="444">
        <f t="shared" ca="1" si="54"/>
        <v>2266228.5652995454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2266228.5652995454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9357.7557084790278</v>
      </c>
      <c r="L651" s="444">
        <f t="shared" ca="1" si="54"/>
        <v>2255219.1257434455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2255219.1257434455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9311.8830436619446</v>
      </c>
      <c r="L652" s="444">
        <f t="shared" ca="1" si="54"/>
        <v>2244163.8135225284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2244163.8135225284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9265.819242741456</v>
      </c>
      <c r="L653" s="444">
        <f t="shared" ca="1" si="54"/>
        <v>2233062.437500691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2233062.437500691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9219.563509317135</v>
      </c>
      <c r="L654" s="444">
        <f t="shared" ca="1" si="54"/>
        <v>2221914.8057454294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2221914.8057454294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9173.1150436702101</v>
      </c>
      <c r="L655" s="444">
        <f t="shared" ca="1" si="54"/>
        <v>2210720.725524521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2210720.725524521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9126.4730427497598</v>
      </c>
      <c r="L656" s="444">
        <f t="shared" ca="1" si="54"/>
        <v>2199480.003302692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2199480.003302692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9079.6367001588042</v>
      </c>
      <c r="L657" s="444">
        <f t="shared" ca="1" si="54"/>
        <v>2188192.4447382721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2188192.4447382721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9032.605206140388</v>
      </c>
      <c r="L658" s="444">
        <f t="shared" ca="1" si="54"/>
        <v>2176857.8546798336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2176857.8546798336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8985.3777475635616</v>
      </c>
      <c r="L659" s="444">
        <f t="shared" ca="1" si="54"/>
        <v>2165476.0371628185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2165476.0371628185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8937.9535079093312</v>
      </c>
      <c r="L660" s="444">
        <f t="shared" ca="1" si="54"/>
        <v>2154046.7954061492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2154046.7954061492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8890.3316672565434</v>
      </c>
      <c r="L661" s="444">
        <f t="shared" ca="1" si="54"/>
        <v>2142569.931808827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2142569.931808827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8842.5114022677008</v>
      </c>
      <c r="L662" s="444">
        <f t="shared" ca="1" si="54"/>
        <v>2131045.2479465157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2131045.2479465157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8794.4918861747374</v>
      </c>
      <c r="L663" s="444">
        <f t="shared" ca="1" si="54"/>
        <v>2119472.5445681117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2119472.5445681117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8746.2722887647196</v>
      </c>
      <c r="L664" s="444">
        <f t="shared" ca="1" si="54"/>
        <v>2107851.6215922977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2107851.6215922977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8697.8517763654945</v>
      </c>
      <c r="L665" s="444">
        <f t="shared" ca="1" si="54"/>
        <v>2096182.2781040843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2096182.2781040843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8649.2295118312722</v>
      </c>
      <c r="L666" s="444">
        <f t="shared" ca="1" si="54"/>
        <v>2084464.3123513367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2084464.3123513367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8600.4046545281562</v>
      </c>
      <c r="L667" s="444">
        <f t="shared" ca="1" si="54"/>
        <v>2072697.5217412862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2072697.5217412862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8551.376360319613</v>
      </c>
      <c r="L668" s="444">
        <f t="shared" ca="1" si="54"/>
        <v>2060881.7028370269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2060881.7028370269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8502.1437815518675</v>
      </c>
      <c r="L669" s="444">
        <f t="shared" ca="1" si="54"/>
        <v>2049016.651354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2049016.651354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8452.7060670392566</v>
      </c>
      <c r="L670" s="444">
        <f t="shared" ca="1" si="54"/>
        <v>2037102.1621564603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2037102.1621564603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8403.0623620495062</v>
      </c>
      <c r="L671" s="444">
        <f t="shared" ca="1" si="54"/>
        <v>2025138.029253931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2025138.029253931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8353.2118082889683</v>
      </c>
      <c r="L672" s="444">
        <f t="shared" ca="1" si="54"/>
        <v>2013124.0457976412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2013124.0457976412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8303.15354388776</v>
      </c>
      <c r="L673" s="444">
        <f t="shared" ca="1" si="54"/>
        <v>2001060.00407695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2001060.00407695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8252.8867033848801</v>
      </c>
      <c r="L674" s="444">
        <f t="shared" ca="1" si="54"/>
        <v>1988945.695515756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1988945.695515756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8202.4104177132376</v>
      </c>
      <c r="L675" s="444">
        <f t="shared" ca="1" si="54"/>
        <v>1976780.9106688905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1976780.9106688905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8151.7238141846319</v>
      </c>
      <c r="L676" s="444">
        <f t="shared" ca="1" si="54"/>
        <v>1964565.4392184962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1964565.4392184962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8100.8260164746571</v>
      </c>
      <c r="L677" s="444">
        <f t="shared" ca="1" si="54"/>
        <v>1952299.0699703922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1952299.0699703922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8049.7161446075552</v>
      </c>
      <c r="L678" s="444">
        <f t="shared" ca="1" si="54"/>
        <v>1939981.590850421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1939981.590850421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7998.3933149410104</v>
      </c>
      <c r="L679" s="444">
        <f t="shared" ca="1" si="54"/>
        <v>1927612.7889007833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1927612.7889007833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7946.8566401508515</v>
      </c>
      <c r="L680" s="444">
        <f t="shared" ca="1" si="54"/>
        <v>1915192.4502763553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1915192.4502763553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7895.1052292157356</v>
      </c>
      <c r="L681" s="444">
        <f t="shared" ca="1" si="54"/>
        <v>1902720.3602409922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1902720.3602409922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7843.1381874017225</v>
      </c>
      <c r="L682" s="444">
        <f t="shared" ca="1" si="54"/>
        <v>1890196.3031638151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1890196.3031638151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7790.9546162468187</v>
      </c>
      <c r="L683" s="444">
        <f t="shared" ca="1" si="54"/>
        <v>1877620.062515483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1877620.062515483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7738.5536135454349</v>
      </c>
      <c r="L684" s="444">
        <f t="shared" ca="1" si="54"/>
        <v>1864991.4208644496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1864991.4208644496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7685.9342733327949</v>
      </c>
      <c r="L685" s="444">
        <f t="shared" ca="1" si="54"/>
        <v>1852310.1598732036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1852310.1598732036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7633.0956858692689</v>
      </c>
      <c r="L686" s="444">
        <f t="shared" ca="1" si="54"/>
        <v>1839576.060294494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1839576.060294494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7580.0369376246463</v>
      </c>
      <c r="L687" s="444">
        <f t="shared" ca="1" si="54"/>
        <v>1826788.9019675399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1826788.9019675399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7526.7571112623382</v>
      </c>
      <c r="L688" s="444">
        <f t="shared" ca="1" si="54"/>
        <v>1813948.4638142234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1813948.4638142234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7473.2552856235197</v>
      </c>
      <c r="L689" s="444">
        <f t="shared" ca="1" si="54"/>
        <v>1801054.5238352681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1801054.5238352681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7419.5305357112065</v>
      </c>
      <c r="L690" s="444">
        <f t="shared" ca="1" si="54"/>
        <v>1788106.8591064005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1788106.8591064005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7365.5819326742567</v>
      </c>
      <c r="L691" s="444">
        <f t="shared" ca="1" si="54"/>
        <v>1775105.2457744959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1775105.2457744959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7311.4085437913209</v>
      </c>
      <c r="L692" s="444">
        <f t="shared" ca="1" si="54"/>
        <v>1762049.4590537085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1762049.4590537085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7257.0094324547072</v>
      </c>
      <c r="L693" s="444">
        <f t="shared" ca="1" si="54"/>
        <v>1748939.2732215843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1748939.2732215843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7202.3836581541891</v>
      </c>
      <c r="L694" s="444">
        <f t="shared" ca="1" si="54"/>
        <v>1735774.4616151596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1735774.4616151596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7147.5302764607522</v>
      </c>
      <c r="L695" s="444">
        <f t="shared" ca="1" si="54"/>
        <v>1722554.7966270417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1722554.7966270417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7092.4483390102605</v>
      </c>
      <c r="L696" s="444">
        <f t="shared" ca="1" si="54"/>
        <v>1709280.0497014732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1709280.0497014732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7037.1368934870598</v>
      </c>
      <c r="L697" s="444">
        <f t="shared" ca="1" si="54"/>
        <v>1695949.9913303815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1695949.9913303815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6981.5949836075097</v>
      </c>
      <c r="L698" s="444">
        <f t="shared" ca="1" si="54"/>
        <v>1682564.3910494102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1682564.3910494102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6925.8216491034646</v>
      </c>
      <c r="L699" s="444">
        <f t="shared" ca="1" si="54"/>
        <v>1669123.0174339348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1669123.0174339348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6869.8159257056495</v>
      </c>
      <c r="L700" s="444">
        <f t="shared" ca="1" si="54"/>
        <v>1655625.6380950618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1655625.6380950618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6813.5768451270123</v>
      </c>
      <c r="L701" s="444">
        <f t="shared" ca="1" si="54"/>
        <v>1642072.0196756099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1642072.0196756099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6757.1034350459631</v>
      </c>
      <c r="L702" s="444">
        <f t="shared" ca="1" si="54"/>
        <v>1628461.9278460771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1628461.9278460771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6700.394719089576</v>
      </c>
      <c r="L703" s="444">
        <f t="shared" ca="1" si="54"/>
        <v>1614795.1273005879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1614795.1273005879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6643.4497168167045</v>
      </c>
      <c r="L704" s="444">
        <f t="shared" ca="1" si="54"/>
        <v>1601071.3817528258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1601071.3817528258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6586.2674437010292</v>
      </c>
      <c r="L705" s="444">
        <f t="shared" ca="1" si="54"/>
        <v>1587290.4539319479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1587290.4539319479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6528.8469111140384</v>
      </c>
      <c r="L706" s="444">
        <f t="shared" ca="1" si="54"/>
        <v>1573452.1055784831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1573452.1055784831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6471.1871263079347</v>
      </c>
      <c r="L707" s="444">
        <f t="shared" ca="1" si="54"/>
        <v>1559556.0974402123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1559556.0974402123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6413.2870923984729</v>
      </c>
      <c r="L708" s="444">
        <f t="shared" ca="1" si="54"/>
        <v>1545602.1892680319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1545602.1892680319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6355.145808347721</v>
      </c>
      <c r="L709" s="444">
        <f t="shared" ca="1" si="54"/>
        <v>1531590.1398118008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1531590.1398118008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6296.762268946758</v>
      </c>
      <c r="L710" s="444">
        <f t="shared" ca="1" si="54"/>
        <v>1517519.7068161687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1517519.7068161687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6238.1354647982917</v>
      </c>
      <c r="L711" s="444">
        <f t="shared" ca="1" si="54"/>
        <v>1503390.6470163881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1503390.6470163881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6179.2643822992059</v>
      </c>
      <c r="L712" s="444">
        <f t="shared" ca="1" si="54"/>
        <v>1489202.7161341086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1489202.7161341086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6120.1480036230405</v>
      </c>
      <c r="L713" s="444">
        <f t="shared" ca="1" si="54"/>
        <v>1474955.6688731529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1474955.6688731529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6060.7853067023925</v>
      </c>
      <c r="L714" s="444">
        <f t="shared" ca="1" si="54"/>
        <v>1460649.2589152765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1460649.2589152765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6001.17526521124</v>
      </c>
      <c r="L715" s="444">
        <f t="shared" ca="1" si="54"/>
        <v>1446283.2389159088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1446283.2389159088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5941.3168485472088</v>
      </c>
      <c r="L716" s="444">
        <f t="shared" ca="1" si="54"/>
        <v>1431857.3604998772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1431857.3604998772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5881.2090218137437</v>
      </c>
      <c r="L717" s="444">
        <f t="shared" ca="1" si="54"/>
        <v>1417371.3742571122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1417371.3742571122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5820.8507458022223</v>
      </c>
      <c r="L718" s="444">
        <f t="shared" ca="1" si="54"/>
        <v>1402825.0297383356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1402825.0297383356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5760.240976973987</v>
      </c>
      <c r="L719" s="444">
        <f t="shared" ca="1" si="54"/>
        <v>1388218.0754507307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1388218.0754507307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5699.3786674423</v>
      </c>
      <c r="L720" s="444">
        <f t="shared" ca="1" si="54"/>
        <v>1373550.2588535943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1373550.2588535943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5638.262764954231</v>
      </c>
      <c r="L721" s="444">
        <f t="shared" ca="1" si="54"/>
        <v>1358821.3263539698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1358821.3263539698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5576.8922128724626</v>
      </c>
      <c r="L722" s="444">
        <f t="shared" ca="1" si="54"/>
        <v>1344031.0233022633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1344031.0233022633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5515.2659501570188</v>
      </c>
      <c r="L723" s="444">
        <f t="shared" ca="1" si="54"/>
        <v>1329179.0939878416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1329179.0939878416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5453.3829113469283</v>
      </c>
      <c r="L724" s="444">
        <f t="shared" ca="1" si="54"/>
        <v>1314265.2816346097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1314265.2816346097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5391.242026541795</v>
      </c>
      <c r="L725" s="444">
        <f t="shared" ca="1" si="54"/>
        <v>1299289.3283965727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1299289.3283965727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5328.8422213833082</v>
      </c>
      <c r="L726" s="444">
        <f t="shared" ca="1" si="54"/>
        <v>1284250.9753533772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1284250.9753533772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5266.1824170366599</v>
      </c>
      <c r="L727" s="444">
        <f t="shared" ca="1" si="54"/>
        <v>1269149.9625058351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1269149.9625058351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5203.2615301719015</v>
      </c>
      <c r="L728" s="444">
        <f t="shared" ca="1" si="54"/>
        <v>1253986.0287714282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1253986.0287714282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5140.0784729452052</v>
      </c>
      <c r="L729" s="444">
        <f t="shared" ca="1" si="54"/>
        <v>1238758.9119797945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1238758.9119797945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5076.6321529800653</v>
      </c>
      <c r="L730" s="444">
        <f t="shared" ca="1" si="54"/>
        <v>1223468.3488681957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1223468.3488681957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5012.9214733484032</v>
      </c>
      <c r="L731" s="444">
        <f t="shared" ca="1" si="54"/>
        <v>1208114.0750769654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1208114.0750769654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4948.9453325516106</v>
      </c>
      <c r="L732" s="444">
        <f t="shared" ca="1" si="54"/>
        <v>1192695.8251449382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1192695.8251449382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4884.7026245014977</v>
      </c>
      <c r="L733" s="444">
        <f t="shared" ca="1" si="54"/>
        <v>1177213.3325048608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1177213.3325048608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4820.1922385011749</v>
      </c>
      <c r="L734" s="444">
        <f t="shared" ca="1" si="54"/>
        <v>1161666.3294787833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1161666.3294787833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4755.4130592258516</v>
      </c>
      <c r="L735" s="444">
        <f t="shared" ca="1" si="54"/>
        <v>1146054.5472734303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1146054.5472734303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4690.3639667035477</v>
      </c>
      <c r="L736" s="444">
        <f t="shared" ca="1" si="54"/>
        <v>1130377.7159755551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1130377.7159755551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4625.0438362957348</v>
      </c>
      <c r="L737" s="444">
        <f t="shared" ca="1" si="54"/>
        <v>1114635.5645472722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1114635.5645472722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4559.4515386778894</v>
      </c>
      <c r="L738" s="444">
        <f t="shared" ca="1" si="54"/>
        <v>1098827.8208213712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1098827.8208213712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4493.5859398199682</v>
      </c>
      <c r="L739" s="444">
        <f t="shared" ca="1" si="54"/>
        <v>1082954.2114966123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1082954.2114966123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4427.4459009668062</v>
      </c>
      <c r="L740" s="444">
        <f t="shared" ca="1" si="54"/>
        <v>1067014.4621330004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1067014.4621330004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4361.0302786184238</v>
      </c>
      <c r="L741" s="444">
        <f t="shared" ca="1" si="54"/>
        <v>1051008.29714704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1051008.29714704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4294.3379245102551</v>
      </c>
      <c r="L742" s="444">
        <f t="shared" ca="1" si="54"/>
        <v>1034935.4398069715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1034935.4398069715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4227.3676855933027</v>
      </c>
      <c r="L743" s="444">
        <f t="shared" ca="1" si="54"/>
        <v>1018795.612227986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1018795.612227986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4160.1184040141961</v>
      </c>
      <c r="L744" s="444">
        <f t="shared" ca="1" si="54"/>
        <v>1002588.5353674213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1002588.5353674213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4092.5889170951773</v>
      </c>
      <c r="L745" s="444">
        <f t="shared" ca="1" si="54"/>
        <v>986313.92901993776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986313.92901993776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4024.7780573139958</v>
      </c>
      <c r="L746" s="444">
        <f t="shared" ca="1" si="54"/>
        <v>969971.51181267295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969971.51181267295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3956.6846522837254</v>
      </c>
      <c r="L747" s="444">
        <f t="shared" ca="1" si="54"/>
        <v>953561.00120037782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953561.00120037782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3888.3075247324959</v>
      </c>
      <c r="L748" s="444">
        <f t="shared" ca="1" si="54"/>
        <v>937082.11346053157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937082.11346053157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3819.6454924831364</v>
      </c>
      <c r="L749" s="444">
        <f t="shared" ca="1" si="54"/>
        <v>920534.56368843594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920534.56368843594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3750.6973684327381</v>
      </c>
      <c r="L750" s="444">
        <f t="shared" ca="1" si="54"/>
        <v>903918.06579228991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903918.06579228991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3681.4619605321295</v>
      </c>
      <c r="L751" s="444">
        <f t="shared" ca="1" si="54"/>
        <v>887232.33248824324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887232.33248824324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3611.9380717652684</v>
      </c>
      <c r="L752" s="444">
        <f t="shared" ca="1" si="54"/>
        <v>870477.07529542968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870477.07529542968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3542.1245001285452</v>
      </c>
      <c r="L753" s="444">
        <f t="shared" ca="1" si="54"/>
        <v>853652.00453097944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853652.00453097944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3472.0200386100028</v>
      </c>
      <c r="L754" s="444">
        <f t="shared" ca="1" si="54"/>
        <v>836756.82930501061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836756.82930501061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3401.623475168466</v>
      </c>
      <c r="L755" s="444">
        <f t="shared" ca="1" si="54"/>
        <v>819791.2575156003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819791.2575156003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3330.9335927125894</v>
      </c>
      <c r="L756" s="444">
        <f t="shared" ca="1" si="54"/>
        <v>802754.99584373413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802754.99584373413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3259.9491690798141</v>
      </c>
      <c r="L757" s="444">
        <f t="shared" ca="1" si="54"/>
        <v>785647.7497482351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785647.7497482351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3188.6689770152348</v>
      </c>
      <c r="L758" s="444">
        <f t="shared" ca="1" si="54"/>
        <v>768469.22346067149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768469.22346067149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3117.091784150386</v>
      </c>
      <c r="L759" s="444">
        <f t="shared" ca="1" si="54"/>
        <v>751219.11998024303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751219.11998024303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3045.2163529819345</v>
      </c>
      <c r="L760" s="444">
        <f t="shared" ca="1" si="54"/>
        <v>733897.14106864622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733897.14106864622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2973.0414408502811</v>
      </c>
      <c r="L761" s="444">
        <f t="shared" ca="1" si="54"/>
        <v>716502.98724491766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716502.98724491766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2900.5657999180785</v>
      </c>
      <c r="L762" s="444">
        <f t="shared" ca="1" si="54"/>
        <v>699036.35778025689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699036.35778025689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2827.7881771486586</v>
      </c>
      <c r="L763" s="444">
        <f t="shared" ca="1" si="54"/>
        <v>681496.95069282677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681496.95069282677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2754.7073142843665</v>
      </c>
      <c r="L764" s="444">
        <f t="shared" ca="1" si="54"/>
        <v>663884.46274253237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663884.46274253237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2681.3219478248066</v>
      </c>
      <c r="L765" s="444">
        <f t="shared" ca="1" si="54"/>
        <v>646198.58942577837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646198.58942577837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2607.6308090049984</v>
      </c>
      <c r="L766" s="444">
        <f t="shared" ca="1" si="54"/>
        <v>628439.02497020457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628439.02497020457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2533.6326237734406</v>
      </c>
      <c r="L767" s="444">
        <f t="shared" ca="1" si="54"/>
        <v>610605.46232939919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610605.46232939919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2459.3261127700848</v>
      </c>
      <c r="L768" s="444">
        <f t="shared" ca="1" si="54"/>
        <v>592697.59317759052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592697.59317759052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2384.7099913042157</v>
      </c>
      <c r="L769" s="444">
        <f t="shared" ca="1" si="54"/>
        <v>574715.10790431593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574715.10790431593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2309.7829693322378</v>
      </c>
      <c r="L770" s="444">
        <f t="shared" ca="1" si="54"/>
        <v>556657.69560906931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556657.69560906931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2234.5437514353771</v>
      </c>
      <c r="L771" s="444">
        <f t="shared" ca="1" si="54"/>
        <v>538525.04409592587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538525.04409592587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2158.9910367972793</v>
      </c>
      <c r="L772" s="444">
        <f t="shared" ca="1" si="54"/>
        <v>520316.83986814437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520316.83986814437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2083.1235191815235</v>
      </c>
      <c r="L773" s="444">
        <f t="shared" ref="L773:L1027" ca="1" si="80">I773-J773+K773</f>
        <v>502032.76812274707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502032.76812274707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2006.9398869090344</v>
      </c>
      <c r="L774" s="444">
        <f t="shared" ca="1" si="80"/>
        <v>483672.51274507731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483672.51274507731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1930.4388228354105</v>
      </c>
      <c r="L775" s="444">
        <f t="shared" ca="1" si="80"/>
        <v>465235.75630333391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465235.75630333391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1853.6190043281463</v>
      </c>
      <c r="L776" s="444">
        <f t="shared" ca="1" si="80"/>
        <v>446722.18004308327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446722.18004308327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1776.4791032437686</v>
      </c>
      <c r="L777" s="444">
        <f t="shared" ca="1" si="80"/>
        <v>428131.46388174826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428131.46388174826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1699.0177859048727</v>
      </c>
      <c r="L778" s="444">
        <f t="shared" ca="1" si="80"/>
        <v>409463.28640307434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409463.28640307434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1621.2337130770647</v>
      </c>
      <c r="L779" s="444">
        <f t="shared" ca="1" si="80"/>
        <v>390717.32485157263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390717.32485157263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1543.1255399458075</v>
      </c>
      <c r="L780" s="444">
        <f t="shared" ca="1" si="80"/>
        <v>371893.25512693962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371893.25512693962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1464.69191609317</v>
      </c>
      <c r="L781" s="444">
        <f t="shared" ca="1" si="80"/>
        <v>352990.751778454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352990.751778454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1385.93148547448</v>
      </c>
      <c r="L782" s="444">
        <f t="shared" ca="1" si="80"/>
        <v>334009.48799934966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334009.48799934966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1306.8428863948786</v>
      </c>
      <c r="L783" s="444">
        <f t="shared" ca="1" si="80"/>
        <v>314949.13562116574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314949.13562116574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1227.4247514857789</v>
      </c>
      <c r="L784" s="444">
        <f t="shared" ca="1" si="80"/>
        <v>295809.3651080727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295809.3651080727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1147.6757076812246</v>
      </c>
      <c r="L785" s="444">
        <f t="shared" ca="1" si="80"/>
        <v>276589.84555117512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276589.84555117512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1067.5943761941514</v>
      </c>
      <c r="L786" s="444">
        <f t="shared" ca="1" si="80"/>
        <v>257290.24466279047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257290.24466279047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987.17937249254862</v>
      </c>
      <c r="L787" s="444">
        <f t="shared" ca="1" si="80"/>
        <v>237910.22877070421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237910.22877070421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906.42930627552244</v>
      </c>
      <c r="L788" s="444">
        <f t="shared" ca="1" si="80"/>
        <v>218449.46281240095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218449.46281240095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825.34278144925895</v>
      </c>
      <c r="L789" s="444">
        <f t="shared" ca="1" si="80"/>
        <v>198907.61032927141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198907.61032927141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743.91839610288594</v>
      </c>
      <c r="L790" s="444">
        <f t="shared" ca="1" si="80"/>
        <v>179284.33346079549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179284.33346079549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662.15474248423618</v>
      </c>
      <c r="L791" s="444">
        <f t="shared" ca="1" si="80"/>
        <v>159579.29293870094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159579.29293870094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580.05040697550885</v>
      </c>
      <c r="L792" s="444">
        <f t="shared" ca="1" si="80"/>
        <v>139792.14808109764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139792.14808109764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497.60397006882857</v>
      </c>
      <c r="L793" s="444">
        <f t="shared" ca="1" si="80"/>
        <v>119922.55678658768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119922.55678658768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414.81400634170376</v>
      </c>
      <c r="L794" s="444">
        <f t="shared" ca="1" si="80"/>
        <v>99970.175528350606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99970.175528350606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331.67908443238258</v>
      </c>
      <c r="L795" s="444">
        <f t="shared" ca="1" si="80"/>
        <v>79934.659348204208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79934.659348204208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248.19776701510594</v>
      </c>
      <c r="L796" s="444">
        <f t="shared" ca="1" si="80"/>
        <v>59815.661850640528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59815.661850640528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164.36861077525725</v>
      </c>
      <c r="L797" s="444">
        <f t="shared" ca="1" si="80"/>
        <v>39612.835196836997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39612.835196836997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80.19016638440921</v>
      </c>
      <c r="L798" s="444">
        <f t="shared" ca="1" si="80"/>
        <v>19325.830098642622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19325.830098642622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-4.3390215247340169</v>
      </c>
      <c r="L799" s="444">
        <f t="shared" ca="1" si="80"/>
        <v>-1045.7041874608981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-1045.7041874608981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-89.220414383498678</v>
      </c>
      <c r="L800" s="444">
        <f t="shared" ca="1" si="80"/>
        <v>-21502.119866423182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-21502.119866423182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-174.45547971250821</v>
      </c>
      <c r="L801" s="444">
        <f t="shared" ca="1" si="80"/>
        <v>-42043.770610714477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-42043.770610714477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-260.04569114705527</v>
      </c>
      <c r="L802" s="444">
        <f t="shared" ca="1" si="80"/>
        <v>-62671.011566440313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-62671.011566440313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-345.99252846257957</v>
      </c>
      <c r="L803" s="444">
        <f t="shared" ca="1" si="80"/>
        <v>-83384.199359481674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-83384.199359481674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-432.29747760025191</v>
      </c>
      <c r="L804" s="444">
        <f t="shared" ca="1" si="80"/>
        <v>-104183.69210166071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-104183.69210166071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-518.96203069266448</v>
      </c>
      <c r="L805" s="444">
        <f t="shared" ca="1" si="80"/>
        <v>-125069.84939693216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-125069.84939693216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-605.98768608962894</v>
      </c>
      <c r="L806" s="444">
        <f t="shared" ca="1" si="80"/>
        <v>-146043.03234760056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-146043.03234760056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-693.37594838408063</v>
      </c>
      <c r="L807" s="444">
        <f t="shared" ca="1" si="80"/>
        <v>-167103.60356056344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-167103.60356056344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-781.12832843809269</v>
      </c>
      <c r="L808" s="444">
        <f t="shared" ca="1" si="80"/>
        <v>-188251.92715358033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-188251.92715358033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-869.24634340899638</v>
      </c>
      <c r="L809" s="444">
        <f t="shared" ca="1" si="80"/>
        <v>-209488.36876156813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-209488.36876156813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-957.73151677561202</v>
      </c>
      <c r="L810" s="444">
        <f t="shared" ca="1" si="80"/>
        <v>-230813.29554292254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-230813.29554292254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-1046.5853783645889</v>
      </c>
      <c r="L811" s="444">
        <f t="shared" ca="1" si="80"/>
        <v>-252227.07618586594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-252227.07618586594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-1135.8094643768529</v>
      </c>
      <c r="L812" s="444">
        <f t="shared" ca="1" si="80"/>
        <v>-273730.08091482153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-273730.08091482153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-1225.4053174141679</v>
      </c>
      <c r="L813" s="444">
        <f t="shared" ca="1" si="80"/>
        <v>-295322.68149681448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-295322.68149681448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-1315.3744865058052</v>
      </c>
      <c r="L814" s="444">
        <f t="shared" ca="1" si="80"/>
        <v>-317005.25124789908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-317005.25124789908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-1405.7185271353244</v>
      </c>
      <c r="L815" s="444">
        <f t="shared" ca="1" si="80"/>
        <v>-338778.1650396132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-338778.1650396132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-1496.4390012674667</v>
      </c>
      <c r="L816" s="444">
        <f t="shared" ca="1" si="80"/>
        <v>-360641.79930545948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-360641.79930545948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-1587.5374773751596</v>
      </c>
      <c r="L817" s="444">
        <f t="shared" ca="1" si="80"/>
        <v>-382596.53204741346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-382596.53204741346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-1679.0155304666343</v>
      </c>
      <c r="L818" s="444">
        <f t="shared" ca="1" si="80"/>
        <v>-404642.74284245889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-404642.74284245889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-1770.874742112657</v>
      </c>
      <c r="L819" s="444">
        <f t="shared" ca="1" si="80"/>
        <v>-426780.81284915033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-426780.81284915033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-1863.1167004738713</v>
      </c>
      <c r="L820" s="444">
        <f t="shared" ca="1" si="80"/>
        <v>-449011.12481420301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-449011.12481420301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-1955.7430003282575</v>
      </c>
      <c r="L821" s="444">
        <f t="shared" ca="1" si="80"/>
        <v>-471334.06307911006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-471334.06307911006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-2048.7552430987034</v>
      </c>
      <c r="L822" s="444">
        <f t="shared" ca="1" si="80"/>
        <v>-493750.01358678757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-493750.01358678757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-2142.1550368806929</v>
      </c>
      <c r="L823" s="444">
        <f t="shared" ca="1" si="80"/>
        <v>-516259.36388824706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-516259.36388824706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-2235.9439964701078</v>
      </c>
      <c r="L824" s="444">
        <f t="shared" ca="1" si="80"/>
        <v>-538862.50314929592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-538862.50314929592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-2330.1237433911447</v>
      </c>
      <c r="L825" s="444">
        <f t="shared" ca="1" si="80"/>
        <v>-561559.82215726585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-561559.82215726585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-2424.6959059243527</v>
      </c>
      <c r="L826" s="444">
        <f t="shared" ca="1" si="80"/>
        <v>-584351.71332776896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-584351.71332776896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-2519.6621191347822</v>
      </c>
      <c r="L827" s="444">
        <f t="shared" ca="1" si="80"/>
        <v>-607238.57071148255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-607238.57071148255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-2615.0240249002554</v>
      </c>
      <c r="L828" s="444">
        <f t="shared" ca="1" si="80"/>
        <v>-630220.79000096163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-630220.79000096163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-2710.7832719397516</v>
      </c>
      <c r="L829" s="444">
        <f t="shared" ca="1" si="80"/>
        <v>-653298.76853748015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-653298.76853748015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-2806.9415158419124</v>
      </c>
      <c r="L830" s="444">
        <f t="shared" ca="1" si="80"/>
        <v>-676472.90531790082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-676472.90531790082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-2903.5004190936652</v>
      </c>
      <c r="L831" s="444">
        <f t="shared" ca="1" si="80"/>
        <v>-699743.60100157326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-699743.60100157326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-3000.4616511089671</v>
      </c>
      <c r="L832" s="444">
        <f t="shared" ca="1" si="80"/>
        <v>-723111.25791726098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-723111.25791726098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-3097.8268882576658</v>
      </c>
      <c r="L833" s="444">
        <f t="shared" ca="1" si="80"/>
        <v>-746576.28007009742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-746576.28007009742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-3195.5978138944843</v>
      </c>
      <c r="L834" s="444">
        <f t="shared" ca="1" si="80"/>
        <v>-770139.07314857072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-770139.07314857072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-3293.776118388123</v>
      </c>
      <c r="L835" s="444">
        <f t="shared" ca="1" si="80"/>
        <v>-793800.04453153769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-793800.04453153769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-3392.3634991504855</v>
      </c>
      <c r="L836" s="444">
        <f t="shared" ca="1" si="80"/>
        <v>-817559.60329526698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-817559.60329526698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-3491.3616606660244</v>
      </c>
      <c r="L837" s="444">
        <f t="shared" ca="1" si="80"/>
        <v>-841418.16022051184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-841418.16022051184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-3590.7723145212108</v>
      </c>
      <c r="L838" s="444">
        <f t="shared" ca="1" si="80"/>
        <v>-865376.12779961189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-865376.12779961189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-3690.5971794341276</v>
      </c>
      <c r="L839" s="444">
        <f t="shared" ca="1" si="80"/>
        <v>-889433.92024362483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-889433.92024362483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-3790.8379812841822</v>
      </c>
      <c r="L840" s="444">
        <f t="shared" ca="1" si="80"/>
        <v>-913591.95348948776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-913591.95348948776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-3891.4964531419441</v>
      </c>
      <c r="L841" s="444">
        <f t="shared" ca="1" si="80"/>
        <v>-937850.64520720846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-937850.64520720846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-3992.5743352991135</v>
      </c>
      <c r="L842" s="444">
        <f t="shared" ca="1" si="80"/>
        <v>-962210.41480708634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-962210.41480708634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-4094.0733752986048</v>
      </c>
      <c r="L843" s="444">
        <f t="shared" ca="1" si="80"/>
        <v>-986671.68344696378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-986671.68344696378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-4195.9953279647598</v>
      </c>
      <c r="L844" s="444">
        <f t="shared" ca="1" si="80"/>
        <v>-1011234.8740395074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-1011234.8740395074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-4298.3419554336924</v>
      </c>
      <c r="L845" s="444">
        <f t="shared" ca="1" si="80"/>
        <v>-1035900.4112595199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-1035900.4112595199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-4401.1150271837441</v>
      </c>
      <c r="L846" s="444">
        <f t="shared" ca="1" si="80"/>
        <v>-1060668.7215512823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-1060668.7215512823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-4504.3163200660883</v>
      </c>
      <c r="L847" s="444">
        <f t="shared" ca="1" si="80"/>
        <v>-1085540.2331359272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-1085540.2331359272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-4607.9476183354418</v>
      </c>
      <c r="L848" s="444">
        <f t="shared" ca="1" si="80"/>
        <v>-1110515.3760188415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-1110515.3760188415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-4712.0107136809183</v>
      </c>
      <c r="L849" s="444">
        <f t="shared" ca="1" si="80"/>
        <v>-1135594.5819971012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-1135594.5819971012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-4816.5074052569998</v>
      </c>
      <c r="L850" s="444">
        <f t="shared" ca="1" si="80"/>
        <v>-1160778.2846669371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-1160778.2846669371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-4921.4394997146492</v>
      </c>
      <c r="L851" s="444">
        <f t="shared" ca="1" si="80"/>
        <v>-1186066.9194312305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-1186066.9194312305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-5026.8088112325386</v>
      </c>
      <c r="L852" s="444">
        <f t="shared" ca="1" si="80"/>
        <v>-1211460.9235070418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-1211460.9235070418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-5132.6171615484191</v>
      </c>
      <c r="L853" s="444">
        <f t="shared" ca="1" si="80"/>
        <v>-1236960.735933169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-1236960.735933169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-5238.8663799906162</v>
      </c>
      <c r="L854" s="444">
        <f t="shared" ca="1" si="80"/>
        <v>-1262566.7975777385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-1262566.7975777385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-5345.5583035096552</v>
      </c>
      <c r="L855" s="444">
        <f t="shared" ca="1" si="80"/>
        <v>-1288279.5511458269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-1288279.5511458269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-5452.6947767100237</v>
      </c>
      <c r="L856" s="444">
        <f t="shared" ca="1" si="80"/>
        <v>-1314099.4411871159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-1314099.4411871159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-5560.277651882061</v>
      </c>
      <c r="L857" s="444">
        <f t="shared" ca="1" si="80"/>
        <v>-1340026.9141035767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-1340026.9141035767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-5668.3087890339812</v>
      </c>
      <c r="L858" s="444">
        <f t="shared" ca="1" si="80"/>
        <v>-1366062.4181571894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-1366062.4181571894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-5776.7900559240343</v>
      </c>
      <c r="L859" s="444">
        <f t="shared" ca="1" si="80"/>
        <v>-1392206.4034776923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-1392206.4034776923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-5885.7233280927958</v>
      </c>
      <c r="L860" s="444">
        <f t="shared" ca="1" si="80"/>
        <v>-1418459.3220703639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-1418459.3220703639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-5995.1104888955942</v>
      </c>
      <c r="L861" s="444">
        <f t="shared" ca="1" si="80"/>
        <v>-1444821.6278238383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-1444821.6278238383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-6104.9534295350713</v>
      </c>
      <c r="L862" s="444">
        <f t="shared" ca="1" si="80"/>
        <v>-1471293.7765179521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-1471293.7765179521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-6215.2540490938791</v>
      </c>
      <c r="L863" s="444">
        <f t="shared" ca="1" si="80"/>
        <v>-1497876.2258316248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-1497876.2258316248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-6326.0142545675153</v>
      </c>
      <c r="L864" s="444">
        <f t="shared" ca="1" si="80"/>
        <v>-1524569.4353507711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-1524569.4353507711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-6437.2359608972911</v>
      </c>
      <c r="L865" s="444">
        <f t="shared" ca="1" si="80"/>
        <v>-1551373.8665762472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-1551373.8665762472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-6548.9210910034417</v>
      </c>
      <c r="L866" s="444">
        <f t="shared" ca="1" si="80"/>
        <v>-1578289.9829318293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-1578289.9829318293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-6661.0715758183669</v>
      </c>
      <c r="L867" s="444">
        <f t="shared" ca="1" si="80"/>
        <v>-1605318.2497722264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-1605318.2497722264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-6773.6893543200213</v>
      </c>
      <c r="L868" s="444">
        <f t="shared" ca="1" si="80"/>
        <v>-1632459.1343911253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-1632459.1343911253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-6886.7763735654326</v>
      </c>
      <c r="L869" s="444">
        <f t="shared" ca="1" si="80"/>
        <v>-1659713.1060292695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-1659713.1060292695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-7000.3345887243686</v>
      </c>
      <c r="L870" s="444">
        <f t="shared" ca="1" si="80"/>
        <v>-1687080.6358825727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-1687080.6358825727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-7114.3659631131313</v>
      </c>
      <c r="L871" s="444">
        <f t="shared" ca="1" si="80"/>
        <v>-1714562.1971102646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-1714562.1971102646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-7228.8724682285138</v>
      </c>
      <c r="L872" s="444">
        <f t="shared" ca="1" si="80"/>
        <v>-1742158.2648430718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-1742158.2648430718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-7343.8560837818777</v>
      </c>
      <c r="L873" s="444">
        <f t="shared" ca="1" si="80"/>
        <v>-1769869.3161914325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-1769869.3161914325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-7459.3187977333801</v>
      </c>
      <c r="L874" s="444">
        <f t="shared" ca="1" si="80"/>
        <v>-1797695.8302537447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-1797695.8302537447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-7575.2626063263478</v>
      </c>
      <c r="L875" s="444">
        <f t="shared" ca="1" si="80"/>
        <v>-1825638.2881246498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-1825638.2881246498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-7691.6895141217856</v>
      </c>
      <c r="L876" s="444">
        <f t="shared" ca="1" si="80"/>
        <v>-1853697.1729033503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-1853697.1729033503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-7808.6015340330378</v>
      </c>
      <c r="L877" s="444">
        <f t="shared" ca="1" si="80"/>
        <v>-1881872.9697019621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-1881872.9697019621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-7926.0006873605871</v>
      </c>
      <c r="L878" s="444">
        <f t="shared" ca="1" si="80"/>
        <v>-1910166.1656539014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-1910166.1656539014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-8043.889003827001</v>
      </c>
      <c r="L879" s="444">
        <f t="shared" ca="1" si="80"/>
        <v>-1938577.2499223072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-1938577.2499223072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-8162.2685216120253</v>
      </c>
      <c r="L880" s="444">
        <f t="shared" ca="1" si="80"/>
        <v>-1967106.713708498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-1967106.713708498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-8281.1412873878198</v>
      </c>
      <c r="L881" s="444">
        <f t="shared" ca="1" si="80"/>
        <v>-1995755.0502604647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-1995755.0502604647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-8400.5093563543469</v>
      </c>
      <c r="L882" s="444">
        <f t="shared" ca="1" si="80"/>
        <v>-2024522.7548813978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-2024522.7548813978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-8520.3747922749026</v>
      </c>
      <c r="L883" s="444">
        <f t="shared" ca="1" si="80"/>
        <v>-2053410.3249382516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-2053410.3249382516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-8640.7396675117925</v>
      </c>
      <c r="L884" s="444">
        <f t="shared" ca="1" si="80"/>
        <v>-2082418.2598703422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-2082418.2598703422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-8761.6060630621705</v>
      </c>
      <c r="L885" s="444">
        <f t="shared" ca="1" si="80"/>
        <v>-2111547.0611979831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-2111547.0611979831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-8882.9760685940073</v>
      </c>
      <c r="L886" s="444">
        <f t="shared" ca="1" si="80"/>
        <v>-2140797.2325311559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-2140797.2325311559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-9004.8517824822284</v>
      </c>
      <c r="L887" s="444">
        <f t="shared" ca="1" si="80"/>
        <v>-2170169.2795782168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-2170169.2795782168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-9127.235311844981</v>
      </c>
      <c r="L888" s="444">
        <f t="shared" ca="1" si="80"/>
        <v>-2199663.7101546405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-2199663.7101546405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-9250.1287725800794</v>
      </c>
      <c r="L889" s="444">
        <f t="shared" ca="1" si="80"/>
        <v>-2229281.0341917994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-2229281.0341917994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-9373.5342894015757</v>
      </c>
      <c r="L890" s="444">
        <f t="shared" ca="1" si="80"/>
        <v>-2259021.7637457796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-2259021.7637457796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-9497.4539958764926</v>
      </c>
      <c r="L891" s="444">
        <f t="shared" ca="1" si="80"/>
        <v>-2288886.4130062349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-2288886.4130062349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-9621.8900344617232</v>
      </c>
      <c r="L892" s="444">
        <f t="shared" ca="1" si="80"/>
        <v>-2318875.4983052756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-2318875.4983052756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-9746.8445565410602</v>
      </c>
      <c r="L893" s="444">
        <f t="shared" ca="1" si="80"/>
        <v>-2348989.5381263955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-2348989.5381263955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-9872.3197224623927</v>
      </c>
      <c r="L894" s="444">
        <f t="shared" ca="1" si="80"/>
        <v>-2379229.0531134368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-2379229.0531134368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-9998.3177015750643</v>
      </c>
      <c r="L895" s="444">
        <f t="shared" ca="1" si="80"/>
        <v>-2409594.5660795905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-2409594.5660795905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-10124.840672267372</v>
      </c>
      <c r="L896" s="444">
        <f t="shared" ca="1" si="80"/>
        <v>-2440086.6020164369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-2440086.6020164369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-10251.890822004232</v>
      </c>
      <c r="L897" s="444">
        <f t="shared" ca="1" si="80"/>
        <v>-2470705.6881030197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-2470705.6881030197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-10379.470347364993</v>
      </c>
      <c r="L898" s="444">
        <f t="shared" ca="1" si="80"/>
        <v>-2501452.3537149634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-2501452.3537149634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-10507.581454081426</v>
      </c>
      <c r="L899" s="444">
        <f t="shared" ca="1" si="80"/>
        <v>-2532327.1304336237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-2532327.1304336237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-10636.226357075844</v>
      </c>
      <c r="L900" s="444">
        <f t="shared" ca="1" si="80"/>
        <v>-2563330.5520552783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-2563330.5520552783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-10765.407280499405</v>
      </c>
      <c r="L901" s="444">
        <f t="shared" ca="1" si="80"/>
        <v>-2594463.1546003567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-2594463.1546003567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-10895.126457770564</v>
      </c>
      <c r="L902" s="444">
        <f t="shared" ca="1" si="80"/>
        <v>-2625725.4763227059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-2625725.4763227059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-11025.386131613686</v>
      </c>
      <c r="L903" s="444">
        <f t="shared" ca="1" si="80"/>
        <v>-2657118.0577188982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-2657118.0577188982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-11156.18855409782</v>
      </c>
      <c r="L904" s="444">
        <f t="shared" ca="1" si="80"/>
        <v>-2688641.4415375749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-2688641.4415375749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-11287.535986675641</v>
      </c>
      <c r="L905" s="444">
        <f t="shared" ca="1" si="80"/>
        <v>-2720296.1727888291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-2720296.1727888291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-11419.430700222532</v>
      </c>
      <c r="L906" s="444">
        <f t="shared" ca="1" si="80"/>
        <v>-2752082.7987536304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-2752082.7987536304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-11551.874975075871</v>
      </c>
      <c r="L907" s="444">
        <f t="shared" ca="1" si="80"/>
        <v>-2784001.8689932851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-2784001.8689932851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-11684.871101074434</v>
      </c>
      <c r="L908" s="444">
        <f t="shared" ca="1" si="80"/>
        <v>-2816053.9353589383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-2816053.9353589383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-11818.421377597988</v>
      </c>
      <c r="L909" s="444">
        <f t="shared" ca="1" si="80"/>
        <v>-2848239.5520011149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-2848239.5520011149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-11952.528113607057</v>
      </c>
      <c r="L910" s="444">
        <f t="shared" ca="1" si="80"/>
        <v>-2880559.2753793006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-2880559.2753793006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-12087.193627682831</v>
      </c>
      <c r="L911" s="444">
        <f t="shared" ca="1" si="80"/>
        <v>-2913013.6642715624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-2913013.6642715624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-12222.420248067254</v>
      </c>
      <c r="L912" s="444">
        <f t="shared" ca="1" si="80"/>
        <v>-2945603.2797842086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-2945603.2797842086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-12358.210312703281</v>
      </c>
      <c r="L913" s="444">
        <f t="shared" ca="1" si="80"/>
        <v>-2978328.6853614906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-2978328.6853614906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-12494.566169275289</v>
      </c>
      <c r="L914" s="444">
        <f t="shared" ca="1" si="80"/>
        <v>-3011190.4467953448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-3011190.4467953448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-12631.490175249681</v>
      </c>
      <c r="L915" s="444">
        <f t="shared" ca="1" si="80"/>
        <v>-3044189.1322351731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-3044189.1322351731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-12768.984697915634</v>
      </c>
      <c r="L916" s="444">
        <f t="shared" ca="1" si="80"/>
        <v>-3077325.3121976675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-3077325.3121976675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-12907.052114426026</v>
      </c>
      <c r="L917" s="444">
        <f t="shared" ca="1" si="80"/>
        <v>-3110599.5595766725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-3110599.5595766725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-13045.694811838546</v>
      </c>
      <c r="L918" s="444">
        <f t="shared" ca="1" si="80"/>
        <v>-3144012.44965309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-3144012.44965309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-13184.915187156954</v>
      </c>
      <c r="L919" s="444">
        <f t="shared" ca="1" si="80"/>
        <v>-3177564.5601048255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-3177564.5601048255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-13324.715647372517</v>
      </c>
      <c r="L920" s="444">
        <f t="shared" ca="1" si="80"/>
        <v>-3211256.4710167767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-3211256.4710167767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-13465.098609505649</v>
      </c>
      <c r="L921" s="444">
        <f t="shared" ca="1" si="80"/>
        <v>-3245088.7648908612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-3245088.7648908612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-13606.066500647667</v>
      </c>
      <c r="L922" s="444">
        <f t="shared" ca="1" si="80"/>
        <v>-3279062.0266560875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-3279062.0266560875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-13747.621758002775</v>
      </c>
      <c r="L923" s="444">
        <f t="shared" ca="1" si="80"/>
        <v>-3313176.8436786691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-3313176.8436786691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-13889.7668289302</v>
      </c>
      <c r="L924" s="444">
        <f t="shared" ca="1" si="80"/>
        <v>-3347433.8057721779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-3347433.8057721779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-14032.504170986485</v>
      </c>
      <c r="L925" s="444">
        <f t="shared" ca="1" si="80"/>
        <v>-3381833.505207743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-3381833.505207743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-14175.836251968007</v>
      </c>
      <c r="L926" s="444">
        <f t="shared" ca="1" si="80"/>
        <v>-3416376.5367242899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-3416376.5367242899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-14319.765549953619</v>
      </c>
      <c r="L927" s="444">
        <f t="shared" ca="1" si="80"/>
        <v>-3451063.4975388222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-3451063.4975388222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-14464.294553347501</v>
      </c>
      <c r="L928" s="444">
        <f t="shared" ca="1" si="80"/>
        <v>-3485894.9873567484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-3485894.9873567484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-14609.425760922195</v>
      </c>
      <c r="L929" s="444">
        <f t="shared" ca="1" si="80"/>
        <v>-3520871.6083822493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-3520871.6083822493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-14755.161681861784</v>
      </c>
      <c r="L930" s="444">
        <f t="shared" ca="1" si="80"/>
        <v>-3555993.9653286897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-3555993.9653286897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-14901.504835805285</v>
      </c>
      <c r="L931" s="444">
        <f t="shared" ca="1" si="80"/>
        <v>-3591262.6654290739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-3591262.6654290739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-15048.457752890219</v>
      </c>
      <c r="L932" s="444">
        <f t="shared" ca="1" si="80"/>
        <v>-3626678.3184465431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-3626678.3184465431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-15196.02297379634</v>
      </c>
      <c r="L933" s="444">
        <f t="shared" ca="1" si="80"/>
        <v>-3662241.5366849182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-3662241.5366849182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-15344.203049789568</v>
      </c>
      <c r="L934" s="444">
        <f t="shared" ca="1" si="80"/>
        <v>-3697952.9349992867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-3697952.9349992867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-15493.000542766107</v>
      </c>
      <c r="L935" s="444">
        <f t="shared" ca="1" si="80"/>
        <v>-3733813.1308066314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-3733813.1308066314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-15642.418025296711</v>
      </c>
      <c r="L936" s="444">
        <f t="shared" ca="1" si="80"/>
        <v>-3769822.7440965069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-3769822.7440965069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-15792.458080671191</v>
      </c>
      <c r="L937" s="444">
        <f t="shared" ca="1" si="80"/>
        <v>-3805982.3974417569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-3805982.3974417569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-15943.123302943068</v>
      </c>
      <c r="L938" s="444">
        <f t="shared" ca="1" si="80"/>
        <v>-3842292.7160092788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-3842292.7160092788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-16094.416296974405</v>
      </c>
      <c r="L939" s="444">
        <f t="shared" ca="1" si="80"/>
        <v>-3878754.3275708319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-3878754.3275708319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-16246.339678480876</v>
      </c>
      <c r="L940" s="444">
        <f t="shared" ca="1" si="80"/>
        <v>-3915367.8625138914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-3915367.8625138914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-16398.896074076962</v>
      </c>
      <c r="L941" s="444">
        <f t="shared" ca="1" si="80"/>
        <v>-3952133.9538525473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-3952133.9538525473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-16552.088121321358</v>
      </c>
      <c r="L942" s="444">
        <f t="shared" ca="1" si="80"/>
        <v>-3989053.2372384476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-3989053.2372384476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-16705.918468762611</v>
      </c>
      <c r="L943" s="444">
        <f t="shared" ca="1" si="80"/>
        <v>-4026126.3509717891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-4026126.3509717891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-16860.389775984866</v>
      </c>
      <c r="L944" s="444">
        <f t="shared" ca="1" si="80"/>
        <v>-4063353.9360123528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-4063353.9360123528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-17015.504713653881</v>
      </c>
      <c r="L945" s="444">
        <f t="shared" ca="1" si="80"/>
        <v>-4100736.6359905857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-4100736.6359905857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-17171.265963563186</v>
      </c>
      <c r="L946" s="444">
        <f t="shared" ca="1" si="80"/>
        <v>-4138275.0972187277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-4138275.0972187277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-17327.676218680444</v>
      </c>
      <c r="L947" s="444">
        <f t="shared" ca="1" si="80"/>
        <v>-4175969.9687019871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-4175969.9687019871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-17484.738183194022</v>
      </c>
      <c r="L948" s="444">
        <f t="shared" ca="1" si="80"/>
        <v>-4213821.9021497592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-4213821.9021497592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-17642.454572559742</v>
      </c>
      <c r="L949" s="444">
        <f t="shared" ca="1" si="80"/>
        <v>-4251831.5519868974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-4251831.5519868974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-17800.828113547817</v>
      </c>
      <c r="L950" s="444">
        <f t="shared" ca="1" si="80"/>
        <v>-4289999.5753650237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-4289999.5753650237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-17959.861544290012</v>
      </c>
      <c r="L951" s="444">
        <f t="shared" ca="1" si="80"/>
        <v>-4328326.6321738921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-4328326.6321738921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-18119.557614326961</v>
      </c>
      <c r="L952" s="444">
        <f t="shared" ca="1" si="80"/>
        <v>-4366813.3850527983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-4366813.3850527983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-18279.919084655739</v>
      </c>
      <c r="L953" s="444">
        <f t="shared" ca="1" si="80"/>
        <v>-4405460.4994020332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-4405460.4994020332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-18440.948727777548</v>
      </c>
      <c r="L954" s="444">
        <f t="shared" ca="1" si="80"/>
        <v>-4444268.6433943892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-4444268.6433943892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-18602.649327745701</v>
      </c>
      <c r="L955" s="444">
        <f t="shared" ca="1" si="80"/>
        <v>-4483238.4879867136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-4483238.4879867136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-18765.023680213719</v>
      </c>
      <c r="L956" s="444">
        <f t="shared" ca="1" si="80"/>
        <v>-4522370.7069315063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-4522370.7069315063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-18928.074592483688</v>
      </c>
      <c r="L957" s="444">
        <f t="shared" ca="1" si="80"/>
        <v>-4561665.9767885683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-4561665.9767885683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-19091.804883554778</v>
      </c>
      <c r="L958" s="444">
        <f t="shared" ca="1" si="80"/>
        <v>-4601124.9769367017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-4601124.9769367017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-19256.217384172003</v>
      </c>
      <c r="L959" s="444">
        <f t="shared" ca="1" si="80"/>
        <v>-4640748.3895854522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-4640748.3895854522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-19421.314936875129</v>
      </c>
      <c r="L960" s="444">
        <f t="shared" ca="1" si="80"/>
        <v>-4680536.8997869063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-4680536.8997869063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-19587.100396047856</v>
      </c>
      <c r="L961" s="444">
        <f t="shared" ca="1" si="80"/>
        <v>-4720491.1954475334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-4720491.1954475334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-19753.576627967133</v>
      </c>
      <c r="L962" s="444">
        <f t="shared" ca="1" si="80"/>
        <v>-4760611.9673400791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-4760611.9673400791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-19920.746510852739</v>
      </c>
      <c r="L963" s="444">
        <f t="shared" ca="1" si="80"/>
        <v>-4800899.909115511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-4800899.909115511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-20088.612934917041</v>
      </c>
      <c r="L964" s="444">
        <f t="shared" ca="1" si="80"/>
        <v>-4841355.717315007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-4841355.717315007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-20257.178802414939</v>
      </c>
      <c r="L965" s="444">
        <f t="shared" ca="1" si="80"/>
        <v>-4881980.0913820006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-4881980.0913820006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-20426.447027694081</v>
      </c>
      <c r="L966" s="444">
        <f t="shared" ca="1" si="80"/>
        <v>-4922773.7336742738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-4922773.7336742738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-20596.42053724522</v>
      </c>
      <c r="L967" s="444">
        <f t="shared" ca="1" si="80"/>
        <v>-4963737.3494760981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-4963737.3494760981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-20767.102269752821</v>
      </c>
      <c r="L968" s="444">
        <f t="shared" ca="1" si="80"/>
        <v>-5004871.6470104298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-5004871.6470104298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-20938.495176145869</v>
      </c>
      <c r="L969" s="444">
        <f t="shared" ca="1" si="80"/>
        <v>-5046177.3374511544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-5046177.3374511544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-21110.602219648888</v>
      </c>
      <c r="L970" s="444">
        <f t="shared" ca="1" si="80"/>
        <v>-5087655.1349353818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-5087655.1349353818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-21283.426375833169</v>
      </c>
      <c r="L971" s="444">
        <f t="shared" ca="1" si="80"/>
        <v>-5129305.756575794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-5129305.756575794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-21456.970632668221</v>
      </c>
      <c r="L972" s="444">
        <f t="shared" ca="1" si="80"/>
        <v>-5171129.9224730413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-5171129.9224730413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-21631.237990573416</v>
      </c>
      <c r="L973" s="444">
        <f t="shared" ca="1" si="80"/>
        <v>-5213128.3557281932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-5213128.3557281932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-21806.231462469885</v>
      </c>
      <c r="L974" s="444">
        <f t="shared" ca="1" si="80"/>
        <v>-5255301.7824552422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-5255301.7824552422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-21981.954073832589</v>
      </c>
      <c r="L975" s="444">
        <f t="shared" ca="1" si="80"/>
        <v>-5297650.9317936534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-5297650.9317936534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-22158.408862742635</v>
      </c>
      <c r="L976" s="444">
        <f t="shared" ca="1" si="80"/>
        <v>-5340176.5359209748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-5340176.5359209748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-22335.598879939807</v>
      </c>
      <c r="L977" s="444">
        <f t="shared" ca="1" si="80"/>
        <v>-5382879.3300654935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-5382879.3300654935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-22513.527188875301</v>
      </c>
      <c r="L978" s="444">
        <f t="shared" ca="1" si="80"/>
        <v>-5425760.052518948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-5425760.052518948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-22692.196865764694</v>
      </c>
      <c r="L979" s="444">
        <f t="shared" ca="1" si="80"/>
        <v>-5468819.4446492912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-5468819.4446492912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-22871.610999641125</v>
      </c>
      <c r="L980" s="444">
        <f t="shared" ca="1" si="80"/>
        <v>-5512058.250913511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-5512058.250913511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-23051.772692408707</v>
      </c>
      <c r="L981" s="444">
        <f t="shared" ca="1" si="80"/>
        <v>-5555477.2188704982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-5555477.2188704982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-23232.685058896153</v>
      </c>
      <c r="L982" s="444">
        <f t="shared" ca="1" si="80"/>
        <v>-5599077.0991939735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-5599077.0991939735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-23414.351226910636</v>
      </c>
      <c r="L983" s="444">
        <f t="shared" ca="1" si="80"/>
        <v>-5642858.6456854632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-5642858.6456854632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-23596.774337291841</v>
      </c>
      <c r="L984" s="444">
        <f t="shared" ca="1" si="80"/>
        <v>-5686822.6152873337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-5686822.6152873337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-23779.957543966302</v>
      </c>
      <c r="L985" s="444">
        <f t="shared" ca="1" si="80"/>
        <v>-5730969.7680958789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-5730969.7680958789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-23963.904014001906</v>
      </c>
      <c r="L986" s="444">
        <f t="shared" ca="1" si="80"/>
        <v>-5775300.8673744593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-5775300.8673744593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-24148.616927662657</v>
      </c>
      <c r="L987" s="444">
        <f t="shared" ca="1" si="80"/>
        <v>-5819816.6795667009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-5819816.6795667009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-24334.099478463664</v>
      </c>
      <c r="L988" s="444">
        <f t="shared" ca="1" si="80"/>
        <v>-5864517.9743097434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-5864517.9743097434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-24520.354873226341</v>
      </c>
      <c r="L989" s="444">
        <f t="shared" ca="1" si="80"/>
        <v>-5909405.5244475482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-5909405.5244475482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-24707.386332133861</v>
      </c>
      <c r="L990" s="444">
        <f t="shared" ca="1" si="80"/>
        <v>-5954480.1060442608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-5954480.1060442608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-24895.19708878683</v>
      </c>
      <c r="L991" s="444">
        <f t="shared" ca="1" si="80"/>
        <v>-5999742.498397626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-5999742.498397626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-25083.790390259186</v>
      </c>
      <c r="L992" s="444">
        <f t="shared" ca="1" si="80"/>
        <v>-6045193.4840524644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-6045193.4840524644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-25273.169497154347</v>
      </c>
      <c r="L993" s="444">
        <f t="shared" ca="1" si="80"/>
        <v>-6090833.8488141978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-6090833.8488141978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-25463.337683661568</v>
      </c>
      <c r="L994" s="444">
        <f t="shared" ca="1" si="80"/>
        <v>-6136664.3817624385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-6136664.3817624385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-25654.298237612573</v>
      </c>
      <c r="L995" s="444">
        <f t="shared" ca="1" si="80"/>
        <v>-6182685.8752646297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-6182685.8752646297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-25846.054460538369</v>
      </c>
      <c r="L996" s="444">
        <f t="shared" ca="1" si="80"/>
        <v>-6228899.1249897471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-6228899.1249897471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-26038.609667726356</v>
      </c>
      <c r="L997" s="444">
        <f t="shared" ca="1" si="80"/>
        <v>-6275304.9299220527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-6275304.9299220527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-26231.967188277631</v>
      </c>
      <c r="L998" s="444">
        <f t="shared" ca="1" si="80"/>
        <v>-6321904.0923749087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-6321904.0923749087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-26426.130365164532</v>
      </c>
      <c r="L999" s="444">
        <f t="shared" ca="1" si="80"/>
        <v>-6368697.4180046525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-6368697.4180046525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-26621.102555288464</v>
      </c>
      <c r="L1000" s="444">
        <f t="shared" ca="1" si="80"/>
        <v>-6415685.7158245193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-6415685.7158245193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-26816.887129537907</v>
      </c>
      <c r="L1001" s="444">
        <f t="shared" ca="1" si="80"/>
        <v>-6462869.7982186358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-6462869.7982186358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-27013.487472846726</v>
      </c>
      <c r="L1002" s="444">
        <f t="shared" ca="1" si="80"/>
        <v>-6510250.4809560617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-6510250.4809560617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-27210.90698425267</v>
      </c>
      <c r="L1003" s="444">
        <f t="shared" ca="1" si="80"/>
        <v>-6557828.5832048934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-6557828.5832048934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-27409.149076956135</v>
      </c>
      <c r="L1004" s="444">
        <f t="shared" ca="1" si="80"/>
        <v>-6605604.9275464285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-6605604.9275464285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-27608.217178379196</v>
      </c>
      <c r="L1005" s="444">
        <f t="shared" ca="1" si="80"/>
        <v>-6653580.3399893865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-6653580.3399893865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-27808.11473022485</v>
      </c>
      <c r="L1006" s="444">
        <f t="shared" ca="1" si="80"/>
        <v>-6701755.6499841902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-6701755.6499841902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-28008.845188536532</v>
      </c>
      <c r="L1007" s="444">
        <f t="shared" ca="1" si="80"/>
        <v>-6750131.6904373057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-6750131.6904373057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-28210.41202375785</v>
      </c>
      <c r="L1008" s="444">
        <f t="shared" ca="1" si="80"/>
        <v>-6798709.2977256421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-6798709.2977256421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-28412.818720792584</v>
      </c>
      <c r="L1009" s="444">
        <f t="shared" ca="1" si="80"/>
        <v>-6847489.3117110133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-6847489.3117110133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-28616.068779064968</v>
      </c>
      <c r="L1010" s="444">
        <f t="shared" ca="1" si="80"/>
        <v>-6896472.5757546574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-6896472.5757546574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-28820.165712580154</v>
      </c>
      <c r="L1011" s="444">
        <f t="shared" ca="1" si="80"/>
        <v>-6945659.9367318163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-6945659.9367318163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-29025.113049984982</v>
      </c>
      <c r="L1012" s="444">
        <f t="shared" ca="1" si="80"/>
        <v>-6995052.24504638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-6995052.24504638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-29230.914334628993</v>
      </c>
      <c r="L1013" s="444">
        <f t="shared" ca="1" si="80"/>
        <v>-7044650.3546455875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-7044650.3546455875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-29437.573124625695</v>
      </c>
      <c r="L1014" s="444">
        <f t="shared" ca="1" si="80"/>
        <v>-7094455.123034792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-7094455.123034792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-29645.092992914044</v>
      </c>
      <c r="L1015" s="444">
        <f t="shared" ca="1" si="80"/>
        <v>-7144467.4112922847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-7144467.4112922847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-29853.477527320265</v>
      </c>
      <c r="L1016" s="444">
        <f t="shared" ca="1" si="80"/>
        <v>-7194688.0840841839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-7194688.0840841839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-30062.730330619845</v>
      </c>
      <c r="L1017" s="444">
        <f t="shared" ca="1" si="80"/>
        <v>-7245118.0096793827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-7245118.0096793827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-30272.85502059984</v>
      </c>
      <c r="L1018" s="444">
        <f t="shared" ca="1" si="80"/>
        <v>-7295758.0599645609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-7295758.0599645609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-30483.855230121415</v>
      </c>
      <c r="L1019" s="444">
        <f t="shared" ca="1" si="80"/>
        <v>-7346609.1104592616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-7346609.1104592616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-30695.734607182669</v>
      </c>
      <c r="L1020" s="444">
        <f t="shared" ca="1" si="80"/>
        <v>-7397672.0403310228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-7397672.0403310228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-30908.49681498167</v>
      </c>
      <c r="L1021" s="444">
        <f t="shared" ca="1" si="80"/>
        <v>-7448947.7324105836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-7448947.7324105836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-31122.145531979848</v>
      </c>
      <c r="L1022" s="444">
        <f t="shared" ca="1" si="80"/>
        <v>-7500437.0732071418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-7500437.0732071418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-31336.684451965502</v>
      </c>
      <c r="L1023" s="444">
        <f t="shared" ca="1" si="80"/>
        <v>-7552140.9529236862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-7552140.9529236862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-31552.117284117772</v>
      </c>
      <c r="L1024" s="444">
        <f t="shared" ca="1" si="80"/>
        <v>-7604060.2654723832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-7604060.2654723832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-31768.447753070679</v>
      </c>
      <c r="L1025" s="444">
        <f t="shared" ca="1" si="80"/>
        <v>-7656195.9084900329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-7656195.9084900329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-31985.679598977553</v>
      </c>
      <c r="L1026" s="444">
        <f t="shared" ca="1" si="80"/>
        <v>-7708548.7833535895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-7708548.7833535895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-32203.816577575701</v>
      </c>
      <c r="L1027" s="444">
        <f t="shared" ca="1" si="80"/>
        <v>-7761119.7951957444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-7761119.7951957444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-32422.862460251345</v>
      </c>
      <c r="L1028" s="444">
        <f t="shared" ref="L1028:L1282" ca="1" si="104">I1028-J1028+K1028</f>
        <v>-7813909.8529205741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-7813909.8529205741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-32642.821034104803</v>
      </c>
      <c r="L1029" s="444">
        <f t="shared" ca="1" si="104"/>
        <v>-7866919.8692192575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-7866919.8692192575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-32863.69610201598</v>
      </c>
      <c r="L1030" s="444">
        <f t="shared" ca="1" si="104"/>
        <v>-7920150.760585852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-7920150.760585852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-33085.491482710131</v>
      </c>
      <c r="L1031" s="444">
        <f t="shared" ca="1" si="104"/>
        <v>-7973603.4473331412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-7973603.4473331412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-33308.211010823834</v>
      </c>
      <c r="L1032" s="444">
        <f t="shared" ca="1" si="104"/>
        <v>-8027278.853608544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-8027278.853608544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-33531.85853697134</v>
      </c>
      <c r="L1033" s="444">
        <f t="shared" ca="1" si="104"/>
        <v>-8081177.9074100945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-8081177.9074100945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-33756.437927811137</v>
      </c>
      <c r="L1034" s="444">
        <f t="shared" ca="1" si="104"/>
        <v>-8135301.5406024847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-8135301.5406024847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-33981.953066112765</v>
      </c>
      <c r="L1035" s="444">
        <f t="shared" ca="1" si="104"/>
        <v>-8189650.688933176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-8189650.688933176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-34208.407850823976</v>
      </c>
      <c r="L1036" s="444">
        <f t="shared" ca="1" si="104"/>
        <v>-8244226.2920485791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-8244226.2920485791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-34435.806197138154</v>
      </c>
      <c r="L1037" s="444">
        <f t="shared" ca="1" si="104"/>
        <v>-8299029.2935102964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-8299029.2935102964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-34664.152036561973</v>
      </c>
      <c r="L1038" s="444">
        <f t="shared" ca="1" si="104"/>
        <v>-8354060.6408114368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-8354060.6408114368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-34893.449316983395</v>
      </c>
      <c r="L1039" s="444">
        <f t="shared" ca="1" si="104"/>
        <v>-8409321.2853929996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-8409321.2853929996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-35123.702002739905</v>
      </c>
      <c r="L1040" s="444">
        <f t="shared" ca="1" si="104"/>
        <v>-8464812.182660317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-8464812.182660317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-35354.914074687062</v>
      </c>
      <c r="L1041" s="444">
        <f t="shared" ca="1" si="104"/>
        <v>-8520534.2919995822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-8520534.2919995822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-35587.089530267331</v>
      </c>
      <c r="L1042" s="444">
        <f t="shared" ca="1" si="104"/>
        <v>-8576488.5767944269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-8576488.5767944269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-35820.232383579183</v>
      </c>
      <c r="L1043" s="444">
        <f t="shared" ca="1" si="104"/>
        <v>-8632676.0044425838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-8632676.0044425838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-36054.346665446508</v>
      </c>
      <c r="L1044" s="444">
        <f t="shared" ca="1" si="104"/>
        <v>-8689097.5463726074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-8689097.5463726074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-36289.436423488274</v>
      </c>
      <c r="L1045" s="444">
        <f t="shared" ca="1" si="104"/>
        <v>-8745754.1780606732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-8745754.1780606732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-36525.505722188544</v>
      </c>
      <c r="L1046" s="444">
        <f t="shared" ca="1" si="104"/>
        <v>-8802646.8790474404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-8802646.8790474404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-36762.558642966746</v>
      </c>
      <c r="L1047" s="444">
        <f t="shared" ca="1" si="104"/>
        <v>-8859776.6329549849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-8859776.6329549849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-37000.599284248179</v>
      </c>
      <c r="L1048" s="444">
        <f t="shared" ca="1" si="104"/>
        <v>-8917144.4275038112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-8917144.4275038112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-37239.631761534954</v>
      </c>
      <c r="L1049" s="444">
        <f t="shared" ca="1" si="104"/>
        <v>-8974751.2545299232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-8974751.2545299232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-37479.660207477085</v>
      </c>
      <c r="L1050" s="444">
        <f t="shared" ca="1" si="104"/>
        <v>-9032598.1100019775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-9032598.1100019775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-37720.688771943984</v>
      </c>
      <c r="L1051" s="444">
        <f t="shared" ca="1" si="104"/>
        <v>-9090685.9940384999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-9090685.9940384999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-37962.721622096156</v>
      </c>
      <c r="L1052" s="444">
        <f t="shared" ca="1" si="104"/>
        <v>-9149015.9109251741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-9149015.9109251741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-38205.762942457302</v>
      </c>
      <c r="L1053" s="444">
        <f t="shared" ca="1" si="104"/>
        <v>-9207588.8691322096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-9207588.8691322096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-38449.816934986615</v>
      </c>
      <c r="L1054" s="444">
        <f t="shared" ca="1" si="104"/>
        <v>-9266405.8813317735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-9266405.8813317735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-38694.887819151467</v>
      </c>
      <c r="L1055" s="444">
        <f t="shared" ca="1" si="104"/>
        <v>-9325467.9644155037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-9325467.9644155037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-38940.979832000339</v>
      </c>
      <c r="L1056" s="444">
        <f t="shared" ca="1" si="104"/>
        <v>-9384776.1395120826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-9384776.1395120826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-39188.097228236082</v>
      </c>
      <c r="L1057" s="444">
        <f t="shared" ca="1" si="104"/>
        <v>-9444331.4320048969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-9444331.4320048969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-39436.24428028948</v>
      </c>
      <c r="L1058" s="444">
        <f t="shared" ca="1" si="104"/>
        <v>-9504134.8715497646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-9504134.8715497646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-39685.425278393093</v>
      </c>
      <c r="L1059" s="444">
        <f t="shared" ca="1" si="104"/>
        <v>-9564187.4920927361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-9564187.4920927361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-39935.644530655474</v>
      </c>
      <c r="L1060" s="444">
        <f t="shared" ca="1" si="104"/>
        <v>-9624490.3318879697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-9624490.3318879697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-40186.906363135611</v>
      </c>
      <c r="L1061" s="444">
        <f t="shared" ca="1" si="104"/>
        <v>-9685044.4335156828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-9685044.4335156828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-40439.215119917753</v>
      </c>
      <c r="L1062" s="444">
        <f t="shared" ca="1" si="104"/>
        <v>-9745850.8439001776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-9745850.8439001776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-40692.575163186484</v>
      </c>
      <c r="L1063" s="444">
        <f t="shared" ca="1" si="104"/>
        <v>-9806910.6143279411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-9806910.6143279411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-40946.990873302158</v>
      </c>
      <c r="L1064" s="444">
        <f t="shared" ca="1" si="104"/>
        <v>-9868224.8004658204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-9868224.8004658204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-41202.46664887666</v>
      </c>
      <c r="L1065" s="444">
        <f t="shared" ca="1" si="104"/>
        <v>-9929794.4623792749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-9929794.4623792749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-41459.006906849383</v>
      </c>
      <c r="L1066" s="444">
        <f t="shared" ca="1" si="104"/>
        <v>-9991620.664550703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-9991620.664550703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-41716.616082563669</v>
      </c>
      <c r="L1067" s="444">
        <f t="shared" ca="1" si="104"/>
        <v>-10053704.475897845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-10053704.475897845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-41975.298629843426</v>
      </c>
      <c r="L1068" s="444">
        <f t="shared" ca="1" si="104"/>
        <v>-10116046.969792265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-10116046.969792265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-42235.059021070178</v>
      </c>
      <c r="L1069" s="444">
        <f t="shared" ca="1" si="104"/>
        <v>-10178649.224077914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-10178649.224077914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-42495.901747260381</v>
      </c>
      <c r="L1070" s="444">
        <f t="shared" ca="1" si="104"/>
        <v>-10241512.321089752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-10241512.321089752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-42757.831318143042</v>
      </c>
      <c r="L1071" s="444">
        <f t="shared" ca="1" si="104"/>
        <v>-10304637.347672474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-10304637.347672474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-43020.852262237713</v>
      </c>
      <c r="L1072" s="444">
        <f t="shared" ca="1" si="104"/>
        <v>-10368025.39519929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-10368025.39519929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-43284.969126932781</v>
      </c>
      <c r="L1073" s="444">
        <f t="shared" ca="1" si="104"/>
        <v>-10431677.5595908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-10431677.5595908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-43550.186478564072</v>
      </c>
      <c r="L1074" s="444">
        <f t="shared" ca="1" si="104"/>
        <v>-10495594.941333942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-10495594.941333942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-43816.508902493835</v>
      </c>
      <c r="L1075" s="444">
        <f t="shared" ca="1" si="104"/>
        <v>-10559778.645501014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-10559778.645501014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-44083.941003189968</v>
      </c>
      <c r="L1076" s="444">
        <f t="shared" ca="1" si="104"/>
        <v>-10624229.781768782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-10624229.781768782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-44352.487404305662</v>
      </c>
      <c r="L1077" s="444">
        <f t="shared" ca="1" si="104"/>
        <v>-10688949.464437665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-10688949.464437665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-44622.152748759348</v>
      </c>
      <c r="L1078" s="444">
        <f t="shared" ca="1" si="104"/>
        <v>-10753938.812451003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-10753938.812451003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-44892.941698814917</v>
      </c>
      <c r="L1079" s="444">
        <f t="shared" ca="1" si="104"/>
        <v>-10819198.949414397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-10819198.949414397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-45164.858936162396</v>
      </c>
      <c r="L1080" s="444">
        <f t="shared" ca="1" si="104"/>
        <v>-10884731.003615137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-10884731.003615137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-45437.90916199881</v>
      </c>
      <c r="L1081" s="444">
        <f t="shared" ca="1" si="104"/>
        <v>-10950536.108041713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-10950536.108041713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-45712.097097109545</v>
      </c>
      <c r="L1082" s="444">
        <f t="shared" ca="1" si="104"/>
        <v>-11016615.400403401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-11016615.400403401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-45987.427481949911</v>
      </c>
      <c r="L1083" s="444">
        <f t="shared" ca="1" si="104"/>
        <v>-11082970.023149928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-11082970.023149928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-46263.905076727111</v>
      </c>
      <c r="L1084" s="444">
        <f t="shared" ca="1" si="104"/>
        <v>-11149601.123491233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-11149601.123491233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-46541.534661482547</v>
      </c>
      <c r="L1085" s="444">
        <f t="shared" ca="1" si="104"/>
        <v>-11216509.853417294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-11216509.853417294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-46820.321036174464</v>
      </c>
      <c r="L1086" s="444">
        <f t="shared" ca="1" si="104"/>
        <v>-11283697.369718047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-11283697.369718047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-47100.269020760934</v>
      </c>
      <c r="L1087" s="444">
        <f t="shared" ca="1" si="104"/>
        <v>-11351164.834003385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-11351164.834003385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-47381.383455283176</v>
      </c>
      <c r="L1088" s="444">
        <f t="shared" ca="1" si="104"/>
        <v>-11418913.412723247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-11418913.412723247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-47663.669199949269</v>
      </c>
      <c r="L1089" s="444">
        <f t="shared" ca="1" si="104"/>
        <v>-11486944.277187774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-11486944.277187774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-47947.131135218129</v>
      </c>
      <c r="L1090" s="444">
        <f t="shared" ca="1" si="104"/>
        <v>-11555258.60358757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-11555258.60358757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-48231.77416188395</v>
      </c>
      <c r="L1091" s="444">
        <f t="shared" ca="1" si="104"/>
        <v>-11623857.573014032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-11623857.573014032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-48517.603201160877</v>
      </c>
      <c r="L1092" s="444">
        <f t="shared" ca="1" si="104"/>
        <v>-11692742.37147977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-11692742.37147977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-48804.623194768115</v>
      </c>
      <c r="L1093" s="444">
        <f t="shared" ca="1" si="104"/>
        <v>-11761914.189939117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-11761914.189939117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-49092.839105015395</v>
      </c>
      <c r="L1094" s="444">
        <f t="shared" ca="1" si="104"/>
        <v>-11831374.224308711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-11831374.224308711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-49382.255914888701</v>
      </c>
      <c r="L1095" s="444">
        <f t="shared" ca="1" si="104"/>
        <v>-11901123.675488178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-11901123.675488178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-49672.878628136481</v>
      </c>
      <c r="L1096" s="444">
        <f t="shared" ca="1" si="104"/>
        <v>-11971163.749380892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-11971163.749380892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-49964.712269356125</v>
      </c>
      <c r="L1097" s="444">
        <f t="shared" ca="1" si="104"/>
        <v>-12041495.656914826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-12041495.656914826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-50257.76188408085</v>
      </c>
      <c r="L1098" s="444">
        <f t="shared" ca="1" si="104"/>
        <v>-12112120.614063485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-12112120.614063485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-50552.03253886693</v>
      </c>
      <c r="L1099" s="444">
        <f t="shared" ca="1" si="104"/>
        <v>-12183039.841866929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-12183039.841866929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-50847.529321381277</v>
      </c>
      <c r="L1100" s="444">
        <f t="shared" ca="1" si="104"/>
        <v>-12254254.566452889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-12254254.566452889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-51144.257340489443</v>
      </c>
      <c r="L1101" s="444">
        <f t="shared" ca="1" si="104"/>
        <v>-12325766.019057956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-12325766.019057956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-51442.221726343887</v>
      </c>
      <c r="L1102" s="444">
        <f t="shared" ca="1" si="104"/>
        <v>-12397575.436048876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-12397575.436048876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-51741.427630472725</v>
      </c>
      <c r="L1103" s="444">
        <f t="shared" ca="1" si="104"/>
        <v>-12469684.058943927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-12469684.058943927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-52041.880225868772</v>
      </c>
      <c r="L1104" s="444">
        <f t="shared" ca="1" si="104"/>
        <v>-12542093.134434374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-12542093.134434374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-52343.584707078968</v>
      </c>
      <c r="L1105" s="444">
        <f t="shared" ca="1" si="104"/>
        <v>-12614803.914406031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-12614803.914406031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-52646.546290294202</v>
      </c>
      <c r="L1106" s="444">
        <f t="shared" ca="1" si="104"/>
        <v>-12687817.655960903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-12687817.655960903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-52950.7702134395</v>
      </c>
      <c r="L1107" s="444">
        <f t="shared" ca="1" si="104"/>
        <v>-12761135.62143892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-12761135.62143892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-53256.261736264576</v>
      </c>
      <c r="L1108" s="444">
        <f t="shared" ca="1" si="104"/>
        <v>-12834759.078439763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-12834759.078439763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-53563.026140434755</v>
      </c>
      <c r="L1109" s="444">
        <f t="shared" ca="1" si="104"/>
        <v>-12908689.299844775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-12908689.299844775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-53871.068729622304</v>
      </c>
      <c r="L1110" s="444">
        <f t="shared" ca="1" si="104"/>
        <v>-12982927.563838976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-12982927.563838976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-54180.394829598139</v>
      </c>
      <c r="L1111" s="444">
        <f t="shared" ca="1" si="104"/>
        <v>-13057475.153933151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-13057475.153933151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-54491.009788323863</v>
      </c>
      <c r="L1112" s="444">
        <f t="shared" ca="1" si="104"/>
        <v>-13132333.358986052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-13132333.358986052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-54802.91897604429</v>
      </c>
      <c r="L1113" s="444">
        <f t="shared" ca="1" si="104"/>
        <v>-13207503.473226674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-13207503.473226674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-55116.127785380217</v>
      </c>
      <c r="L1114" s="444">
        <f t="shared" ca="1" si="104"/>
        <v>-13282986.796276633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-13282986.796276633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-55430.641631421699</v>
      </c>
      <c r="L1115" s="444">
        <f t="shared" ca="1" si="104"/>
        <v>-13358784.633172633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-13358784.633172633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-55746.465951821701</v>
      </c>
      <c r="L1116" s="444">
        <f t="shared" ca="1" si="104"/>
        <v>-13434898.294389032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-13434898.294389032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-56063.60620689005</v>
      </c>
      <c r="L1117" s="444">
        <f t="shared" ca="1" si="104"/>
        <v>-13511329.0958605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-13511329.0958605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-56382.067879687813</v>
      </c>
      <c r="L1118" s="444">
        <f t="shared" ca="1" si="104"/>
        <v>-13588078.359004766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-13588078.359004766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-56701.856476122266</v>
      </c>
      <c r="L1119" s="444">
        <f t="shared" ca="1" si="104"/>
        <v>-13665147.410745466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-13665147.410745466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-57022.977525041846</v>
      </c>
      <c r="L1120" s="444">
        <f t="shared" ca="1" si="104"/>
        <v>-13742537.583535086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-13742537.583535086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-57345.43657833193</v>
      </c>
      <c r="L1121" s="444">
        <f t="shared" ca="1" si="104"/>
        <v>-13820250.215377996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-13820250.215377996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-57669.239211010725</v>
      </c>
      <c r="L1122" s="444">
        <f t="shared" ca="1" si="104"/>
        <v>-13898286.649853583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-13898286.649853583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-57994.391021325668</v>
      </c>
      <c r="L1123" s="444">
        <f t="shared" ca="1" si="104"/>
        <v>-13976648.236139487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-13976648.236139487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-58320.897630850282</v>
      </c>
      <c r="L1124" s="444">
        <f t="shared" ca="1" si="104"/>
        <v>-14055336.329034915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-14055336.329034915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-58648.76468458122</v>
      </c>
      <c r="L1125" s="444">
        <f t="shared" ca="1" si="104"/>
        <v>-14134352.288984075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-14134352.288984075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-58977.997851036052</v>
      </c>
      <c r="L1126" s="444">
        <f t="shared" ca="1" si="104"/>
        <v>-14213697.48209969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-14213697.48209969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-59308.602822351124</v>
      </c>
      <c r="L1127" s="444">
        <f t="shared" ca="1" si="104"/>
        <v>-14293373.280186618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-14293373.280186618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-59640.585314379983</v>
      </c>
      <c r="L1128" s="444">
        <f t="shared" ca="1" si="104"/>
        <v>-14373381.060765576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-14373381.060765576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-59973.951066792302</v>
      </c>
      <c r="L1129" s="444">
        <f t="shared" ca="1" si="104"/>
        <v>-14453722.207096945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-14453722.207096945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-60308.705843173018</v>
      </c>
      <c r="L1130" s="444">
        <f t="shared" ca="1" si="104"/>
        <v>-14534398.108204696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-14534398.108204696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-60644.855431121978</v>
      </c>
      <c r="L1131" s="444">
        <f t="shared" ca="1" si="104"/>
        <v>-14615410.158900397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-14615410.158900397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-60982.405642354061</v>
      </c>
      <c r="L1132" s="444">
        <f t="shared" ca="1" si="104"/>
        <v>-14696759.75980733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-14696759.75980733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-61321.362312799611</v>
      </c>
      <c r="L1133" s="444">
        <f t="shared" ca="1" si="104"/>
        <v>-14778448.317384707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-14778448.317384707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-61661.731302705353</v>
      </c>
      <c r="L1134" s="444">
        <f t="shared" ca="1" si="104"/>
        <v>-14860477.243951989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-14860477.243951989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-62003.518496735698</v>
      </c>
      <c r="L1135" s="444">
        <f t="shared" ca="1" si="104"/>
        <v>-14942847.957713302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-14942847.957713302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-62346.729804074508</v>
      </c>
      <c r="L1136" s="444">
        <f t="shared" ca="1" si="104"/>
        <v>-15025561.882781954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-15025561.882781954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-62691.371158527225</v>
      </c>
      <c r="L1137" s="444">
        <f t="shared" ca="1" si="104"/>
        <v>-15108620.44920506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-15108620.44920506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-63037.448518623489</v>
      </c>
      <c r="L1138" s="444">
        <f t="shared" ca="1" si="104"/>
        <v>-15192025.09298826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-15192025.09298826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-63384.967867720159</v>
      </c>
      <c r="L1139" s="444">
        <f t="shared" ca="1" si="104"/>
        <v>-15275777.256120559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-15275777.256120559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-63733.935214104742</v>
      </c>
      <c r="L1140" s="444">
        <f t="shared" ca="1" si="104"/>
        <v>-15359878.386599241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-15359878.386599241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-64084.356591099255</v>
      </c>
      <c r="L1141" s="444">
        <f t="shared" ca="1" si="104"/>
        <v>-15444329.938454919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-15444329.938454919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-64436.238057164563</v>
      </c>
      <c r="L1142" s="444">
        <f t="shared" ca="1" si="104"/>
        <v>-15529133.371776661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-15529133.371776661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-64789.585696005161</v>
      </c>
      <c r="L1143" s="444">
        <f t="shared" ca="1" si="104"/>
        <v>-15614290.152737243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-15614290.152737243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-65144.405616674245</v>
      </c>
      <c r="L1144" s="444">
        <f t="shared" ca="1" si="104"/>
        <v>-15699801.753618496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-15699801.753618496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-65500.703953679462</v>
      </c>
      <c r="L1145" s="444">
        <f t="shared" ca="1" si="104"/>
        <v>-15785669.652836753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-15785669.652836753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-65858.486867088883</v>
      </c>
      <c r="L1146" s="444">
        <f t="shared" ca="1" si="104"/>
        <v>-15871895.33496842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-15871895.33496842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-66217.760542637494</v>
      </c>
      <c r="L1147" s="444">
        <f t="shared" ca="1" si="104"/>
        <v>-15958480.290775634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-15958480.290775634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-66578.531191834219</v>
      </c>
      <c r="L1148" s="444">
        <f t="shared" ca="1" si="104"/>
        <v>-16045426.017232046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-16045426.017232046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-66940.805052069278</v>
      </c>
      <c r="L1149" s="444">
        <f t="shared" ca="1" si="104"/>
        <v>-16132734.017548693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-16132734.017548693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-67304.588386721967</v>
      </c>
      <c r="L1150" s="444">
        <f t="shared" ca="1" si="104"/>
        <v>-16220405.801199993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-16220405.801199993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-67669.88748526905</v>
      </c>
      <c r="L1151" s="444">
        <f t="shared" ca="1" si="104"/>
        <v>-16308442.88394984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-16308442.88394984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-68036.708663393423</v>
      </c>
      <c r="L1152" s="444">
        <f t="shared" ca="1" si="104"/>
        <v>-16396846.787877811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-16396846.787877811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-68405.058263093277</v>
      </c>
      <c r="L1153" s="444">
        <f t="shared" ca="1" si="104"/>
        <v>-16485619.041405482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-16485619.041405482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-68774.942652791928</v>
      </c>
      <c r="L1154" s="444">
        <f t="shared" ca="1" si="104"/>
        <v>-16574761.179322852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-16574761.179322852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-69146.368227447616</v>
      </c>
      <c r="L1155" s="444">
        <f t="shared" ca="1" si="104"/>
        <v>-16664274.742814878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-16664274.742814878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-69519.341408664404</v>
      </c>
      <c r="L1156" s="444">
        <f t="shared" ca="1" si="104"/>
        <v>-16754161.27948812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-16754161.27948812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-69893.868644802904</v>
      </c>
      <c r="L1157" s="444">
        <f t="shared" ca="1" si="104"/>
        <v>-16844422.343397502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-16844422.343397502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-70269.956411092004</v>
      </c>
      <c r="L1158" s="444">
        <f t="shared" ca="1" si="104"/>
        <v>-16935059.495073173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-16935059.495073173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-70647.611209740629</v>
      </c>
      <c r="L1159" s="444">
        <f t="shared" ca="1" si="104"/>
        <v>-17026074.30154749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-17026074.30154749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-71026.839570050288</v>
      </c>
      <c r="L1160" s="444">
        <f t="shared" ca="1" si="104"/>
        <v>-17117468.336382117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-17117468.336382117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-71407.648048527888</v>
      </c>
      <c r="L1161" s="444">
        <f t="shared" ca="1" si="104"/>
        <v>-17209243.179695223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-17209243.179695223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-71790.043228999173</v>
      </c>
      <c r="L1162" s="444">
        <f t="shared" ca="1" si="104"/>
        <v>-17301400.418188799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-17301400.418188799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-72174.0317227224</v>
      </c>
      <c r="L1163" s="444">
        <f t="shared" ca="1" si="104"/>
        <v>-17393941.645176098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-17393941.645176098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-72559.620168502821</v>
      </c>
      <c r="L1164" s="444">
        <f t="shared" ca="1" si="104"/>
        <v>-17486868.460609179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-17486868.460609179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-72946.815232807319</v>
      </c>
      <c r="L1165" s="444">
        <f t="shared" ca="1" si="104"/>
        <v>-17580182.471106563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-17580182.471106563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-73335.623609879753</v>
      </c>
      <c r="L1166" s="444">
        <f t="shared" ca="1" si="104"/>
        <v>-17673885.289981019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-17673885.289981019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-73726.052021856653</v>
      </c>
      <c r="L1167" s="444">
        <f t="shared" ca="1" si="104"/>
        <v>-17767978.537267454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-17767978.537267454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-74118.107218883466</v>
      </c>
      <c r="L1168" s="444">
        <f t="shared" ca="1" si="104"/>
        <v>-17862463.839750916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-17862463.839750916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-74426.932665628818</v>
      </c>
      <c r="L1169" s="444">
        <f t="shared" ca="1" si="104"/>
        <v>-17936890.772416543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-17936890.772416543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-74737.044885068928</v>
      </c>
      <c r="L1170" s="444">
        <f t="shared" ca="1" si="104"/>
        <v>-18011627.817301612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-18011627.817301612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-75048.449238756715</v>
      </c>
      <c r="L1171" s="444">
        <f t="shared" ca="1" si="104"/>
        <v>-18086676.266540371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-18086676.266540371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-75361.151110584877</v>
      </c>
      <c r="L1172" s="444">
        <f t="shared" ca="1" si="104"/>
        <v>-18162037.417650957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-18162037.417650957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-75675.155906878979</v>
      </c>
      <c r="L1173" s="444">
        <f t="shared" ca="1" si="104"/>
        <v>-18237712.573557835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-18237712.573557835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-75990.469056490983</v>
      </c>
      <c r="L1174" s="444">
        <f t="shared" ca="1" si="104"/>
        <v>-18313703.042614326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-18313703.042614326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-76307.09601089303</v>
      </c>
      <c r="L1175" s="444">
        <f t="shared" ca="1" si="104"/>
        <v>-18390010.138625219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-18390010.138625219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-76625.042244271754</v>
      </c>
      <c r="L1176" s="444">
        <f t="shared" ca="1" si="104"/>
        <v>-18466635.18086949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-18466635.18086949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-76944.31325362288</v>
      </c>
      <c r="L1177" s="444">
        <f t="shared" ca="1" si="104"/>
        <v>-18543579.494123112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-18543579.494123112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-77264.9145588463</v>
      </c>
      <c r="L1178" s="444">
        <f t="shared" ca="1" si="104"/>
        <v>-18620844.408681959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-18620844.408681959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-77586.851702841494</v>
      </c>
      <c r="L1179" s="444">
        <f t="shared" ca="1" si="104"/>
        <v>-18698431.260384802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-18698431.260384802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-77910.130251603347</v>
      </c>
      <c r="L1180" s="444">
        <f t="shared" ca="1" si="104"/>
        <v>-18776341.390636407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-18776341.390636407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-78234.755794318364</v>
      </c>
      <c r="L1181" s="444">
        <f t="shared" ca="1" si="104"/>
        <v>-18854576.146430723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-18854576.146430723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-78560.733943461353</v>
      </c>
      <c r="L1182" s="444">
        <f t="shared" ca="1" si="104"/>
        <v>-18933136.880374186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-18933136.880374186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-78888.070334892443</v>
      </c>
      <c r="L1183" s="444">
        <f t="shared" ca="1" si="104"/>
        <v>-19012024.950709078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-19012024.950709078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-79216.770627954495</v>
      </c>
      <c r="L1184" s="444">
        <f t="shared" ca="1" si="104"/>
        <v>-19091241.721337032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-19091241.721337032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-79546.840505570959</v>
      </c>
      <c r="L1185" s="444">
        <f t="shared" ca="1" si="104"/>
        <v>-19170788.561842602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-19170788.561842602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-79878.285674344166</v>
      </c>
      <c r="L1186" s="444">
        <f t="shared" ca="1" si="104"/>
        <v>-19250666.847516946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-19250666.847516946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-80211.11186465394</v>
      </c>
      <c r="L1187" s="444">
        <f t="shared" ca="1" si="104"/>
        <v>-19330877.959381599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-19330877.959381599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-80545.324830756668</v>
      </c>
      <c r="L1188" s="444">
        <f t="shared" ca="1" si="104"/>
        <v>-19411423.284212355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-19411423.284212355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-80880.93035088481</v>
      </c>
      <c r="L1189" s="444">
        <f t="shared" ca="1" si="104"/>
        <v>-19492304.214563239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-19492304.214563239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-81217.934227346836</v>
      </c>
      <c r="L1190" s="444">
        <f t="shared" ca="1" si="104"/>
        <v>-19573522.148790587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-19573522.148790587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-81556.342286627449</v>
      </c>
      <c r="L1191" s="444">
        <f t="shared" ca="1" si="104"/>
        <v>-19655078.491077214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-19655078.491077214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-81896.160379488399</v>
      </c>
      <c r="L1192" s="444">
        <f t="shared" ca="1" si="104"/>
        <v>-19736974.651456703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-19736974.651456703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-82237.394381069593</v>
      </c>
      <c r="L1193" s="444">
        <f t="shared" ca="1" si="104"/>
        <v>-19819212.045837771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-19819212.045837771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-82580.050190990718</v>
      </c>
      <c r="L1194" s="444">
        <f t="shared" ca="1" si="104"/>
        <v>-19901792.09602876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-19901792.09602876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-82924.133733453171</v>
      </c>
      <c r="L1195" s="444">
        <f t="shared" ca="1" si="104"/>
        <v>-19984716.229762211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-19984716.229762211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-83269.650957342543</v>
      </c>
      <c r="L1196" s="444">
        <f t="shared" ca="1" si="104"/>
        <v>-20067985.880719554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-20067985.880719554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-83616.607836331474</v>
      </c>
      <c r="L1197" s="444">
        <f t="shared" ca="1" si="104"/>
        <v>-20151602.488555886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-20151602.488555886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-83965.010368982854</v>
      </c>
      <c r="L1198" s="444">
        <f t="shared" ca="1" si="104"/>
        <v>-20235567.49892487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-20235567.49892487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-84314.864578853623</v>
      </c>
      <c r="L1199" s="444">
        <f t="shared" ca="1" si="104"/>
        <v>-20319882.363503724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-20319882.363503724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-84666.176514598847</v>
      </c>
      <c r="L1200" s="444">
        <f t="shared" ca="1" si="104"/>
        <v>-20404548.540018324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-20404548.540018324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-85018.952250076341</v>
      </c>
      <c r="L1201" s="444">
        <f t="shared" ca="1" si="104"/>
        <v>-20489567.492268398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-20489567.492268398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-85373.197884451656</v>
      </c>
      <c r="L1202" s="444">
        <f t="shared" ca="1" si="104"/>
        <v>-20574940.69015285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-20574940.69015285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-85728.919542303542</v>
      </c>
      <c r="L1203" s="444">
        <f t="shared" ca="1" si="104"/>
        <v>-20660669.609695155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-20660669.609695155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-86086.123373729817</v>
      </c>
      <c r="L1204" s="444">
        <f t="shared" ca="1" si="104"/>
        <v>-20746755.733068883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-20746755.733068883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-86444.815554453686</v>
      </c>
      <c r="L1205" s="444">
        <f t="shared" ca="1" si="104"/>
        <v>-20833200.548623338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-20833200.548623338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-86805.002285930575</v>
      </c>
      <c r="L1206" s="444">
        <f t="shared" ca="1" si="104"/>
        <v>-20920005.55090927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-20920005.55090927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-87166.689795455284</v>
      </c>
      <c r="L1207" s="444">
        <f t="shared" ca="1" si="104"/>
        <v>-21007172.240704726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-21007172.240704726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-87529.884336269693</v>
      </c>
      <c r="L1208" s="444">
        <f t="shared" ca="1" si="104"/>
        <v>-21094702.125040997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-21094702.125040997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-87894.592187670816</v>
      </c>
      <c r="L1209" s="444">
        <f t="shared" ca="1" si="104"/>
        <v>-21182596.717228666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-21182596.717228666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-88260.819655119441</v>
      </c>
      <c r="L1210" s="444">
        <f t="shared" ca="1" si="104"/>
        <v>-21270857.536883786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-21270857.536883786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-88628.573070349114</v>
      </c>
      <c r="L1211" s="444">
        <f t="shared" ca="1" si="104"/>
        <v>-21359486.109954134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-21359486.109954134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-88997.858791475563</v>
      </c>
      <c r="L1212" s="444">
        <f t="shared" ca="1" si="104"/>
        <v>-21448483.968745608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-21448483.968745608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-89368.683203106702</v>
      </c>
      <c r="L1213" s="444">
        <f t="shared" ca="1" si="104"/>
        <v>-21537852.651948713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-21537852.651948713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-89741.052716452963</v>
      </c>
      <c r="L1214" s="444">
        <f t="shared" ca="1" si="104"/>
        <v>-21627593.704665165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-21627593.704665165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-90114.973769438191</v>
      </c>
      <c r="L1215" s="444">
        <f t="shared" ca="1" si="104"/>
        <v>-21717708.678434603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-21717708.678434603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-90490.452826810841</v>
      </c>
      <c r="L1216" s="444">
        <f t="shared" ca="1" si="104"/>
        <v>-21808199.131261412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-21808199.131261412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-90867.496380255878</v>
      </c>
      <c r="L1217" s="444">
        <f t="shared" ca="1" si="104"/>
        <v>-21899066.627641667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-21899066.627641667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-91246.110948506946</v>
      </c>
      <c r="L1218" s="444">
        <f t="shared" ca="1" si="104"/>
        <v>-21990312.738590173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-21990312.738590173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-91626.303077459059</v>
      </c>
      <c r="L1219" s="444">
        <f t="shared" ca="1" si="104"/>
        <v>-22081939.041667633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-22081939.041667633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-92008.079340281809</v>
      </c>
      <c r="L1220" s="444">
        <f t="shared" ca="1" si="104"/>
        <v>-22173947.121007916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-22173947.121007916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-92391.44633753298</v>
      </c>
      <c r="L1221" s="444">
        <f t="shared" ca="1" si="104"/>
        <v>-22266338.567345448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-22266338.567345448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-92776.410697272702</v>
      </c>
      <c r="L1222" s="444">
        <f t="shared" ca="1" si="104"/>
        <v>-22359114.978042722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-22359114.978042722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-93162.979075178009</v>
      </c>
      <c r="L1223" s="444">
        <f t="shared" ca="1" si="104"/>
        <v>-22452277.9571179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-22452277.9571179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-93551.158154657911</v>
      </c>
      <c r="L1224" s="444">
        <f t="shared" ca="1" si="104"/>
        <v>-22545829.115272559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-22545829.115272559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-93940.954646968996</v>
      </c>
      <c r="L1225" s="444">
        <f t="shared" ca="1" si="104"/>
        <v>-22639770.069919527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-22639770.069919527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-94332.375291331366</v>
      </c>
      <c r="L1226" s="444">
        <f t="shared" ca="1" si="104"/>
        <v>-22734102.445210859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-22734102.445210859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-94725.42685504524</v>
      </c>
      <c r="L1227" s="444">
        <f t="shared" ca="1" si="104"/>
        <v>-22828827.872065905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-22828827.872065905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-95120.116133607939</v>
      </c>
      <c r="L1228" s="444">
        <f t="shared" ca="1" si="104"/>
        <v>-22923947.988199513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-22923947.988199513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-95516.449950831302</v>
      </c>
      <c r="L1229" s="444">
        <f t="shared" ca="1" si="104"/>
        <v>-23019464.438150346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-23019464.438150346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-95914.435158959779</v>
      </c>
      <c r="L1230" s="444">
        <f t="shared" ca="1" si="104"/>
        <v>-23115378.873309307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-23115378.873309307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-96314.078638788778</v>
      </c>
      <c r="L1231" s="444">
        <f t="shared" ca="1" si="104"/>
        <v>-23211692.951948095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-23211692.951948095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-96715.387299783732</v>
      </c>
      <c r="L1232" s="444">
        <f t="shared" ca="1" si="104"/>
        <v>-23308408.339247879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-23308408.339247879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-97118.368080199492</v>
      </c>
      <c r="L1233" s="444">
        <f t="shared" ca="1" si="104"/>
        <v>-23405526.707328077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-23405526.707328077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-97523.027947200317</v>
      </c>
      <c r="L1234" s="444">
        <f t="shared" ca="1" si="104"/>
        <v>-23503049.735275276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-23503049.735275276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-97929.373896980309</v>
      </c>
      <c r="L1235" s="444">
        <f t="shared" ca="1" si="104"/>
        <v>-23600979.109172255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-23600979.109172255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-98337.412954884392</v>
      </c>
      <c r="L1236" s="444">
        <f t="shared" ca="1" si="104"/>
        <v>-23699316.52212714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-23699316.52212714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-98747.152175529744</v>
      </c>
      <c r="L1237" s="444">
        <f t="shared" ca="1" si="104"/>
        <v>-23798063.674302671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-23798063.674302671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-99158.598642927798</v>
      </c>
      <c r="L1238" s="444">
        <f t="shared" ca="1" si="104"/>
        <v>-23897222.272945598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-23897222.272945598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-99571.759470606659</v>
      </c>
      <c r="L1239" s="444">
        <f t="shared" ca="1" si="104"/>
        <v>-23996794.032416206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-23996794.032416206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-99986.641801734193</v>
      </c>
      <c r="L1240" s="444">
        <f t="shared" ca="1" si="104"/>
        <v>-24096780.674217939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-24096780.674217939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-100403.25280924141</v>
      </c>
      <c r="L1241" s="444">
        <f t="shared" ca="1" si="104"/>
        <v>-24197183.927027181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-24197183.927027181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-100821.59969594658</v>
      </c>
      <c r="L1242" s="444">
        <f t="shared" ca="1" si="104"/>
        <v>-24298005.526723128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-24298005.526723128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-101241.68969467969</v>
      </c>
      <c r="L1243" s="444">
        <f t="shared" ca="1" si="104"/>
        <v>-24399247.216417808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-24399247.216417808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-101663.53006840753</v>
      </c>
      <c r="L1244" s="444">
        <f t="shared" ca="1" si="104"/>
        <v>-24500910.746486217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-24500910.746486217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-102087.12811035923</v>
      </c>
      <c r="L1245" s="444">
        <f t="shared" ca="1" si="104"/>
        <v>-24602997.874596577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-24602997.874596577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-102512.4911441524</v>
      </c>
      <c r="L1246" s="444">
        <f t="shared" ca="1" si="104"/>
        <v>-24705510.365740731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-24705510.365740731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-102939.62652391971</v>
      </c>
      <c r="L1247" s="444">
        <f t="shared" ca="1" si="104"/>
        <v>-24808449.992264651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-24808449.992264651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-103368.54163443604</v>
      </c>
      <c r="L1248" s="444">
        <f t="shared" ca="1" si="104"/>
        <v>-24911818.533899087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-24911818.533899087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-103799.24389124619</v>
      </c>
      <c r="L1249" s="444">
        <f t="shared" ca="1" si="104"/>
        <v>-25015617.777790334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-25015617.777790334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-104231.74074079306</v>
      </c>
      <c r="L1250" s="444">
        <f t="shared" ca="1" si="104"/>
        <v>-25119849.518531129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-25119849.518531129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-104666.03966054638</v>
      </c>
      <c r="L1251" s="444">
        <f t="shared" ca="1" si="104"/>
        <v>-25224515.558191676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-25224515.558191676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-105102.14815913198</v>
      </c>
      <c r="L1252" s="444">
        <f t="shared" ca="1" si="104"/>
        <v>-25329617.706350807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-25329617.706350807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-105540.07377646169</v>
      </c>
      <c r="L1253" s="444">
        <f t="shared" ca="1" si="104"/>
        <v>-25435157.780127268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-25435157.780127268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-105979.82408386361</v>
      </c>
      <c r="L1254" s="444">
        <f t="shared" ca="1" si="104"/>
        <v>-25541137.604211133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-25541137.604211133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-106421.40668421306</v>
      </c>
      <c r="L1255" s="444">
        <f t="shared" ca="1" si="104"/>
        <v>-25647559.010895345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-25647559.010895345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-106864.82921206394</v>
      </c>
      <c r="L1256" s="444">
        <f t="shared" ca="1" si="104"/>
        <v>-25754423.840107411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-25754423.840107411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-107310.09933378088</v>
      </c>
      <c r="L1257" s="444">
        <f t="shared" ca="1" si="104"/>
        <v>-25861733.939441193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-25861733.939441193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-107757.22474767163</v>
      </c>
      <c r="L1258" s="444">
        <f t="shared" ca="1" si="104"/>
        <v>-25969491.164188866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-25969491.164188866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-108206.21318412026</v>
      </c>
      <c r="L1259" s="444">
        <f t="shared" ca="1" si="104"/>
        <v>-26077697.377372988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-26077697.377372988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-108657.07240572078</v>
      </c>
      <c r="L1260" s="444">
        <f t="shared" ca="1" si="104"/>
        <v>-26186354.44977871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-26186354.44977871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-109109.81020741127</v>
      </c>
      <c r="L1261" s="444">
        <f t="shared" ca="1" si="104"/>
        <v>-26295464.259986121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-26295464.259986121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-109564.43441660884</v>
      </c>
      <c r="L1262" s="444">
        <f t="shared" ca="1" si="104"/>
        <v>-26405028.694402728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-26405028.694402728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-110020.9528933447</v>
      </c>
      <c r="L1263" s="444">
        <f t="shared" ca="1" si="104"/>
        <v>-26515049.647296075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-26515049.647296075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-110479.37353040029</v>
      </c>
      <c r="L1264" s="444">
        <f t="shared" ca="1" si="104"/>
        <v>-26625529.020826474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-26625529.020826474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-110939.70425344365</v>
      </c>
      <c r="L1265" s="444">
        <f t="shared" ca="1" si="104"/>
        <v>-26736468.725079916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-26736468.725079916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-111401.95302116632</v>
      </c>
      <c r="L1266" s="444">
        <f t="shared" ca="1" si="104"/>
        <v>-26847870.678101081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-26847870.678101081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-111866.12782542116</v>
      </c>
      <c r="L1267" s="444">
        <f t="shared" ca="1" si="104"/>
        <v>-26959736.805926502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-26959736.805926502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-112332.23669136043</v>
      </c>
      <c r="L1268" s="444">
        <f t="shared" ca="1" si="104"/>
        <v>-27072069.042617861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-27072069.042617861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-112800.28767757444</v>
      </c>
      <c r="L1269" s="444">
        <f t="shared" ca="1" si="104"/>
        <v>-27184869.330295436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-27184869.330295436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-113270.28887623099</v>
      </c>
      <c r="L1270" s="444">
        <f t="shared" ca="1" si="104"/>
        <v>-27298139.619171668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-27298139.619171668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-113742.24841321527</v>
      </c>
      <c r="L1271" s="444">
        <f t="shared" ca="1" si="104"/>
        <v>-27411881.867584884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-27411881.867584884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-114216.17444827035</v>
      </c>
      <c r="L1272" s="444">
        <f t="shared" ca="1" si="104"/>
        <v>-27526098.042033155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-27526098.042033155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-114692.07517513816</v>
      </c>
      <c r="L1273" s="444">
        <f t="shared" ca="1" si="104"/>
        <v>-27640790.117208291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-27640790.117208291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-115169.95882170119</v>
      </c>
      <c r="L1274" s="444">
        <f t="shared" ca="1" si="104"/>
        <v>-27755960.076029994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-27755960.076029994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-115649.83365012496</v>
      </c>
      <c r="L1275" s="444">
        <f t="shared" ca="1" si="104"/>
        <v>-27871609.909680117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-27871609.909680117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-116131.70795700047</v>
      </c>
      <c r="L1276" s="444">
        <f t="shared" ca="1" si="104"/>
        <v>-27987741.617637116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-27987741.617637116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-116615.59007348797</v>
      </c>
      <c r="L1277" s="444">
        <f t="shared" ca="1" si="104"/>
        <v>-28104357.207710605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-28104357.207710605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-117101.48836546086</v>
      </c>
      <c r="L1278" s="444">
        <f t="shared" ca="1" si="104"/>
        <v>-28221458.696076065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-28221458.696076065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-117589.41123365027</v>
      </c>
      <c r="L1279" s="444">
        <f t="shared" ca="1" si="104"/>
        <v>-28339048.107309714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-28339048.107309714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-118079.36711379047</v>
      </c>
      <c r="L1280" s="444">
        <f t="shared" ca="1" si="104"/>
        <v>-28457127.474423505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-28457127.474423505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-118571.3644767646</v>
      </c>
      <c r="L1281" s="444">
        <f t="shared" ca="1" si="104"/>
        <v>-28575698.838900272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-28575698.838900272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-119065.41182875115</v>
      </c>
      <c r="L1282" s="444">
        <f t="shared" ca="1" si="104"/>
        <v>-28694764.250729024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-28694764.250729024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-119561.51771137094</v>
      </c>
      <c r="L1283" s="444">
        <f t="shared" ref="L1283:L1537" ca="1" si="109">I1283-J1283+K1283</f>
        <v>-28814325.768440396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-28814325.768440396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-120059.69070183497</v>
      </c>
      <c r="L1284" s="444">
        <f t="shared" ca="1" si="109"/>
        <v>-28934385.45914223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-28934385.45914223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-120559.93941309262</v>
      </c>
      <c r="L1285" s="444">
        <f t="shared" ca="1" si="109"/>
        <v>-29054945.398555323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-29054945.398555323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-121062.27249398052</v>
      </c>
      <c r="L1286" s="444">
        <f t="shared" ca="1" si="109"/>
        <v>-29176007.671049304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-29176007.671049304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-121566.6986293721</v>
      </c>
      <c r="L1287" s="444">
        <f t="shared" ca="1" si="109"/>
        <v>-29297574.369678676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-29297574.369678676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-122073.2265403278</v>
      </c>
      <c r="L1288" s="444">
        <f t="shared" ca="1" si="109"/>
        <v>-29419647.596219003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-29419647.596219003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-122581.86498424583</v>
      </c>
      <c r="L1289" s="444">
        <f t="shared" ca="1" si="109"/>
        <v>-29542229.461203247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-29542229.461203247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-123092.62275501351</v>
      </c>
      <c r="L1290" s="444">
        <f t="shared" ca="1" si="109"/>
        <v>-29665322.083958261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-29665322.083958261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-123605.50868315942</v>
      </c>
      <c r="L1291" s="444">
        <f t="shared" ca="1" si="109"/>
        <v>-29788927.592641421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-29788927.592641421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-124120.53163600592</v>
      </c>
      <c r="L1292" s="444">
        <f t="shared" ca="1" si="109"/>
        <v>-29913048.124277428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-29913048.124277428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-124637.7005178226</v>
      </c>
      <c r="L1293" s="444">
        <f t="shared" ca="1" si="109"/>
        <v>-30037685.82479525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-30037685.82479525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-125157.0242699802</v>
      </c>
      <c r="L1294" s="444">
        <f t="shared" ca="1" si="109"/>
        <v>-30162842.849065229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-30162842.849065229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-125678.51187110512</v>
      </c>
      <c r="L1295" s="444">
        <f t="shared" ca="1" si="109"/>
        <v>-30288521.360936336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-30288521.360936336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-126202.17233723475</v>
      </c>
      <c r="L1296" s="444">
        <f t="shared" ca="1" si="109"/>
        <v>-30414723.53327357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-30414723.53327357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-126728.01472197322</v>
      </c>
      <c r="L1297" s="444">
        <f t="shared" ca="1" si="109"/>
        <v>-30541451.547995545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-30541451.547995545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-127256.0481166481</v>
      </c>
      <c r="L1298" s="444">
        <f t="shared" ca="1" si="109"/>
        <v>-30668707.596112192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-30668707.596112192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-127786.28165046744</v>
      </c>
      <c r="L1299" s="444">
        <f t="shared" ca="1" si="109"/>
        <v>-30796493.87776266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-30796493.87776266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-128318.72449067775</v>
      </c>
      <c r="L1300" s="444">
        <f t="shared" ca="1" si="109"/>
        <v>-30924812.602253336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-30924812.602253336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-128853.38584272221</v>
      </c>
      <c r="L1301" s="444">
        <f t="shared" ca="1" si="109"/>
        <v>-31053665.988096058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-31053665.988096058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-129390.27495040024</v>
      </c>
      <c r="L1302" s="444">
        <f t="shared" ca="1" si="109"/>
        <v>-31183056.263046458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-31183056.263046458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-129929.40109602691</v>
      </c>
      <c r="L1303" s="444">
        <f t="shared" ca="1" si="109"/>
        <v>-31312985.664142486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-31312985.664142486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-130470.77360059367</v>
      </c>
      <c r="L1304" s="444">
        <f t="shared" ca="1" si="109"/>
        <v>-31443456.437743079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-31443456.437743079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-131014.40182392948</v>
      </c>
      <c r="L1305" s="444">
        <f t="shared" ca="1" si="109"/>
        <v>-31574470.839567009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-31574470.839567009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-131560.29516486253</v>
      </c>
      <c r="L1306" s="444">
        <f t="shared" ca="1" si="109"/>
        <v>-31706031.13473187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-31706031.13473187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-132108.46306138279</v>
      </c>
      <c r="L1307" s="444">
        <f t="shared" ca="1" si="109"/>
        <v>-31838139.597793251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-31838139.597793251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-132658.91499080521</v>
      </c>
      <c r="L1308" s="444">
        <f t="shared" ca="1" si="109"/>
        <v>-31970798.512784056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-31970798.512784056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-133211.66046993359</v>
      </c>
      <c r="L1309" s="444">
        <f t="shared" ca="1" si="109"/>
        <v>-32104010.173253991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-32104010.173253991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-133766.70905522496</v>
      </c>
      <c r="L1310" s="444">
        <f t="shared" ca="1" si="109"/>
        <v>-32237776.882309217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-32237776.882309217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-134324.07034295506</v>
      </c>
      <c r="L1311" s="444">
        <f t="shared" ca="1" si="109"/>
        <v>-32372100.952652171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-32372100.952652171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-134883.75396938404</v>
      </c>
      <c r="L1312" s="444">
        <f t="shared" ca="1" si="109"/>
        <v>-32506984.706621554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-32506984.706621554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-135445.76961092313</v>
      </c>
      <c r="L1313" s="444">
        <f t="shared" ca="1" si="109"/>
        <v>-32642430.476232477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-32642430.476232477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-136010.12698430198</v>
      </c>
      <c r="L1314" s="444">
        <f t="shared" ca="1" si="109"/>
        <v>-32778440.603216778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-32778440.603216778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-136576.83584673659</v>
      </c>
      <c r="L1315" s="444">
        <f t="shared" ca="1" si="109"/>
        <v>-32915017.439063516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-32915017.439063516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-137145.90599609801</v>
      </c>
      <c r="L1316" s="444">
        <f t="shared" ca="1" si="109"/>
        <v>-33052163.345059615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-33052163.345059615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-137717.34727108173</v>
      </c>
      <c r="L1317" s="444">
        <f t="shared" ca="1" si="109"/>
        <v>-33189880.692330696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-33189880.692330696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-138291.16955137788</v>
      </c>
      <c r="L1318" s="444">
        <f t="shared" ca="1" si="109"/>
        <v>-33328171.861882072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-33328171.861882072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-138867.38275784196</v>
      </c>
      <c r="L1319" s="444">
        <f t="shared" ca="1" si="109"/>
        <v>-33467039.244639914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-33467039.244639914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-139445.99685266629</v>
      </c>
      <c r="L1320" s="444">
        <f t="shared" ca="1" si="109"/>
        <v>-33606485.241492584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-33606485.241492584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-140027.02183955244</v>
      </c>
      <c r="L1321" s="444">
        <f t="shared" ca="1" si="109"/>
        <v>-33746512.263332136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-33746512.263332136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-140610.46776388391</v>
      </c>
      <c r="L1322" s="444">
        <f t="shared" ca="1" si="109"/>
        <v>-33887122.731096022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-33887122.731096022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-141196.34471290009</v>
      </c>
      <c r="L1323" s="444">
        <f t="shared" ca="1" si="109"/>
        <v>-34028319.07580892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-34028319.07580892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-141784.66281587048</v>
      </c>
      <c r="L1324" s="444">
        <f t="shared" ca="1" si="109"/>
        <v>-34170103.738624789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-34170103.738624789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-142375.43224426996</v>
      </c>
      <c r="L1325" s="444">
        <f t="shared" ca="1" si="109"/>
        <v>-34312479.17086906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-34312479.17086906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-142968.66321195441</v>
      </c>
      <c r="L1326" s="444">
        <f t="shared" ca="1" si="109"/>
        <v>-34455447.834081016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-34455447.834081016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-143564.36597533757</v>
      </c>
      <c r="L1327" s="444">
        <f t="shared" ca="1" si="109"/>
        <v>-34599012.200056352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-34599012.200056352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-144162.55083356812</v>
      </c>
      <c r="L1328" s="444">
        <f t="shared" ca="1" si="109"/>
        <v>-34743174.75088992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-34743174.75088992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-144763.228128708</v>
      </c>
      <c r="L1329" s="444">
        <f t="shared" ca="1" si="109"/>
        <v>-34887937.979018629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-34887937.979018629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-145366.40824591095</v>
      </c>
      <c r="L1330" s="444">
        <f t="shared" ca="1" si="109"/>
        <v>-35033304.387264542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-35033304.387264542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-145972.10161360225</v>
      </c>
      <c r="L1331" s="444">
        <f t="shared" ca="1" si="109"/>
        <v>-35179276.488878146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-35179276.488878146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-146580.31870365894</v>
      </c>
      <c r="L1332" s="444">
        <f t="shared" ca="1" si="109"/>
        <v>-35325856.807581805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-35325856.807581805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-147191.07003159085</v>
      </c>
      <c r="L1333" s="444">
        <f t="shared" ca="1" si="109"/>
        <v>-35473047.877613395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-35473047.877613395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-147804.36615672248</v>
      </c>
      <c r="L1334" s="444">
        <f t="shared" ca="1" si="109"/>
        <v>-35620852.243770115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-35620852.243770115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-148420.21768237549</v>
      </c>
      <c r="L1335" s="444">
        <f t="shared" ca="1" si="109"/>
        <v>-35769272.461452492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-35769272.461452492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-149038.63525605205</v>
      </c>
      <c r="L1336" s="444">
        <f t="shared" ca="1" si="109"/>
        <v>-35918311.096708544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-35918311.096708544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-149659.62956961893</v>
      </c>
      <c r="L1337" s="444">
        <f t="shared" ca="1" si="109"/>
        <v>-36067970.726278163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-36067970.726278163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-150283.21135949236</v>
      </c>
      <c r="L1338" s="444">
        <f t="shared" ca="1" si="109"/>
        <v>-36218253.937637657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-36218253.937637657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-150909.39140682356</v>
      </c>
      <c r="L1339" s="444">
        <f t="shared" ca="1" si="109"/>
        <v>-36369163.329044484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-36369163.329044484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-151538.18053768534</v>
      </c>
      <c r="L1340" s="444">
        <f t="shared" ca="1" si="109"/>
        <v>-36520701.509582169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-36520701.509582169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-152169.58962325903</v>
      </c>
      <c r="L1341" s="444">
        <f t="shared" ca="1" si="109"/>
        <v>-36672871.099205427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-36672871.099205427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-152803.62958002262</v>
      </c>
      <c r="L1342" s="444">
        <f t="shared" ca="1" si="109"/>
        <v>-36825674.728785448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-36825674.728785448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-153440.31136993936</v>
      </c>
      <c r="L1343" s="444">
        <f t="shared" ca="1" si="109"/>
        <v>-36979115.040155388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-36979115.040155388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-154079.64600064745</v>
      </c>
      <c r="L1344" s="444">
        <f t="shared" ca="1" si="109"/>
        <v>-37133194.686156034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-37133194.686156034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-154721.64452565013</v>
      </c>
      <c r="L1345" s="444">
        <f t="shared" ca="1" si="109"/>
        <v>-37287916.330681682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-37287916.330681682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-155366.318044507</v>
      </c>
      <c r="L1346" s="444">
        <f t="shared" ca="1" si="109"/>
        <v>-37443282.648726188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-37443282.648726188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-156013.67770302578</v>
      </c>
      <c r="L1347" s="444">
        <f t="shared" ca="1" si="109"/>
        <v>-37599296.326429211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-37599296.326429211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-156663.73469345504</v>
      </c>
      <c r="L1348" s="444">
        <f t="shared" ca="1" si="109"/>
        <v>-37755960.061122663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-37755960.061122663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-157316.50025467775</v>
      </c>
      <c r="L1349" s="444">
        <f t="shared" ca="1" si="109"/>
        <v>-37913276.561377339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-37913276.561377339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-157971.98567240557</v>
      </c>
      <c r="L1350" s="444">
        <f t="shared" ca="1" si="109"/>
        <v>-38071248.547049746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-38071248.547049746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-158630.20227937395</v>
      </c>
      <c r="L1351" s="444">
        <f t="shared" ca="1" si="109"/>
        <v>-38229878.74932912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-38229878.74932912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-159291.16145553801</v>
      </c>
      <c r="L1352" s="444">
        <f t="shared" ca="1" si="109"/>
        <v>-38389169.910784654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-38389169.910784654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-159954.8746282694</v>
      </c>
      <c r="L1353" s="444">
        <f t="shared" ca="1" si="109"/>
        <v>-38549124.785412923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-38549124.785412923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-160621.35327255385</v>
      </c>
      <c r="L1354" s="444">
        <f t="shared" ca="1" si="109"/>
        <v>-38709746.13868548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-38709746.13868548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-161290.60891118948</v>
      </c>
      <c r="L1355" s="444">
        <f t="shared" ca="1" si="109"/>
        <v>-38871036.747596666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-38871036.747596666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-161962.65311498611</v>
      </c>
      <c r="L1356" s="444">
        <f t="shared" ca="1" si="109"/>
        <v>-39032999.400711656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-39032999.400711656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-162637.49750296524</v>
      </c>
      <c r="L1357" s="444">
        <f t="shared" ca="1" si="109"/>
        <v>-39195636.898214623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-39195636.898214623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-163315.15374256094</v>
      </c>
      <c r="L1358" s="444">
        <f t="shared" ca="1" si="109"/>
        <v>-39358952.051957183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-39358952.051957183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-163995.63354982159</v>
      </c>
      <c r="L1359" s="444">
        <f t="shared" ca="1" si="109"/>
        <v>-39522947.685507007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-39522947.685507007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-164678.94868961253</v>
      </c>
      <c r="L1360" s="444">
        <f t="shared" ca="1" si="109"/>
        <v>-39687626.634196617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-39687626.634196617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-165365.11097581923</v>
      </c>
      <c r="L1361" s="444">
        <f t="shared" ca="1" si="109"/>
        <v>-39852991.745172434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-39852991.745172434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-166054.13227155182</v>
      </c>
      <c r="L1362" s="444">
        <f t="shared" ca="1" si="109"/>
        <v>-40019045.877443984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-40019045.877443984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-166746.02448934992</v>
      </c>
      <c r="L1363" s="444">
        <f t="shared" ca="1" si="109"/>
        <v>-40185791.901933335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-40185791.901933335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-167440.7995913889</v>
      </c>
      <c r="L1364" s="444">
        <f t="shared" ca="1" si="109"/>
        <v>-40353232.701524727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-40353232.701524727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-168138.46958968637</v>
      </c>
      <c r="L1365" s="444">
        <f t="shared" ca="1" si="109"/>
        <v>-40521371.171114415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-40521371.171114415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-168839.04654631007</v>
      </c>
      <c r="L1366" s="444">
        <f t="shared" ca="1" si="109"/>
        <v>-40690210.217660725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-40690210.217660725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-169542.54257358634</v>
      </c>
      <c r="L1367" s="444">
        <f t="shared" ca="1" si="109"/>
        <v>-40859752.760234311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-40859752.760234311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-170248.96983430962</v>
      </c>
      <c r="L1368" s="444">
        <f t="shared" ca="1" si="109"/>
        <v>-41030001.730068624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-41030001.730068624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-170958.34054195261</v>
      </c>
      <c r="L1369" s="444">
        <f t="shared" ca="1" si="109"/>
        <v>-41200960.070610575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-41200960.070610575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-171670.6669608774</v>
      </c>
      <c r="L1370" s="444">
        <f t="shared" ca="1" si="109"/>
        <v>-41372630.737571456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-41372630.737571456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-172385.96140654772</v>
      </c>
      <c r="L1371" s="444">
        <f t="shared" ca="1" si="109"/>
        <v>-41545016.698978007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-41545016.698978007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-173104.23624574169</v>
      </c>
      <c r="L1372" s="444">
        <f t="shared" ca="1" si="109"/>
        <v>-41718120.935223751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-41718120.935223751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-173825.50389676561</v>
      </c>
      <c r="L1373" s="444">
        <f t="shared" ca="1" si="109"/>
        <v>-41891946.439120516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-41891946.439120516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-174549.77682966882</v>
      </c>
      <c r="L1374" s="444">
        <f t="shared" ca="1" si="109"/>
        <v>-42066496.215950184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-42066496.215950184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-175277.0675664591</v>
      </c>
      <c r="L1375" s="444">
        <f t="shared" ca="1" si="109"/>
        <v>-42241773.283516645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-42241773.283516645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-176007.38868131937</v>
      </c>
      <c r="L1376" s="444">
        <f t="shared" ca="1" si="109"/>
        <v>-42417780.672197968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-42417780.672197968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-176740.75280082488</v>
      </c>
      <c r="L1377" s="444">
        <f t="shared" ca="1" si="109"/>
        <v>-42594521.42499879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-42594521.42499879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-177477.17260416163</v>
      </c>
      <c r="L1378" s="444">
        <f t="shared" ca="1" si="109"/>
        <v>-42771998.597602949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-42771998.597602949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-178216.66082334562</v>
      </c>
      <c r="L1379" s="444">
        <f t="shared" ca="1" si="109"/>
        <v>-42950215.258426294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-42950215.258426294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-178959.2302434429</v>
      </c>
      <c r="L1380" s="444">
        <f t="shared" ca="1" si="109"/>
        <v>-43129174.488669738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-43129174.488669738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-179704.89370279058</v>
      </c>
      <c r="L1381" s="444">
        <f t="shared" ca="1" si="109"/>
        <v>-43308879.382372528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-43308879.382372528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-180453.66409321886</v>
      </c>
      <c r="L1382" s="444">
        <f t="shared" ca="1" si="109"/>
        <v>-43489333.046465747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-43489333.046465747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-181205.55436027393</v>
      </c>
      <c r="L1383" s="444">
        <f t="shared" ca="1" si="109"/>
        <v>-43670538.600826018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-43670538.600826018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-181960.57750344175</v>
      </c>
      <c r="L1384" s="444">
        <f t="shared" ca="1" si="109"/>
        <v>-43852499.17832946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-43852499.17832946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-182718.74657637274</v>
      </c>
      <c r="L1385" s="444">
        <f t="shared" ca="1" si="109"/>
        <v>-44035217.924905837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-44035217.924905837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-183480.07468710764</v>
      </c>
      <c r="L1386" s="444">
        <f t="shared" ca="1" si="109"/>
        <v>-44218697.999592945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-44218697.999592945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-184244.57499830393</v>
      </c>
      <c r="L1387" s="444">
        <f t="shared" ca="1" si="109"/>
        <v>-44402942.574591249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-44402942.574591249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-185012.26072746352</v>
      </c>
      <c r="L1388" s="444">
        <f t="shared" ca="1" si="109"/>
        <v>-44587954.835318714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-44587954.835318714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-185783.1451471613</v>
      </c>
      <c r="L1389" s="444">
        <f t="shared" ca="1" si="109"/>
        <v>-44773737.980465874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-44773737.980465874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-186557.24158527446</v>
      </c>
      <c r="L1390" s="444">
        <f t="shared" ca="1" si="109"/>
        <v>-44960295.222051151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-44960295.222051151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-187334.56342521313</v>
      </c>
      <c r="L1391" s="444">
        <f t="shared" ca="1" si="109"/>
        <v>-45147629.785476364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-45147629.785476364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-188115.12410615152</v>
      </c>
      <c r="L1392" s="444">
        <f t="shared" ca="1" si="109"/>
        <v>-45335744.909582518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-45335744.909582518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-188898.93712326049</v>
      </c>
      <c r="L1393" s="444">
        <f t="shared" ca="1" si="109"/>
        <v>-45524643.846705779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-45524643.846705779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-189686.01602794076</v>
      </c>
      <c r="L1394" s="444">
        <f t="shared" ca="1" si="109"/>
        <v>-45714329.862733722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-45714329.862733722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-190476.37442805717</v>
      </c>
      <c r="L1395" s="444">
        <f t="shared" ca="1" si="109"/>
        <v>-45904806.237161778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-45904806.237161778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-191270.02598817408</v>
      </c>
      <c r="L1396" s="444">
        <f t="shared" ca="1" si="109"/>
        <v>-46096076.263149954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-46096076.263149954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-192066.98442979148</v>
      </c>
      <c r="L1397" s="444">
        <f t="shared" ca="1" si="109"/>
        <v>-46288143.247579746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-46288143.247579746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-192867.26353158228</v>
      </c>
      <c r="L1398" s="444">
        <f t="shared" ca="1" si="109"/>
        <v>-46481010.511111327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-46481010.511111327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-193670.87712963053</v>
      </c>
      <c r="L1399" s="444">
        <f t="shared" ca="1" si="109"/>
        <v>-46674681.388240956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-46674681.388240956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-194477.83911767064</v>
      </c>
      <c r="L1400" s="444">
        <f t="shared" ca="1" si="109"/>
        <v>-46869159.227358624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-46869159.227358624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-195288.16344732759</v>
      </c>
      <c r="L1401" s="444">
        <f t="shared" ca="1" si="109"/>
        <v>-47064447.390805952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-47064447.390805952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-196101.86412835814</v>
      </c>
      <c r="L1402" s="444">
        <f t="shared" ca="1" si="109"/>
        <v>-47260549.254934311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-47260549.254934311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-196918.95522889297</v>
      </c>
      <c r="L1403" s="444">
        <f t="shared" ca="1" si="109"/>
        <v>-47457468.210163206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-47457468.210163206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-197739.45087568002</v>
      </c>
      <c r="L1404" s="444">
        <f t="shared" ca="1" si="109"/>
        <v>-47655207.661038883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-47655207.661038883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-198563.36525432867</v>
      </c>
      <c r="L1405" s="444">
        <f t="shared" ca="1" si="109"/>
        <v>-47853771.026293211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-47853771.026293211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-199390.71260955505</v>
      </c>
      <c r="L1406" s="444">
        <f t="shared" ca="1" si="109"/>
        <v>-48053161.738902763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-48053161.738902763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-200221.50724542816</v>
      </c>
      <c r="L1407" s="444">
        <f t="shared" ca="1" si="109"/>
        <v>-48253383.246148191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-48253383.246148191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-201055.76352561745</v>
      </c>
      <c r="L1408" s="444">
        <f t="shared" ca="1" si="109"/>
        <v>-48454439.009673811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-48454439.009673811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-201893.49587364087</v>
      </c>
      <c r="L1409" s="444">
        <f t="shared" ca="1" si="109"/>
        <v>-48656332.505547449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-48656332.505547449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-202734.71877311438</v>
      </c>
      <c r="L1410" s="444">
        <f t="shared" ca="1" si="109"/>
        <v>-48859067.224320561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-48859067.224320561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-203579.44676800232</v>
      </c>
      <c r="L1411" s="444">
        <f t="shared" ca="1" si="109"/>
        <v>-49062646.671088561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-49062646.671088561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-204427.694462869</v>
      </c>
      <c r="L1412" s="444">
        <f t="shared" ca="1" si="109"/>
        <v>-49267074.365551427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-49267074.365551427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-205279.47652313096</v>
      </c>
      <c r="L1413" s="444">
        <f t="shared" ca="1" si="109"/>
        <v>-49472353.842074558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-49472353.842074558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-206134.80767531064</v>
      </c>
      <c r="L1414" s="444">
        <f t="shared" ca="1" si="109"/>
        <v>-49678488.649749868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-49678488.649749868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-206993.70270729112</v>
      </c>
      <c r="L1415" s="444">
        <f t="shared" ca="1" si="109"/>
        <v>-49885482.352457158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-49885482.352457158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-207856.1764685715</v>
      </c>
      <c r="L1416" s="444">
        <f t="shared" ca="1" si="109"/>
        <v>-50093338.528925732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-50093338.528925732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-208722.24387052387</v>
      </c>
      <c r="L1417" s="444">
        <f t="shared" ca="1" si="109"/>
        <v>-50302060.772796258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-50302060.772796258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-209591.91988665107</v>
      </c>
      <c r="L1418" s="444">
        <f t="shared" ca="1" si="109"/>
        <v>-50511652.692682907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-50511652.692682907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-210465.21955284543</v>
      </c>
      <c r="L1419" s="444">
        <f t="shared" ca="1" si="109"/>
        <v>-50722117.912235752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-50722117.912235752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-211342.15796764896</v>
      </c>
      <c r="L1420" s="444">
        <f t="shared" ca="1" si="109"/>
        <v>-50933460.070203401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-50933460.070203401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-212222.75029251416</v>
      </c>
      <c r="L1421" s="444">
        <f t="shared" ca="1" si="109"/>
        <v>-51145682.820495918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-51145682.820495918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-213107.01175206632</v>
      </c>
      <c r="L1422" s="444">
        <f t="shared" ca="1" si="109"/>
        <v>-51358789.832247987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-51358789.832247987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-213994.95763436661</v>
      </c>
      <c r="L1423" s="444">
        <f t="shared" ca="1" si="109"/>
        <v>-51572784.789882354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-51572784.789882354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-214886.60329117646</v>
      </c>
      <c r="L1424" s="444">
        <f t="shared" ca="1" si="109"/>
        <v>-51787671.393173531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-51787671.393173531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-215781.96413822303</v>
      </c>
      <c r="L1425" s="444">
        <f t="shared" ca="1" si="109"/>
        <v>-52003453.357311755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-52003453.357311755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-216681.05565546564</v>
      </c>
      <c r="L1426" s="444">
        <f t="shared" ca="1" si="109"/>
        <v>-52220134.41296722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-52220134.41296722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-217583.89338736341</v>
      </c>
      <c r="L1427" s="444">
        <f t="shared" ca="1" si="109"/>
        <v>-52437718.306354582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-52437718.306354582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-218490.49294314408</v>
      </c>
      <c r="L1428" s="444">
        <f t="shared" ca="1" si="109"/>
        <v>-52656208.799297728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-52656208.799297728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-219400.86999707387</v>
      </c>
      <c r="L1429" s="444">
        <f t="shared" ca="1" si="109"/>
        <v>-52875609.669294804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-52875609.669294804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-220315.04028872834</v>
      </c>
      <c r="L1430" s="444">
        <f t="shared" ca="1" si="109"/>
        <v>-53095924.709583536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-53095924.709583536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-221233.01962326473</v>
      </c>
      <c r="L1431" s="444">
        <f t="shared" ca="1" si="109"/>
        <v>-53317157.7292068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-53317157.7292068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-222154.82387169503</v>
      </c>
      <c r="L1432" s="444">
        <f t="shared" ca="1" si="109"/>
        <v>-53539312.553078495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-53539312.553078495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-223080.46897116039</v>
      </c>
      <c r="L1433" s="444">
        <f t="shared" ca="1" si="109"/>
        <v>-53762393.022049658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-53762393.022049658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-224009.9709252069</v>
      </c>
      <c r="L1434" s="444">
        <f t="shared" ca="1" si="109"/>
        <v>-53986402.992974862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-53986402.992974862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-224943.34580406192</v>
      </c>
      <c r="L1435" s="444">
        <f t="shared" ca="1" si="109"/>
        <v>-54211346.338778928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-54211346.338778928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-225880.60974491222</v>
      </c>
      <c r="L1436" s="444">
        <f t="shared" ca="1" si="109"/>
        <v>-54437226.948523842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-54437226.948523842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-226821.77895218268</v>
      </c>
      <c r="L1437" s="444">
        <f t="shared" ca="1" si="109"/>
        <v>-54664048.727476023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-54664048.727476023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-227766.86969781676</v>
      </c>
      <c r="L1438" s="444">
        <f t="shared" ca="1" si="109"/>
        <v>-54891815.59717384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-54891815.59717384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-228715.89832155767</v>
      </c>
      <c r="L1439" s="444">
        <f t="shared" ca="1" si="109"/>
        <v>-55120531.495495394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-55120531.495495394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-229668.8812312308</v>
      </c>
      <c r="L1440" s="444">
        <f t="shared" ca="1" si="109"/>
        <v>-55350200.376726627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-55350200.376726627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-230625.8349030276</v>
      </c>
      <c r="L1441" s="444">
        <f t="shared" ca="1" si="109"/>
        <v>-55580826.211629651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-55580826.211629651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-231586.77588179024</v>
      </c>
      <c r="L1442" s="444">
        <f t="shared" ca="1" si="109"/>
        <v>-55812412.987511441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-55812412.987511441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-232551.72078129766</v>
      </c>
      <c r="L1443" s="444">
        <f t="shared" ca="1" si="109"/>
        <v>-56044964.708292738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-56044964.708292738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-233520.68628455311</v>
      </c>
      <c r="L1444" s="444">
        <f t="shared" ca="1" si="109"/>
        <v>-56278485.394577287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-56278485.394577287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-234493.68914407201</v>
      </c>
      <c r="L1445" s="444">
        <f t="shared" ca="1" si="109"/>
        <v>-56512979.083721362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-56512979.083721362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-235470.74618217233</v>
      </c>
      <c r="L1446" s="444">
        <f t="shared" ca="1" si="109"/>
        <v>-56748449.829903536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-56748449.829903536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-236451.87429126471</v>
      </c>
      <c r="L1447" s="444">
        <f t="shared" ca="1" si="109"/>
        <v>-56984901.704194799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-56984901.704194799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-237437.09043414498</v>
      </c>
      <c r="L1448" s="444">
        <f t="shared" ca="1" si="109"/>
        <v>-57222338.794628941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-57222338.794628941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-238426.4116442872</v>
      </c>
      <c r="L1449" s="444">
        <f t="shared" ca="1" si="109"/>
        <v>-57460765.206273228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-57460765.206273228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-239419.85502613845</v>
      </c>
      <c r="L1450" s="444">
        <f t="shared" ca="1" si="109"/>
        <v>-57700185.061299369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-57700185.061299369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-240417.43775541399</v>
      </c>
      <c r="L1451" s="444">
        <f t="shared" ca="1" si="109"/>
        <v>-57940602.499054782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-57940602.499054782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-241419.17707939493</v>
      </c>
      <c r="L1452" s="444">
        <f t="shared" ca="1" si="109"/>
        <v>-58182021.676134177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-58182021.676134177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-242425.09031722569</v>
      </c>
      <c r="L1453" s="444">
        <f t="shared" ca="1" si="109"/>
        <v>-58424446.766451403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-58424446.766451403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-243435.19486021413</v>
      </c>
      <c r="L1454" s="444">
        <f t="shared" ca="1" si="109"/>
        <v>-58667881.961311616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-58667881.961311616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-244449.50817213173</v>
      </c>
      <c r="L1455" s="444">
        <f t="shared" ca="1" si="109"/>
        <v>-58912331.469483748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-58912331.469483748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-245468.04778951561</v>
      </c>
      <c r="L1456" s="444">
        <f t="shared" ca="1" si="109"/>
        <v>-59157799.517273262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-59157799.517273262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-246490.83132197196</v>
      </c>
      <c r="L1457" s="444">
        <f t="shared" ca="1" si="109"/>
        <v>-59404290.348595232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-59404290.348595232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-247517.87645248012</v>
      </c>
      <c r="L1458" s="444">
        <f t="shared" ca="1" si="109"/>
        <v>-59651808.225047715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-59651808.225047715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-248549.2009376988</v>
      </c>
      <c r="L1459" s="444">
        <f t="shared" ca="1" si="109"/>
        <v>-59900357.425985411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-59900357.425985411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-249584.82260827255</v>
      </c>
      <c r="L1460" s="444">
        <f t="shared" ca="1" si="109"/>
        <v>-60149942.248593681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-60149942.248593681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-250624.75936914037</v>
      </c>
      <c r="L1461" s="444">
        <f t="shared" ca="1" si="109"/>
        <v>-60400567.007962823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-60400567.007962823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-251669.0291998451</v>
      </c>
      <c r="L1462" s="444">
        <f t="shared" ca="1" si="109"/>
        <v>-60652236.037162669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-60652236.037162669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-252717.65015484448</v>
      </c>
      <c r="L1463" s="444">
        <f t="shared" ca="1" si="109"/>
        <v>-60904953.687317513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-60904953.687317513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-253770.64036382295</v>
      </c>
      <c r="L1464" s="444">
        <f t="shared" ca="1" si="109"/>
        <v>-61158724.327681333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-61158724.327681333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-254828.01803200555</v>
      </c>
      <c r="L1465" s="444">
        <f t="shared" ca="1" si="109"/>
        <v>-61413552.34571334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-61413552.34571334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-255889.80144047225</v>
      </c>
      <c r="L1466" s="444">
        <f t="shared" ca="1" si="109"/>
        <v>-61669442.14715381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-61669442.14715381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-256956.00894647421</v>
      </c>
      <c r="L1467" s="444">
        <f t="shared" ca="1" si="109"/>
        <v>-61926398.156100281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-61926398.156100281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-258026.65898375117</v>
      </c>
      <c r="L1468" s="444">
        <f t="shared" ca="1" si="109"/>
        <v>-62184424.815084033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-62184424.815084033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-259101.77006285012</v>
      </c>
      <c r="L1469" s="444">
        <f t="shared" ca="1" si="109"/>
        <v>-62443526.585146882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-62443526.585146882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-260181.3607714453</v>
      </c>
      <c r="L1470" s="444">
        <f t="shared" ca="1" si="109"/>
        <v>-62703707.945918329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-62703707.945918329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-261265.4497746597</v>
      </c>
      <c r="L1471" s="444">
        <f t="shared" ca="1" si="109"/>
        <v>-62964973.395692989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-62964973.395692989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-262354.05581538746</v>
      </c>
      <c r="L1472" s="444">
        <f t="shared" ca="1" si="109"/>
        <v>-63227327.451508373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-63227327.451508373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-263447.19771461817</v>
      </c>
      <c r="L1473" s="444">
        <f t="shared" ca="1" si="109"/>
        <v>-63490774.649222992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-63490774.649222992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-264544.89437176246</v>
      </c>
      <c r="L1474" s="444">
        <f t="shared" ca="1" si="109"/>
        <v>-63755319.543594755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-63755319.543594755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-265647.16476497817</v>
      </c>
      <c r="L1475" s="444">
        <f t="shared" ca="1" si="109"/>
        <v>-64020966.708359733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-64020966.708359733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-266754.02795149892</v>
      </c>
      <c r="L1476" s="444">
        <f t="shared" ca="1" si="109"/>
        <v>-64287720.736311235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-64287720.736311235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-267865.50306796347</v>
      </c>
      <c r="L1477" s="444">
        <f t="shared" ca="1" si="109"/>
        <v>-64555586.239379197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-64555586.239379197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-268981.60933074669</v>
      </c>
      <c r="L1478" s="444">
        <f t="shared" ca="1" si="109"/>
        <v>-64824567.848709941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-64824567.848709941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-270102.36603629141</v>
      </c>
      <c r="L1479" s="444">
        <f t="shared" ca="1" si="109"/>
        <v>-65094670.214746229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-65094670.214746229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-271227.79256144265</v>
      </c>
      <c r="L1480" s="444">
        <f t="shared" ca="1" si="109"/>
        <v>-65365898.007307671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-65365898.007307671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-272357.90836378199</v>
      </c>
      <c r="L1481" s="444">
        <f t="shared" ca="1" si="109"/>
        <v>-65638255.915671453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-65638255.915671453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-273492.73298196442</v>
      </c>
      <c r="L1482" s="444">
        <f t="shared" ca="1" si="109"/>
        <v>-65911748.648653418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-65911748.648653418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-274632.28603605588</v>
      </c>
      <c r="L1483" s="444">
        <f t="shared" ca="1" si="109"/>
        <v>-66186380.934689477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-66186380.934689477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-275776.58722787281</v>
      </c>
      <c r="L1484" s="444">
        <f t="shared" ca="1" si="109"/>
        <v>-66462157.521917351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-66462157.521917351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-276925.65634132235</v>
      </c>
      <c r="L1485" s="444">
        <f t="shared" ca="1" si="109"/>
        <v>-66739083.178258672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-66739083.178258672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-278079.51324274449</v>
      </c>
      <c r="L1486" s="444">
        <f t="shared" ca="1" si="109"/>
        <v>-67017162.691501416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-67017162.691501416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-279238.17788125592</v>
      </c>
      <c r="L1487" s="444">
        <f t="shared" ca="1" si="109"/>
        <v>-67296400.869382679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-67296400.869382679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-280401.6702890945</v>
      </c>
      <c r="L1488" s="444">
        <f t="shared" ca="1" si="109"/>
        <v>-67576802.539671779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-67576802.539671779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-281570.01058196573</v>
      </c>
      <c r="L1489" s="444">
        <f t="shared" ca="1" si="109"/>
        <v>-67858372.550253749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-67858372.550253749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-282743.21895939059</v>
      </c>
      <c r="L1490" s="444">
        <f t="shared" ca="1" si="109"/>
        <v>-68141115.76921314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-68141115.76921314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-283921.31570505473</v>
      </c>
      <c r="L1491" s="444">
        <f t="shared" ca="1" si="109"/>
        <v>-68425037.084918201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-68425037.084918201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-285104.32118715916</v>
      </c>
      <c r="L1492" s="444">
        <f t="shared" ca="1" si="109"/>
        <v>-68710141.406105354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-68710141.406105354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-286292.25585877232</v>
      </c>
      <c r="L1493" s="444">
        <f t="shared" ca="1" si="109"/>
        <v>-68996433.661964133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-68996433.661964133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-287485.14025818388</v>
      </c>
      <c r="L1494" s="444">
        <f t="shared" ca="1" si="109"/>
        <v>-69283918.802222311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-69283918.802222311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-288682.99500925961</v>
      </c>
      <c r="L1495" s="444">
        <f t="shared" ca="1" si="109"/>
        <v>-69572601.79723157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-69572601.79723157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-289885.84082179819</v>
      </c>
      <c r="L1496" s="444">
        <f t="shared" ca="1" si="109"/>
        <v>-69862487.638053373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-69862487.638053373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-291093.69849188905</v>
      </c>
      <c r="L1497" s="444">
        <f t="shared" ca="1" si="109"/>
        <v>-70153581.336545259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-70153581.336545259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-292306.58890227193</v>
      </c>
      <c r="L1498" s="444">
        <f t="shared" ca="1" si="109"/>
        <v>-70445887.925447524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-70445887.925447524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-293524.53302269801</v>
      </c>
      <c r="L1499" s="444">
        <f t="shared" ca="1" si="109"/>
        <v>-70739412.458470225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-70739412.458470225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-294747.55191029259</v>
      </c>
      <c r="L1500" s="444">
        <f t="shared" ca="1" si="109"/>
        <v>-71034160.010380521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-71034160.010380521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-295975.66670991882</v>
      </c>
      <c r="L1501" s="444">
        <f t="shared" ca="1" si="109"/>
        <v>-71330135.677090436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-71330135.677090436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-297208.8986545435</v>
      </c>
      <c r="L1502" s="444">
        <f t="shared" ca="1" si="109"/>
        <v>-71627344.575744987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-71627344.575744987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-298447.26906560408</v>
      </c>
      <c r="L1503" s="444">
        <f t="shared" ca="1" si="109"/>
        <v>-71925791.84481059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-71925791.84481059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-299690.79935337743</v>
      </c>
      <c r="L1504" s="444">
        <f t="shared" ca="1" si="109"/>
        <v>-72225482.644163966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-72225482.644163966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-300939.51101734984</v>
      </c>
      <c r="L1505" s="444">
        <f t="shared" ca="1" si="109"/>
        <v>-72526422.155181319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-72526422.155181319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-302193.42564658885</v>
      </c>
      <c r="L1506" s="444">
        <f t="shared" ca="1" si="109"/>
        <v>-72828615.580827907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-72828615.580827907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-303452.56492011627</v>
      </c>
      <c r="L1507" s="444">
        <f t="shared" ca="1" si="109"/>
        <v>-73132068.145748019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-73132068.145748019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-304716.95060728339</v>
      </c>
      <c r="L1508" s="444">
        <f t="shared" ca="1" si="109"/>
        <v>-73436785.096355304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-73436785.096355304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-305986.6045681471</v>
      </c>
      <c r="L1509" s="444">
        <f t="shared" ca="1" si="109"/>
        <v>-73742771.700923458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-73742771.700923458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-307261.54875384772</v>
      </c>
      <c r="L1510" s="444">
        <f t="shared" ca="1" si="109"/>
        <v>-74050033.2496773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-74050033.2496773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-308541.80520698876</v>
      </c>
      <c r="L1511" s="444">
        <f t="shared" ca="1" si="109"/>
        <v>-74358575.054884285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-74358575.054884285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-309827.39606201783</v>
      </c>
      <c r="L1512" s="444">
        <f t="shared" ca="1" si="109"/>
        <v>-74668402.450946301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-74668402.450946301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-311118.34354560956</v>
      </c>
      <c r="L1513" s="444">
        <f t="shared" ca="1" si="109"/>
        <v>-74979520.794491917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-74979520.794491917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-312414.66997704963</v>
      </c>
      <c r="L1514" s="444">
        <f t="shared" ca="1" si="109"/>
        <v>-75291935.464468971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-75291935.464468971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-313716.39776862069</v>
      </c>
      <c r="L1515" s="444">
        <f t="shared" ca="1" si="109"/>
        <v>-75605651.862237588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-75605651.862237588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-315023.54942598997</v>
      </c>
      <c r="L1516" s="444">
        <f t="shared" ca="1" si="109"/>
        <v>-75920675.411663577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-75920675.411663577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-316336.14754859824</v>
      </c>
      <c r="L1517" s="444">
        <f t="shared" ca="1" si="109"/>
        <v>-76237011.559212178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-76237011.559212178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-317654.21483005071</v>
      </c>
      <c r="L1518" s="444">
        <f t="shared" ca="1" si="109"/>
        <v>-76554665.774042234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-76554665.774042234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-318977.77405850933</v>
      </c>
      <c r="L1519" s="444">
        <f t="shared" ca="1" si="109"/>
        <v>-76873643.54810074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-76873643.54810074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-320306.8481170864</v>
      </c>
      <c r="L1520" s="444">
        <f t="shared" ca="1" si="109"/>
        <v>-77193950.396217823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-77193950.396217823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-321641.45998424094</v>
      </c>
      <c r="L1521" s="444">
        <f t="shared" ca="1" si="109"/>
        <v>-77515591.856202066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-77515591.856202066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-322981.63273417525</v>
      </c>
      <c r="L1522" s="444">
        <f t="shared" ca="1" si="109"/>
        <v>-77838573.488936245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-77838573.488936245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-324327.38953723432</v>
      </c>
      <c r="L1523" s="444">
        <f t="shared" ca="1" si="109"/>
        <v>-78162900.878473476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-78162900.878473476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-325678.75366030616</v>
      </c>
      <c r="L1524" s="444">
        <f t="shared" ca="1" si="109"/>
        <v>-78488579.632133782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-78488579.632133782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-327035.74846722407</v>
      </c>
      <c r="L1525" s="444">
        <f t="shared" ca="1" si="109"/>
        <v>-78815615.380601004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-78815615.380601004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-328398.39741917083</v>
      </c>
      <c r="L1526" s="444">
        <f t="shared" ca="1" si="109"/>
        <v>-79144013.778020173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-79144013.778020173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-329766.72407508403</v>
      </c>
      <c r="L1527" s="444">
        <f t="shared" ca="1" si="109"/>
        <v>-79473780.502095252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-79473780.502095252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-331140.75209206354</v>
      </c>
      <c r="L1528" s="444">
        <f t="shared" ca="1" si="109"/>
        <v>-79804921.254187316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-79804921.254187316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-332520.50522578048</v>
      </c>
      <c r="L1529" s="444">
        <f t="shared" ca="1" si="109"/>
        <v>-80137441.759413093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-80137441.759413093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-333906.00733088789</v>
      </c>
      <c r="L1530" s="444">
        <f t="shared" ca="1" si="109"/>
        <v>-80471347.766743988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-80471347.766743988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-335297.28236143326</v>
      </c>
      <c r="L1531" s="444">
        <f t="shared" ca="1" si="109"/>
        <v>-80806645.049105421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-80806645.049105421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-336694.35437127261</v>
      </c>
      <c r="L1532" s="444">
        <f t="shared" ca="1" si="109"/>
        <v>-81143339.4034767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-81143339.4034767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-338097.24751448625</v>
      </c>
      <c r="L1533" s="444">
        <f t="shared" ca="1" si="109"/>
        <v>-81481436.650991186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-81481436.650991186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-339505.9860457966</v>
      </c>
      <c r="L1534" s="444">
        <f t="shared" ca="1" si="109"/>
        <v>-81820942.637036979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-81820942.637036979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-340920.59432098741</v>
      </c>
      <c r="L1535" s="444">
        <f t="shared" ca="1" si="109"/>
        <v>-82161863.231357962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-82161863.231357962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-342341.09679732483</v>
      </c>
      <c r="L1536" s="444">
        <f t="shared" ca="1" si="109"/>
        <v>-82504204.328155294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-82504204.328155294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-343767.51803398039</v>
      </c>
      <c r="L1537" s="444">
        <f t="shared" ca="1" si="109"/>
        <v>-82847971.846189275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-82847971.846189275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-345199.88269245531</v>
      </c>
      <c r="L1538" s="444">
        <f t="shared" ref="L1538:L1792" ca="1" si="114">I1538-J1538+K1538</f>
        <v>-83193171.728881732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-83193171.728881732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-346638.2155370072</v>
      </c>
      <c r="L1539" s="444">
        <f t="shared" ca="1" si="114"/>
        <v>-83539809.944418743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-83539809.944418743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-348082.54143507808</v>
      </c>
      <c r="L1540" s="444">
        <f t="shared" ca="1" si="114"/>
        <v>-83887892.485853821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-83887892.485853821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-349532.88535772427</v>
      </c>
      <c r="L1541" s="444">
        <f t="shared" ca="1" si="114"/>
        <v>-84237425.371211544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-84237425.371211544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-350989.27238004812</v>
      </c>
      <c r="L1542" s="444">
        <f t="shared" ca="1" si="114"/>
        <v>-84588414.643591598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-84588414.643591598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-352451.72768163163</v>
      </c>
      <c r="L1543" s="444">
        <f t="shared" ca="1" si="114"/>
        <v>-84940866.371273234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-84940866.371273234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-353920.27654697181</v>
      </c>
      <c r="L1544" s="444">
        <f t="shared" ca="1" si="114"/>
        <v>-85294786.647820204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-85294786.647820204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-355394.94436591753</v>
      </c>
      <c r="L1545" s="444">
        <f t="shared" ca="1" si="114"/>
        <v>-85650181.592186123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-85650181.592186123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-356875.75663410884</v>
      </c>
      <c r="L1546" s="444">
        <f t="shared" ca="1" si="114"/>
        <v>-86007057.348820239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-86007057.348820239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-358362.73895341763</v>
      </c>
      <c r="L1547" s="444">
        <f t="shared" ca="1" si="114"/>
        <v>-86365420.087773651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-86365420.087773651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-359855.91703239019</v>
      </c>
      <c r="L1548" s="444">
        <f t="shared" ca="1" si="114"/>
        <v>-86725276.004806042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-86725276.004806042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-361355.31668669183</v>
      </c>
      <c r="L1549" s="444">
        <f t="shared" ca="1" si="114"/>
        <v>-87086631.321492732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-87086631.321492732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-362860.96383955306</v>
      </c>
      <c r="L1550" s="444">
        <f t="shared" ca="1" si="114"/>
        <v>-87449492.285332277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-87449492.285332277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-364372.88452221779</v>
      </c>
      <c r="L1551" s="444">
        <f t="shared" ca="1" si="114"/>
        <v>-87813865.169854492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-87813865.169854492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-365891.10487439373</v>
      </c>
      <c r="L1552" s="444">
        <f t="shared" ca="1" si="114"/>
        <v>-88179756.274728879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-88179756.274728879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-367415.65114470368</v>
      </c>
      <c r="L1553" s="444">
        <f t="shared" ca="1" si="114"/>
        <v>-88547171.925873578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-88547171.925873578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-368946.5496911399</v>
      </c>
      <c r="L1554" s="444">
        <f t="shared" ca="1" si="114"/>
        <v>-88916118.475564718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-88916118.475564718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-370483.82698151964</v>
      </c>
      <c r="L1555" s="444">
        <f t="shared" ca="1" si="114"/>
        <v>-89286602.302546233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-89286602.302546233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-372027.50959394261</v>
      </c>
      <c r="L1556" s="444">
        <f t="shared" ca="1" si="114"/>
        <v>-89658629.812140182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-89658629.812140182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-373577.62421725073</v>
      </c>
      <c r="L1557" s="444">
        <f t="shared" ca="1" si="114"/>
        <v>-90032207.436357439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-90032207.436357439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-375134.19765148935</v>
      </c>
      <c r="L1558" s="444">
        <f t="shared" ca="1" si="114"/>
        <v>-90407341.634008929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-90407341.634008929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-376697.25680837053</v>
      </c>
      <c r="L1559" s="444">
        <f t="shared" ca="1" si="114"/>
        <v>-90784038.890817299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-90784038.890817299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-378266.82871173875</v>
      </c>
      <c r="L1560" s="444">
        <f t="shared" ca="1" si="114"/>
        <v>-91162305.719529033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-91162305.719529033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-379842.94049803761</v>
      </c>
      <c r="L1561" s="444">
        <f t="shared" ca="1" si="114"/>
        <v>-91542148.660027072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-91542148.660027072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-381425.61941677949</v>
      </c>
      <c r="L1562" s="444">
        <f t="shared" ca="1" si="114"/>
        <v>-91923574.279443845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-91923574.279443845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-383014.89283101604</v>
      </c>
      <c r="L1563" s="444">
        <f t="shared" ca="1" si="114"/>
        <v>-92306589.172274858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-92306589.172274858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-384610.7882178119</v>
      </c>
      <c r="L1564" s="444">
        <f t="shared" ca="1" si="114"/>
        <v>-92691199.960492671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-92691199.960492671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-386213.33316871943</v>
      </c>
      <c r="L1565" s="444">
        <f t="shared" ca="1" si="114"/>
        <v>-93077413.293661386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-93077413.293661386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-387822.55539025576</v>
      </c>
      <c r="L1566" s="444">
        <f t="shared" ca="1" si="114"/>
        <v>-93465235.849051639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-93465235.849051639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-389438.48270438181</v>
      </c>
      <c r="L1567" s="444">
        <f t="shared" ca="1" si="114"/>
        <v>-93854674.331756026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-93854674.331756026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-391061.14304898342</v>
      </c>
      <c r="L1568" s="444">
        <f t="shared" ca="1" si="114"/>
        <v>-94245735.474805012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-94245735.474805012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-392690.56447835424</v>
      </c>
      <c r="L1569" s="444">
        <f t="shared" ca="1" si="114"/>
        <v>-94638426.039283365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-94638426.039283365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-394326.77516368066</v>
      </c>
      <c r="L1570" s="444">
        <f t="shared" ca="1" si="114"/>
        <v>-95032752.814447045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-95032752.814447045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-395969.80339352938</v>
      </c>
      <c r="L1571" s="444">
        <f t="shared" ca="1" si="114"/>
        <v>-95428722.617840573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-95428722.617840573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-397619.67757433571</v>
      </c>
      <c r="L1572" s="444">
        <f t="shared" ca="1" si="114"/>
        <v>-95826342.29541491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-95826342.29541491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-399276.42623089545</v>
      </c>
      <c r="L1573" s="444">
        <f t="shared" ca="1" si="114"/>
        <v>-96225618.721645802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-96225618.721645802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-400940.07800685748</v>
      </c>
      <c r="L1574" s="444">
        <f t="shared" ca="1" si="114"/>
        <v>-96626558.799652666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-96626558.799652666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-402610.66166521946</v>
      </c>
      <c r="L1575" s="444">
        <f t="shared" ca="1" si="114"/>
        <v>-97029169.461317882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-97029169.461317882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-404288.20608882449</v>
      </c>
      <c r="L1576" s="444">
        <f t="shared" ca="1" si="114"/>
        <v>-97433457.667406708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-97433457.667406708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-405972.74028086127</v>
      </c>
      <c r="L1577" s="444">
        <f t="shared" ca="1" si="114"/>
        <v>-97839430.407687575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-97839430.407687575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-407664.29336536489</v>
      </c>
      <c r="L1578" s="444">
        <f t="shared" ca="1" si="114"/>
        <v>-98247094.701052934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-98247094.701052934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-409362.89458772057</v>
      </c>
      <c r="L1579" s="444">
        <f t="shared" ca="1" si="114"/>
        <v>-98656457.595640659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-98656457.595640659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-411068.57331516943</v>
      </c>
      <c r="L1580" s="444">
        <f t="shared" ca="1" si="114"/>
        <v>-99067526.168955833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-99067526.168955833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-412781.35903731594</v>
      </c>
      <c r="L1581" s="444">
        <f t="shared" ca="1" si="114"/>
        <v>-99480307.527993143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-99480307.527993143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-414501.28136663808</v>
      </c>
      <c r="L1582" s="444">
        <f t="shared" ca="1" si="114"/>
        <v>-99894808.809359774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-99894808.809359774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-416228.37003899907</v>
      </c>
      <c r="L1583" s="444">
        <f t="shared" ca="1" si="114"/>
        <v>-100311037.17939878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-100311037.17939878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-417962.65491416154</v>
      </c>
      <c r="L1584" s="444">
        <f t="shared" ca="1" si="114"/>
        <v>-100728999.83431293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-100728999.83431293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-419704.16597630386</v>
      </c>
      <c r="L1585" s="444">
        <f t="shared" ca="1" si="114"/>
        <v>-101148704.00028923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-101148704.00028923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-421452.93333453848</v>
      </c>
      <c r="L1586" s="444">
        <f t="shared" ca="1" si="114"/>
        <v>-101570156.93362378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-101570156.93362378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-423208.9872234324</v>
      </c>
      <c r="L1587" s="444">
        <f t="shared" ca="1" si="114"/>
        <v>-101993365.92084721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-101993365.92084721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-424972.35800353001</v>
      </c>
      <c r="L1588" s="444">
        <f t="shared" ca="1" si="114"/>
        <v>-102418338.27885073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-102418338.27885073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-426743.07616187807</v>
      </c>
      <c r="L1589" s="444">
        <f t="shared" ca="1" si="114"/>
        <v>-102845081.35501261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-102845081.35501261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-428521.17231255252</v>
      </c>
      <c r="L1590" s="444">
        <f t="shared" ca="1" si="114"/>
        <v>-103273602.52732517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-103273602.52732517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-430306.6771971882</v>
      </c>
      <c r="L1591" s="444">
        <f t="shared" ca="1" si="114"/>
        <v>-103703909.20452236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-103703909.20452236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-432099.6216855098</v>
      </c>
      <c r="L1592" s="444">
        <f t="shared" ca="1" si="114"/>
        <v>-104136008.82620786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-104136008.82620786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-433900.03677586606</v>
      </c>
      <c r="L1593" s="444">
        <f t="shared" ca="1" si="114"/>
        <v>-104569908.86298373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-104569908.86298373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-435707.95359576558</v>
      </c>
      <c r="L1594" s="444">
        <f t="shared" ca="1" si="114"/>
        <v>-105005616.81657951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-105005616.81657951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-437523.40340241458</v>
      </c>
      <c r="L1595" s="444">
        <f t="shared" ca="1" si="114"/>
        <v>-105443140.21998192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-105443140.21998192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-439346.41758325801</v>
      </c>
      <c r="L1596" s="444">
        <f t="shared" ca="1" si="114"/>
        <v>-105882486.63756518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-105882486.63756518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-441177.02765652165</v>
      </c>
      <c r="L1597" s="444">
        <f t="shared" ca="1" si="114"/>
        <v>-106323663.66522171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-106323663.66522171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-443015.26527175703</v>
      </c>
      <c r="L1598" s="444">
        <f t="shared" ca="1" si="114"/>
        <v>-106766678.93049346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-106766678.93049346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-444861.16221038933</v>
      </c>
      <c r="L1599" s="444">
        <f t="shared" ca="1" si="114"/>
        <v>-107211540.09270385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-107211540.09270385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-446714.7503862661</v>
      </c>
      <c r="L1600" s="444">
        <f t="shared" ca="1" si="114"/>
        <v>-107658254.84309012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-107658254.84309012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-448576.06184620882</v>
      </c>
      <c r="L1601" s="444">
        <f t="shared" ca="1" si="114"/>
        <v>-108106830.90493633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-108106830.90493633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-450445.128770568</v>
      </c>
      <c r="L1602" s="444">
        <f t="shared" ca="1" si="114"/>
        <v>-108557276.0337069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-108557276.0337069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-452321.98347377876</v>
      </c>
      <c r="L1603" s="444">
        <f t="shared" ca="1" si="114"/>
        <v>-109009598.01718068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-109009598.01718068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-454206.65840491949</v>
      </c>
      <c r="L1604" s="444">
        <f t="shared" ca="1" si="114"/>
        <v>-109463804.6755856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-109463804.6755856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-456099.18614827329</v>
      </c>
      <c r="L1605" s="444">
        <f t="shared" ca="1" si="114"/>
        <v>-109919903.86173387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-109919903.86173387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-457999.59942389105</v>
      </c>
      <c r="L1606" s="444">
        <f t="shared" ca="1" si="114"/>
        <v>-110377903.46115775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-110377903.46115775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-459907.93108815729</v>
      </c>
      <c r="L1607" s="444">
        <f t="shared" ca="1" si="114"/>
        <v>-110837811.39224592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-110837811.39224592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-461824.21413435799</v>
      </c>
      <c r="L1608" s="444">
        <f t="shared" ca="1" si="114"/>
        <v>-111299635.60638028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-111299635.60638028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-463748.48169325117</v>
      </c>
      <c r="L1609" s="444">
        <f t="shared" ca="1" si="114"/>
        <v>-111763384.08807354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-111763384.08807354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-465680.76703363977</v>
      </c>
      <c r="L1610" s="444">
        <f t="shared" ca="1" si="114"/>
        <v>-112229064.85510717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-112229064.85510717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-467621.10356294661</v>
      </c>
      <c r="L1611" s="444">
        <f t="shared" ca="1" si="114"/>
        <v>-112696685.95867012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-112696685.95867012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-469569.52482779213</v>
      </c>
      <c r="L1612" s="444">
        <f t="shared" ca="1" si="114"/>
        <v>-113166255.48349792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-113166255.48349792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-471526.06451457465</v>
      </c>
      <c r="L1613" s="444">
        <f t="shared" ca="1" si="114"/>
        <v>-113637781.5480125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-113637781.5480125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-473490.75645005208</v>
      </c>
      <c r="L1614" s="444">
        <f t="shared" ca="1" si="114"/>
        <v>-114111272.30446255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-114111272.30446255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-475463.6346019273</v>
      </c>
      <c r="L1615" s="444">
        <f t="shared" ca="1" si="114"/>
        <v>-114586735.93906447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-114586735.93906447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-477444.73307943525</v>
      </c>
      <c r="L1616" s="444">
        <f t="shared" ca="1" si="114"/>
        <v>-115064180.67214391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-115064180.67214391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-479434.08613393287</v>
      </c>
      <c r="L1617" s="444">
        <f t="shared" ca="1" si="114"/>
        <v>-115543614.75827783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-115543614.75827783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-481431.72815949103</v>
      </c>
      <c r="L1618" s="444">
        <f t="shared" ca="1" si="114"/>
        <v>-116025046.48643732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-116025046.48643732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-483437.69369348884</v>
      </c>
      <c r="L1619" s="444">
        <f t="shared" ca="1" si="114"/>
        <v>-116508484.18013081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-116508484.18013081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-485452.01741721173</v>
      </c>
      <c r="L1620" s="444">
        <f t="shared" ca="1" si="114"/>
        <v>-116993936.19754802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-116993936.19754802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-487474.73415645014</v>
      </c>
      <c r="L1621" s="444">
        <f t="shared" ca="1" si="114"/>
        <v>-117481410.93170446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-117481410.93170446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-489505.87888210191</v>
      </c>
      <c r="L1622" s="444">
        <f t="shared" ca="1" si="114"/>
        <v>-117970916.81058656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-117970916.81058656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-491545.48671077733</v>
      </c>
      <c r="L1623" s="444">
        <f t="shared" ca="1" si="114"/>
        <v>-118462462.29729733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-118462462.29729733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-493593.5929054055</v>
      </c>
      <c r="L1624" s="444">
        <f t="shared" ca="1" si="114"/>
        <v>-118956055.89020273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-118956055.89020273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-495650.2328758447</v>
      </c>
      <c r="L1625" s="444">
        <f t="shared" ca="1" si="114"/>
        <v>-119451706.12307857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-119451706.12307857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-497715.44217949401</v>
      </c>
      <c r="L1626" s="444">
        <f t="shared" ca="1" si="114"/>
        <v>-119949421.56525807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-119949421.56525807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-499789.25652190857</v>
      </c>
      <c r="L1627" s="444">
        <f t="shared" ca="1" si="114"/>
        <v>-120449210.82177998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-120449210.82177998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-501871.71175741666</v>
      </c>
      <c r="L1628" s="444">
        <f t="shared" ca="1" si="114"/>
        <v>-120951082.5335374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-120951082.5335374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-503962.84388973913</v>
      </c>
      <c r="L1629" s="444">
        <f t="shared" ca="1" si="114"/>
        <v>-121455045.37742715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-121455045.37742715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-506062.68907261308</v>
      </c>
      <c r="L1630" s="444">
        <f t="shared" ca="1" si="114"/>
        <v>-121961108.06649975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-121961108.06649975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-508171.28361041564</v>
      </c>
      <c r="L1631" s="444">
        <f t="shared" ca="1" si="114"/>
        <v>-122469279.35011017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-122469279.35011017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-510288.6639587924</v>
      </c>
      <c r="L1632" s="444">
        <f t="shared" ca="1" si="114"/>
        <v>-122979568.01406896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-122979568.01406896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-512414.86672528734</v>
      </c>
      <c r="L1633" s="444">
        <f t="shared" ca="1" si="114"/>
        <v>-123491982.88079424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-123491982.88079424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-514549.92866997607</v>
      </c>
      <c r="L1634" s="444">
        <f t="shared" ca="1" si="114"/>
        <v>-124006532.80946422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-124006532.80946422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-516693.88670610089</v>
      </c>
      <c r="L1635" s="444">
        <f t="shared" ca="1" si="114"/>
        <v>-124523226.69617032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-124523226.69617032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-518846.77790070971</v>
      </c>
      <c r="L1636" s="444">
        <f t="shared" ca="1" si="114"/>
        <v>-125042073.47407103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-125042073.47407103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-521008.63947529596</v>
      </c>
      <c r="L1637" s="444">
        <f t="shared" ca="1" si="114"/>
        <v>-125563082.11354633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-125563082.11354633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-523179.50880644302</v>
      </c>
      <c r="L1638" s="444">
        <f t="shared" ca="1" si="114"/>
        <v>-126086261.62235276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-126086261.62235276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-525359.4234264699</v>
      </c>
      <c r="L1639" s="444">
        <f t="shared" ca="1" si="114"/>
        <v>-126611621.04577923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-126611621.04577923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-527548.42102408013</v>
      </c>
      <c r="L1640" s="444">
        <f t="shared" ca="1" si="114"/>
        <v>-127139169.46680331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-127139169.46680331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-529746.53944501374</v>
      </c>
      <c r="L1641" s="444">
        <f t="shared" ca="1" si="114"/>
        <v>-127668916.00624833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-127668916.00624833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-531953.81669270131</v>
      </c>
      <c r="L1642" s="444">
        <f t="shared" ca="1" si="114"/>
        <v>-128200869.82294102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-128200869.82294102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-534170.29092892096</v>
      </c>
      <c r="L1643" s="444">
        <f t="shared" ca="1" si="114"/>
        <v>-128735040.11386994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-128735040.11386994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-536396.00047445809</v>
      </c>
      <c r="L1644" s="444">
        <f t="shared" ca="1" si="114"/>
        <v>-129271436.11434439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-129271436.11434439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-538630.98380976822</v>
      </c>
      <c r="L1645" s="444">
        <f t="shared" ca="1" si="114"/>
        <v>-129810067.09815416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-129810067.09815416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-540875.27957564231</v>
      </c>
      <c r="L1646" s="444">
        <f t="shared" ca="1" si="114"/>
        <v>-130350942.3777298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-130350942.3777298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-543128.9265738742</v>
      </c>
      <c r="L1647" s="444">
        <f t="shared" ca="1" si="114"/>
        <v>-130894071.30430368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-130894071.30430368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-545391.96376793203</v>
      </c>
      <c r="L1648" s="444">
        <f t="shared" ca="1" si="114"/>
        <v>-131439463.26807161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-131439463.26807161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-547664.43028363166</v>
      </c>
      <c r="L1649" s="444">
        <f t="shared" ca="1" si="114"/>
        <v>-131987127.69835524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-131987127.69835524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-549946.36540981347</v>
      </c>
      <c r="L1650" s="444">
        <f t="shared" ca="1" si="114"/>
        <v>-132537074.06376505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-132537074.06376505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-552237.80859902105</v>
      </c>
      <c r="L1651" s="444">
        <f t="shared" ca="1" si="114"/>
        <v>-133089311.87236407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-133089311.87236407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-554538.79946818366</v>
      </c>
      <c r="L1652" s="444">
        <f t="shared" ca="1" si="114"/>
        <v>-133643850.67183226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-133643850.67183226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-556849.37779930106</v>
      </c>
      <c r="L1653" s="444">
        <f t="shared" ca="1" si="114"/>
        <v>-134200700.04963157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-134200700.04963157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-559169.58354013157</v>
      </c>
      <c r="L1654" s="444">
        <f t="shared" ca="1" si="114"/>
        <v>-134759869.63317171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-134759869.63317171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-561499.45680488215</v>
      </c>
      <c r="L1655" s="444">
        <f t="shared" ca="1" si="114"/>
        <v>-135321369.08997658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-135321369.08997658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-563839.03787490237</v>
      </c>
      <c r="L1656" s="444">
        <f t="shared" ca="1" si="114"/>
        <v>-135885208.12785149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-135885208.12785149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-566188.36719938123</v>
      </c>
      <c r="L1657" s="444">
        <f t="shared" ca="1" si="114"/>
        <v>-136451396.49505088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-136451396.49505088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-568547.48539604526</v>
      </c>
      <c r="L1658" s="444">
        <f t="shared" ca="1" si="114"/>
        <v>-137019943.98044693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-137019943.98044693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-570916.43325186218</v>
      </c>
      <c r="L1659" s="444">
        <f t="shared" ca="1" si="114"/>
        <v>-137590860.41369879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-137590860.41369879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-573295.25172374491</v>
      </c>
      <c r="L1660" s="444">
        <f t="shared" ca="1" si="114"/>
        <v>-138164155.66542253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-138164155.66542253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-575683.9819392605</v>
      </c>
      <c r="L1661" s="444">
        <f t="shared" ca="1" si="114"/>
        <v>-138739839.64736179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-138739839.64736179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-578082.66519734077</v>
      </c>
      <c r="L1662" s="444">
        <f t="shared" ca="1" si="114"/>
        <v>-139317922.31255913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-139317922.31255913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-580491.34296899638</v>
      </c>
      <c r="L1663" s="444">
        <f t="shared" ca="1" si="114"/>
        <v>-139898413.65552813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-139898413.65552813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-582910.05689803383</v>
      </c>
      <c r="L1664" s="444">
        <f t="shared" ca="1" si="114"/>
        <v>-140481323.71242616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-140481323.71242616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-585338.8488017756</v>
      </c>
      <c r="L1665" s="444">
        <f t="shared" ca="1" si="114"/>
        <v>-141066662.56122792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-141066662.56122792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-587777.76067178301</v>
      </c>
      <c r="L1666" s="444">
        <f t="shared" ca="1" si="114"/>
        <v>-141654440.32189971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-141654440.32189971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-590226.83467458212</v>
      </c>
      <c r="L1667" s="444">
        <f t="shared" ca="1" si="114"/>
        <v>-142244667.15657431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-142244667.15657431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-592686.11315239291</v>
      </c>
      <c r="L1668" s="444">
        <f t="shared" ca="1" si="114"/>
        <v>-142837353.26972669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-142837353.26972669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-595155.63862386125</v>
      </c>
      <c r="L1669" s="444">
        <f t="shared" ca="1" si="114"/>
        <v>-143432508.90835056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-143432508.90835056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-597635.45378479396</v>
      </c>
      <c r="L1670" s="444">
        <f t="shared" ca="1" si="114"/>
        <v>-144030144.36213535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-144030144.36213535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-600125.60150889726</v>
      </c>
      <c r="L1671" s="444">
        <f t="shared" ca="1" si="114"/>
        <v>-144630269.96364424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-144630269.96364424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-602626.12484851759</v>
      </c>
      <c r="L1672" s="444">
        <f t="shared" ca="1" si="114"/>
        <v>-145232896.08849275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-145232896.08849275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-605137.06703538646</v>
      </c>
      <c r="L1673" s="444">
        <f t="shared" ca="1" si="114"/>
        <v>-145838033.15552813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-145838033.15552813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-607658.47148136725</v>
      </c>
      <c r="L1674" s="444">
        <f t="shared" ca="1" si="114"/>
        <v>-146445691.62700948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-146445691.62700948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-610190.38177920622</v>
      </c>
      <c r="L1675" s="444">
        <f t="shared" ca="1" si="114"/>
        <v>-147055882.00878868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-147055882.00878868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-612732.84170328616</v>
      </c>
      <c r="L1676" s="444">
        <f t="shared" ca="1" si="114"/>
        <v>-147668614.85049197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-147668614.85049197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-615285.89521038323</v>
      </c>
      <c r="L1677" s="444">
        <f t="shared" ca="1" si="114"/>
        <v>-148283900.74570236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-148283900.74570236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-617849.58644042653</v>
      </c>
      <c r="L1678" s="444">
        <f t="shared" ca="1" si="114"/>
        <v>-148901750.33214277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-148901750.33214277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-620423.95971726149</v>
      </c>
      <c r="L1679" s="444">
        <f t="shared" ca="1" si="114"/>
        <v>-149522174.29186004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-149522174.29186004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-623009.05954941688</v>
      </c>
      <c r="L1680" s="444">
        <f t="shared" ca="1" si="114"/>
        <v>-150145183.35140947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-150145183.35140947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-625604.93063087272</v>
      </c>
      <c r="L1681" s="444">
        <f t="shared" ca="1" si="114"/>
        <v>-150770788.28204033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-150770788.28204033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-628211.61784183467</v>
      </c>
      <c r="L1682" s="444">
        <f t="shared" ca="1" si="114"/>
        <v>-151398999.89988217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-151398999.89988217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-630829.16624950897</v>
      </c>
      <c r="L1683" s="444">
        <f t="shared" ca="1" si="114"/>
        <v>-152029829.06613168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-152029829.06613168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-633457.62110888201</v>
      </c>
      <c r="L1684" s="444">
        <f t="shared" ca="1" si="114"/>
        <v>-152663286.68724057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-152663286.68724057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-636097.02786350239</v>
      </c>
      <c r="L1685" s="444">
        <f t="shared" ca="1" si="114"/>
        <v>-153299383.71510407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-153299383.71510407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-638747.43214626692</v>
      </c>
      <c r="L1686" s="444">
        <f t="shared" ca="1" si="114"/>
        <v>-153938131.14725035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-153938131.14725035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-641408.87978020986</v>
      </c>
      <c r="L1687" s="444">
        <f t="shared" ca="1" si="114"/>
        <v>-154579540.02703056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-154579540.02703056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-644081.41677929403</v>
      </c>
      <c r="L1688" s="444">
        <f t="shared" ca="1" si="114"/>
        <v>-155223621.44380984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-155223621.44380984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-646765.0893492077</v>
      </c>
      <c r="L1689" s="444">
        <f t="shared" ca="1" si="114"/>
        <v>-155870386.53315905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-155870386.53315905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-649459.94388816273</v>
      </c>
      <c r="L1690" s="444">
        <f t="shared" ca="1" si="114"/>
        <v>-156519846.4770472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-156519846.4770472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-652166.02698769665</v>
      </c>
      <c r="L1691" s="444">
        <f t="shared" ca="1" si="114"/>
        <v>-157172012.50403491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-157172012.50403491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-654883.38543347875</v>
      </c>
      <c r="L1692" s="444">
        <f t="shared" ca="1" si="114"/>
        <v>-157826895.88946837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-157826895.88946837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-657612.06620611821</v>
      </c>
      <c r="L1693" s="444">
        <f t="shared" ca="1" si="114"/>
        <v>-158484507.9556745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-158484507.9556745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-660352.11648197705</v>
      </c>
      <c r="L1694" s="444">
        <f t="shared" ca="1" si="114"/>
        <v>-159144860.07215649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-159144860.07215649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-663103.58363398537</v>
      </c>
      <c r="L1695" s="444">
        <f t="shared" ca="1" si="114"/>
        <v>-159807963.65579048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-159807963.65579048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-665866.51523246034</v>
      </c>
      <c r="L1696" s="444">
        <f t="shared" ca="1" si="114"/>
        <v>-160473830.17102295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-160473830.17102295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-668640.9590459289</v>
      </c>
      <c r="L1697" s="444">
        <f t="shared" ca="1" si="114"/>
        <v>-161142471.13006887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-161142471.13006887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-671426.96304195363</v>
      </c>
      <c r="L1698" s="444">
        <f t="shared" ca="1" si="114"/>
        <v>-161813898.09311083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-161813898.09311083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-674224.57538796181</v>
      </c>
      <c r="L1699" s="444">
        <f t="shared" ca="1" si="114"/>
        <v>-162488122.66849878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-162488122.66849878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-677033.84445207822</v>
      </c>
      <c r="L1700" s="444">
        <f t="shared" ca="1" si="114"/>
        <v>-163165156.51295087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-163165156.51295087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-679854.81880396197</v>
      </c>
      <c r="L1701" s="444">
        <f t="shared" ca="1" si="114"/>
        <v>-163845011.33175483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-163845011.33175483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-682687.54721564509</v>
      </c>
      <c r="L1702" s="444">
        <f t="shared" ca="1" si="114"/>
        <v>-164527698.87897047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-164527698.87897047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-685532.07866237697</v>
      </c>
      <c r="L1703" s="444">
        <f t="shared" ca="1" si="114"/>
        <v>-165213230.95763284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-165213230.95763284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-688388.46232347016</v>
      </c>
      <c r="L1704" s="444">
        <f t="shared" ca="1" si="114"/>
        <v>-165901619.4199563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-165901619.4199563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-691256.74758315121</v>
      </c>
      <c r="L1705" s="444">
        <f t="shared" ca="1" si="114"/>
        <v>-166592876.16753945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-166592876.16753945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-694136.98403141438</v>
      </c>
      <c r="L1706" s="444">
        <f t="shared" ca="1" si="114"/>
        <v>-167287013.15157086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-167287013.15157086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-697029.22146487853</v>
      </c>
      <c r="L1707" s="444">
        <f t="shared" ca="1" si="114"/>
        <v>-167984042.37303573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-167984042.37303573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-699933.50988764886</v>
      </c>
      <c r="L1708" s="444">
        <f t="shared" ca="1" si="114"/>
        <v>-168683975.88292336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-168683975.88292336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-702849.89951218071</v>
      </c>
      <c r="L1709" s="444">
        <f t="shared" ca="1" si="114"/>
        <v>-169386825.78243554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-169386825.78243554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-705778.44076014811</v>
      </c>
      <c r="L1710" s="444">
        <f t="shared" ca="1" si="114"/>
        <v>-170092604.22319567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-170092604.22319567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-708719.18426331528</v>
      </c>
      <c r="L1711" s="444">
        <f t="shared" ca="1" si="114"/>
        <v>-170801323.40745899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-170801323.40745899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-711672.18086441245</v>
      </c>
      <c r="L1712" s="444">
        <f t="shared" ca="1" si="114"/>
        <v>-171512995.58832341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-171512995.58832341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-714637.48161801416</v>
      </c>
      <c r="L1713" s="444">
        <f t="shared" ca="1" si="114"/>
        <v>-172227633.06994143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-172227633.06994143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-717615.13779142266</v>
      </c>
      <c r="L1714" s="444">
        <f t="shared" ca="1" si="114"/>
        <v>-172945248.20773286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-172945248.20773286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-720605.20086555358</v>
      </c>
      <c r="L1715" s="444">
        <f t="shared" ca="1" si="114"/>
        <v>-173665853.40859842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-173665853.40859842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-723607.72253582673</v>
      </c>
      <c r="L1716" s="444">
        <f t="shared" ca="1" si="114"/>
        <v>-174389461.13113424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-174389461.13113424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-726622.75471305929</v>
      </c>
      <c r="L1717" s="444">
        <f t="shared" ca="1" si="114"/>
        <v>-175116083.8858473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-175116083.8858473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-729650.34952436376</v>
      </c>
      <c r="L1718" s="444">
        <f t="shared" ca="1" si="114"/>
        <v>-175845734.23537165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-175845734.23537165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-732690.5593140485</v>
      </c>
      <c r="L1719" s="444">
        <f t="shared" ca="1" si="114"/>
        <v>-176578424.79468569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-176578424.79468569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-735743.43664452375</v>
      </c>
      <c r="L1720" s="444">
        <f t="shared" ca="1" si="114"/>
        <v>-177314168.23133022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-177314168.23133022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-738809.03429720923</v>
      </c>
      <c r="L1721" s="444">
        <f t="shared" ca="1" si="114"/>
        <v>-178052977.26562741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-178052977.26562741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-741887.40527344751</v>
      </c>
      <c r="L1722" s="444">
        <f t="shared" ca="1" si="114"/>
        <v>-178794864.67090085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-178794864.67090085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-744978.60279542021</v>
      </c>
      <c r="L1723" s="444">
        <f t="shared" ca="1" si="114"/>
        <v>-179539843.27369627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-179539843.27369627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-748082.68030706781</v>
      </c>
      <c r="L1724" s="444">
        <f t="shared" ca="1" si="114"/>
        <v>-180287925.95400333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-180287925.95400333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-751199.69147501385</v>
      </c>
      <c r="L1725" s="444">
        <f t="shared" ca="1" si="114"/>
        <v>-181039125.64547834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-181039125.64547834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-754329.69018949312</v>
      </c>
      <c r="L1726" s="444">
        <f t="shared" ca="1" si="114"/>
        <v>-181793455.33566782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-181793455.33566782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-757472.73056528252</v>
      </c>
      <c r="L1727" s="444">
        <f t="shared" ca="1" si="114"/>
        <v>-182550928.0662331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-182550928.0662331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-760628.86694263795</v>
      </c>
      <c r="L1728" s="444">
        <f t="shared" ca="1" si="114"/>
        <v>-183311556.93317574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-183311556.93317574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-763798.15388823231</v>
      </c>
      <c r="L1729" s="444">
        <f t="shared" ca="1" si="114"/>
        <v>-184075355.08706397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-184075355.08706397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-766980.64619609981</v>
      </c>
      <c r="L1730" s="444">
        <f t="shared" ca="1" si="114"/>
        <v>-184842335.73326007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-184842335.73326007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-770176.39888858364</v>
      </c>
      <c r="L1731" s="444">
        <f t="shared" ca="1" si="114"/>
        <v>-185612512.13214865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-185612512.13214865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-773385.467217286</v>
      </c>
      <c r="L1732" s="444">
        <f t="shared" ca="1" si="114"/>
        <v>-186385897.59936595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-186385897.59936595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-776607.90666402481</v>
      </c>
      <c r="L1733" s="444">
        <f t="shared" ca="1" si="114"/>
        <v>-187162505.50602996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-187162505.50602996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-779843.77294179145</v>
      </c>
      <c r="L1734" s="444">
        <f t="shared" ca="1" si="114"/>
        <v>-187942349.27897176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-187942349.27897176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-783093.12199571566</v>
      </c>
      <c r="L1735" s="444">
        <f t="shared" ca="1" si="114"/>
        <v>-188725442.40096748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-188725442.40096748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-786356.01000403112</v>
      </c>
      <c r="L1736" s="444">
        <f t="shared" ca="1" si="114"/>
        <v>-189511798.41097152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-189511798.41097152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-789632.49337904796</v>
      </c>
      <c r="L1737" s="444">
        <f t="shared" ca="1" si="114"/>
        <v>-190301430.90435058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-190301430.90435058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-792922.62876812741</v>
      </c>
      <c r="L1738" s="444">
        <f t="shared" ca="1" si="114"/>
        <v>-191094353.5331187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-191094353.5331187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-796226.47305466118</v>
      </c>
      <c r="L1739" s="444">
        <f t="shared" ca="1" si="114"/>
        <v>-191890580.00617334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-191890580.00617334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-799544.08335905557</v>
      </c>
      <c r="L1740" s="444">
        <f t="shared" ca="1" si="114"/>
        <v>-192690124.08953241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-192690124.08953241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-802875.51703971834</v>
      </c>
      <c r="L1741" s="444">
        <f t="shared" ca="1" si="114"/>
        <v>-193492999.60657212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-193492999.60657212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-806220.83169405046</v>
      </c>
      <c r="L1742" s="444">
        <f t="shared" ca="1" si="114"/>
        <v>-194299220.43826616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-194299220.43826616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-809580.08515944227</v>
      </c>
      <c r="L1743" s="444">
        <f t="shared" ca="1" si="114"/>
        <v>-195108800.52342561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-195108800.52342561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-812953.33551427338</v>
      </c>
      <c r="L1744" s="444">
        <f t="shared" ca="1" si="114"/>
        <v>-195921753.85893989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-195921753.85893989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-816340.64107891615</v>
      </c>
      <c r="L1745" s="444">
        <f t="shared" ca="1" si="114"/>
        <v>-196738094.50001881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-196738094.50001881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-819742.06041674502</v>
      </c>
      <c r="L1746" s="444">
        <f t="shared" ca="1" si="114"/>
        <v>-197557836.56043556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-197557836.56043556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-823157.65233514819</v>
      </c>
      <c r="L1747" s="444">
        <f t="shared" ca="1" si="114"/>
        <v>-198380994.2127707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-198380994.2127707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-826587.47588654456</v>
      </c>
      <c r="L1748" s="444">
        <f t="shared" ca="1" si="114"/>
        <v>-199207581.68865725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-199207581.68865725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-830031.59036940522</v>
      </c>
      <c r="L1749" s="444">
        <f t="shared" ca="1" si="114"/>
        <v>-200037613.27902666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-200037613.27902666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-833490.05532927776</v>
      </c>
      <c r="L1750" s="444">
        <f t="shared" ca="1" si="114"/>
        <v>-200871103.33435592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-200871103.33435592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-836962.9305598163</v>
      </c>
      <c r="L1751" s="444">
        <f t="shared" ca="1" si="114"/>
        <v>-201708066.26491573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-201708066.26491573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-840450.27610381553</v>
      </c>
      <c r="L1752" s="444">
        <f t="shared" ca="1" si="114"/>
        <v>-202548516.54101956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-202548516.54101956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-843952.15225424815</v>
      </c>
      <c r="L1753" s="444">
        <f t="shared" ca="1" si="114"/>
        <v>-203392468.69327381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-203392468.69327381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-847468.61955530755</v>
      </c>
      <c r="L1754" s="444">
        <f t="shared" ca="1" si="114"/>
        <v>-204239937.31282911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-204239937.31282911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-850999.73880345456</v>
      </c>
      <c r="L1755" s="444">
        <f t="shared" ca="1" si="114"/>
        <v>-205090937.05163255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-205090937.05163255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-854545.57104846893</v>
      </c>
      <c r="L1756" s="444">
        <f t="shared" ca="1" si="114"/>
        <v>-205945482.62268102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-205945482.62268102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-858106.1775945042</v>
      </c>
      <c r="L1757" s="444">
        <f t="shared" ca="1" si="114"/>
        <v>-206803588.80027553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-206803588.80027553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-861681.62000114808</v>
      </c>
      <c r="L1758" s="444">
        <f t="shared" ca="1" si="114"/>
        <v>-207665270.42027667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-207665270.42027667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-865271.96008448617</v>
      </c>
      <c r="L1759" s="444">
        <f t="shared" ca="1" si="114"/>
        <v>-208530542.38036117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-208530542.38036117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-868877.25991817156</v>
      </c>
      <c r="L1760" s="444">
        <f t="shared" ca="1" si="114"/>
        <v>-209399419.64027935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-209399419.64027935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-872497.58183449728</v>
      </c>
      <c r="L1761" s="444">
        <f t="shared" ca="1" si="114"/>
        <v>-210271917.22211385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-210271917.22211385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-876132.98842547438</v>
      </c>
      <c r="L1762" s="444">
        <f t="shared" ca="1" si="114"/>
        <v>-211148050.21053931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-211148050.21053931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-879783.5425439137</v>
      </c>
      <c r="L1763" s="444">
        <f t="shared" ca="1" si="114"/>
        <v>-212027833.75308323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-212027833.75308323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-883449.30730451341</v>
      </c>
      <c r="L1764" s="444">
        <f t="shared" ca="1" si="114"/>
        <v>-212911283.06038773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-212911283.06038773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-887130.34608494886</v>
      </c>
      <c r="L1765" s="444">
        <f t="shared" ca="1" si="114"/>
        <v>-213798413.40647268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-213798413.40647268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-890826.7225269695</v>
      </c>
      <c r="L1766" s="444">
        <f t="shared" ca="1" si="114"/>
        <v>-214689240.12899965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-214689240.12899965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-894538.5005374985</v>
      </c>
      <c r="L1767" s="444">
        <f t="shared" ca="1" si="114"/>
        <v>-215583778.62953714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-215583778.62953714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-898265.74428973789</v>
      </c>
      <c r="L1768" s="444">
        <f t="shared" ca="1" si="114"/>
        <v>-216482044.37382686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-216482044.37382686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-902008.51822427846</v>
      </c>
      <c r="L1769" s="444">
        <f t="shared" ca="1" si="114"/>
        <v>-217384052.89205113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-217384052.89205113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-905766.88705021306</v>
      </c>
      <c r="L1770" s="444">
        <f t="shared" ca="1" si="114"/>
        <v>-218289819.77910134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-218289819.77910134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-909540.91574625554</v>
      </c>
      <c r="L1771" s="444">
        <f t="shared" ca="1" si="114"/>
        <v>-219199360.69484758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-219199360.69484758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-913330.66956186492</v>
      </c>
      <c r="L1772" s="444">
        <f t="shared" ca="1" si="114"/>
        <v>-220112691.36440945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-220112691.36440945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-917136.21401837259</v>
      </c>
      <c r="L1773" s="444">
        <f t="shared" ca="1" si="114"/>
        <v>-221029827.57842782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-221029827.57842782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-920957.61491011584</v>
      </c>
      <c r="L1774" s="444">
        <f t="shared" ca="1" si="114"/>
        <v>-221950785.19333795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-221950785.19333795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-924794.93830557482</v>
      </c>
      <c r="L1775" s="444">
        <f t="shared" ca="1" si="114"/>
        <v>-222875580.13164353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-222875580.13164353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-928648.25054851489</v>
      </c>
      <c r="L1776" s="444">
        <f t="shared" ca="1" si="114"/>
        <v>-223804228.38219205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-223804228.38219205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-932517.61825913354</v>
      </c>
      <c r="L1777" s="444">
        <f t="shared" ca="1" si="114"/>
        <v>-224736746.00045118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-224736746.00045118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-936403.10833521315</v>
      </c>
      <c r="L1778" s="444">
        <f t="shared" ca="1" si="114"/>
        <v>-225673149.1087864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-225673149.1087864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-940304.78795327654</v>
      </c>
      <c r="L1779" s="444">
        <f t="shared" ca="1" si="114"/>
        <v>-226613453.89673969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-226613453.89673969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-944222.72456974862</v>
      </c>
      <c r="L1780" s="444">
        <f t="shared" ca="1" si="114"/>
        <v>-227557676.62130943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-227557676.62130943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-948156.98592212272</v>
      </c>
      <c r="L1781" s="444">
        <f t="shared" ca="1" si="114"/>
        <v>-228505833.60723156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-228505833.60723156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-952107.64003013144</v>
      </c>
      <c r="L1782" s="444">
        <f t="shared" ca="1" si="114"/>
        <v>-229457941.2472617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-229457941.2472617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-956074.75519692374</v>
      </c>
      <c r="L1783" s="444">
        <f t="shared" ca="1" si="114"/>
        <v>-230414016.00245863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-230414016.00245863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-960058.40001024411</v>
      </c>
      <c r="L1784" s="444">
        <f t="shared" ca="1" si="114"/>
        <v>-231374074.40246889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-231374074.40246889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-964058.64334362035</v>
      </c>
      <c r="L1785" s="444">
        <f t="shared" ca="1" si="114"/>
        <v>-232338133.04581252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-232338133.04581252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-968075.55435755209</v>
      </c>
      <c r="L1786" s="444">
        <f t="shared" ca="1" si="114"/>
        <v>-233306208.60017008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-233306208.60017008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-972109.20250070875</v>
      </c>
      <c r="L1787" s="444">
        <f t="shared" ca="1" si="114"/>
        <v>-234278317.80267078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-234278317.80267078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-976159.65751112823</v>
      </c>
      <c r="L1788" s="444">
        <f t="shared" ca="1" si="114"/>
        <v>-235254477.46018189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-235254477.46018189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-980226.98941742443</v>
      </c>
      <c r="L1789" s="444">
        <f t="shared" ca="1" si="114"/>
        <v>-236234704.44959933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-236234704.44959933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-984311.26853999728</v>
      </c>
      <c r="L1790" s="444">
        <f t="shared" ca="1" si="114"/>
        <v>-237219015.71813932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-237219015.71813932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-988412.56549224711</v>
      </c>
      <c r="L1791" s="444">
        <f t="shared" ca="1" si="114"/>
        <v>-238207428.28363156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-238207428.28363156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-992530.95118179813</v>
      </c>
      <c r="L1792" s="444">
        <f t="shared" ca="1" si="114"/>
        <v>-239199959.23481336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-239199959.23481336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-996666.49681172229</v>
      </c>
      <c r="L1793" s="444">
        <f t="shared" ref="L1793:L2047" ca="1" si="119">I1793-J1793+K1793</f>
        <v>-240196625.73162508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-240196625.73162508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-1000819.2738817711</v>
      </c>
      <c r="L1794" s="444">
        <f t="shared" ca="1" si="119"/>
        <v>-241197445.00550684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-241197445.00550684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-1004989.3541896119</v>
      </c>
      <c r="L1795" s="444">
        <f t="shared" ca="1" si="119"/>
        <v>-242202434.35969645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-242202434.35969645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-1009176.8098320685</v>
      </c>
      <c r="L1796" s="444">
        <f t="shared" ca="1" si="119"/>
        <v>-243211611.16952851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-243211611.16952851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-1013381.7132063688</v>
      </c>
      <c r="L1797" s="444">
        <f t="shared" ca="1" si="119"/>
        <v>-244224992.88273489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-244224992.88273489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-1017604.1370113954</v>
      </c>
      <c r="L1798" s="444">
        <f t="shared" ca="1" si="119"/>
        <v>-245242597.0197463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-245242597.0197463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-1021844.154248943</v>
      </c>
      <c r="L1799" s="444">
        <f t="shared" ca="1" si="119"/>
        <v>-246264441.17399526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-246264441.17399526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-1026101.83822498</v>
      </c>
      <c r="L1800" s="444">
        <f t="shared" ca="1" si="119"/>
        <v>-247290543.01222023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-247290543.01222023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-1030377.2625509178</v>
      </c>
      <c r="L1801" s="444">
        <f t="shared" ca="1" si="119"/>
        <v>-248320920.27477115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-248320920.27477115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-1034670.5011448798</v>
      </c>
      <c r="L1802" s="444">
        <f t="shared" ca="1" si="119"/>
        <v>-249355590.77591604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-249355590.77591604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-1038981.6282329835</v>
      </c>
      <c r="L1803" s="444">
        <f t="shared" ca="1" si="119"/>
        <v>-250394572.40414903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-250394572.40414903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-1043310.7183506211</v>
      </c>
      <c r="L1804" s="444">
        <f t="shared" ca="1" si="119"/>
        <v>-251437883.12249964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-251437883.12249964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-1047657.8463437485</v>
      </c>
      <c r="L1805" s="444">
        <f t="shared" ca="1" si="119"/>
        <v>-252485540.9688434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-252485540.9688434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-1052023.087370181</v>
      </c>
      <c r="L1806" s="444">
        <f t="shared" ca="1" si="119"/>
        <v>-253537564.05621359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-253537564.05621359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-1056406.5169008898</v>
      </c>
      <c r="L1807" s="444">
        <f t="shared" ca="1" si="119"/>
        <v>-254593970.57311448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-254593970.57311448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-1060808.2107213105</v>
      </c>
      <c r="L1808" s="444">
        <f t="shared" ca="1" si="119"/>
        <v>-255654778.7838358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-255654778.7838358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-1065228.2449326492</v>
      </c>
      <c r="L1809" s="444">
        <f t="shared" ca="1" si="119"/>
        <v>-256720007.02876845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-256720007.02876845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-1069666.6959532017</v>
      </c>
      <c r="L1810" s="444">
        <f t="shared" ca="1" si="119"/>
        <v>-257789673.72472164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-257789673.72472164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-1074123.6405196735</v>
      </c>
      <c r="L1811" s="444">
        <f t="shared" ca="1" si="119"/>
        <v>-258863797.36524132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-258863797.36524132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-1078599.1556885054</v>
      </c>
      <c r="L1812" s="444">
        <f t="shared" ca="1" si="119"/>
        <v>-259942396.52092981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-259942396.52092981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-1083093.3188372075</v>
      </c>
      <c r="L1813" s="444">
        <f t="shared" ca="1" si="119"/>
        <v>-261025489.83976701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-261025489.83976701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-1087606.2076656958</v>
      </c>
      <c r="L1814" s="444">
        <f t="shared" ca="1" si="119"/>
        <v>-262113096.04743269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-262113096.04743269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-1092137.9001976363</v>
      </c>
      <c r="L1815" s="444">
        <f t="shared" ca="1" si="119"/>
        <v>-263205233.94763032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-263205233.94763032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-1096688.4747817928</v>
      </c>
      <c r="L1816" s="444">
        <f t="shared" ca="1" si="119"/>
        <v>-264301922.4224121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-264301922.4224121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-1101258.0100933837</v>
      </c>
      <c r="L1817" s="444">
        <f t="shared" ca="1" si="119"/>
        <v>-265403180.43250549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-265403180.43250549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-1105846.5851354396</v>
      </c>
      <c r="L1818" s="444">
        <f t="shared" ca="1" si="119"/>
        <v>-266509027.01764092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-266509027.01764092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-1110454.2792401705</v>
      </c>
      <c r="L1819" s="444">
        <f t="shared" ca="1" si="119"/>
        <v>-267619481.29688108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-267619481.29688108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-1115081.1720703379</v>
      </c>
      <c r="L1820" s="444">
        <f t="shared" ca="1" si="119"/>
        <v>-268734562.4689514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-268734562.4689514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-1119727.3436206309</v>
      </c>
      <c r="L1821" s="444">
        <f t="shared" ca="1" si="119"/>
        <v>-269854289.81257206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-269854289.81257206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-1124392.8742190502</v>
      </c>
      <c r="L1822" s="444">
        <f t="shared" ca="1" si="119"/>
        <v>-270978682.68679112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-270978682.68679112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-1129077.8445282963</v>
      </c>
      <c r="L1823" s="444">
        <f t="shared" ca="1" si="119"/>
        <v>-272107760.53131944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-272107760.53131944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-1133782.3355471643</v>
      </c>
      <c r="L1824" s="444">
        <f t="shared" ca="1" si="119"/>
        <v>-273241542.86686659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-273241542.86686659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-1138506.4286119442</v>
      </c>
      <c r="L1825" s="444">
        <f t="shared" ca="1" si="119"/>
        <v>-274380049.29547852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-274380049.29547852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-1143250.2053978271</v>
      </c>
      <c r="L1826" s="444">
        <f t="shared" ca="1" si="119"/>
        <v>-275523299.50087637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-275523299.50087637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-1148013.7479203183</v>
      </c>
      <c r="L1827" s="444">
        <f t="shared" ca="1" si="119"/>
        <v>-276671313.2487967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-276671313.2487967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-1152797.138536653</v>
      </c>
      <c r="L1828" s="444">
        <f t="shared" ca="1" si="119"/>
        <v>-277824110.38733333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-277824110.38733333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-1157600.4599472221</v>
      </c>
      <c r="L1829" s="444">
        <f t="shared" ca="1" si="119"/>
        <v>-278981710.84728056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-278981710.84728056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-1162423.7951970024</v>
      </c>
      <c r="L1830" s="444">
        <f t="shared" ca="1" si="119"/>
        <v>-280144134.64247757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-280144134.64247757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-1167267.22767699</v>
      </c>
      <c r="L1831" s="444">
        <f t="shared" ca="1" si="119"/>
        <v>-281311401.87015456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-281311401.87015456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-1172130.841125644</v>
      </c>
      <c r="L1832" s="444">
        <f t="shared" ca="1" si="119"/>
        <v>-282483532.71128023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-282483532.71128023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-1177014.7196303343</v>
      </c>
      <c r="L1833" s="444">
        <f t="shared" ca="1" si="119"/>
        <v>-283660547.43091059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-283660547.43091059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-1181918.947628794</v>
      </c>
      <c r="L1834" s="444">
        <f t="shared" ca="1" si="119"/>
        <v>-284842466.37853938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-284842466.37853938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-1186843.6099105808</v>
      </c>
      <c r="L1835" s="444">
        <f t="shared" ca="1" si="119"/>
        <v>-286029309.98844999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-286029309.98844999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-1191788.7916185416</v>
      </c>
      <c r="L1836" s="444">
        <f t="shared" ca="1" si="119"/>
        <v>-287221098.78006852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-287221098.78006852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-1196754.5782502855</v>
      </c>
      <c r="L1837" s="444">
        <f t="shared" ca="1" si="119"/>
        <v>-288417853.35831881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-288417853.35831881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-1201741.0556596618</v>
      </c>
      <c r="L1838" s="444">
        <f t="shared" ca="1" si="119"/>
        <v>-289619594.41397846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-289619594.41397846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-1206748.3100582436</v>
      </c>
      <c r="L1839" s="444">
        <f t="shared" ca="1" si="119"/>
        <v>-290826342.72403669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-290826342.72403669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-1211776.4280168195</v>
      </c>
      <c r="L1840" s="444">
        <f t="shared" ca="1" si="119"/>
        <v>-292038119.15205353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-292038119.15205353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-1216825.4964668897</v>
      </c>
      <c r="L1841" s="444">
        <f t="shared" ca="1" si="119"/>
        <v>-293254944.64852041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-293254944.64852041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-1221895.6027021683</v>
      </c>
      <c r="L1842" s="444">
        <f t="shared" ca="1" si="119"/>
        <v>-294476840.25122255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-294476840.25122255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-1226986.834380094</v>
      </c>
      <c r="L1843" s="444">
        <f t="shared" ca="1" si="119"/>
        <v>-295703827.08560264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-295703827.08560264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-1232099.2795233442</v>
      </c>
      <c r="L1844" s="444">
        <f t="shared" ca="1" si="119"/>
        <v>-296935926.36512601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-296935926.36512601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-1237233.0265213584</v>
      </c>
      <c r="L1845" s="444">
        <f t="shared" ca="1" si="119"/>
        <v>-298173159.3916474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-298173159.3916474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-1242388.1641318642</v>
      </c>
      <c r="L1846" s="444">
        <f t="shared" ca="1" si="119"/>
        <v>-299415547.55577928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-299415547.55577928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-1247564.7814824136</v>
      </c>
      <c r="L1847" s="444">
        <f t="shared" ca="1" si="119"/>
        <v>-300663112.33726168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-300663112.33726168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-1252762.9680719236</v>
      </c>
      <c r="L1848" s="444">
        <f t="shared" ca="1" si="119"/>
        <v>-301915875.30533361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-301915875.30533361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-1257982.8137722234</v>
      </c>
      <c r="L1849" s="444">
        <f t="shared" ca="1" si="119"/>
        <v>-303173858.11910582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-303173858.11910582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-1263224.4088296075</v>
      </c>
      <c r="L1850" s="444">
        <f t="shared" ca="1" si="119"/>
        <v>-304437082.52793545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-304437082.52793545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-1268487.8438663976</v>
      </c>
      <c r="L1851" s="444">
        <f t="shared" ca="1" si="119"/>
        <v>-305705570.37180185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-305705570.37180185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-1273773.2098825078</v>
      </c>
      <c r="L1852" s="444">
        <f t="shared" ca="1" si="119"/>
        <v>-306979343.58168435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-306979343.58168435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-1279080.598257018</v>
      </c>
      <c r="L1853" s="444">
        <f t="shared" ca="1" si="119"/>
        <v>-308258424.17994136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-308258424.17994136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-1284410.1007497557</v>
      </c>
      <c r="L1854" s="444">
        <f t="shared" ca="1" si="119"/>
        <v>-309542834.28069109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-309542834.28069109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-1289761.8095028796</v>
      </c>
      <c r="L1855" s="444">
        <f t="shared" ca="1" si="119"/>
        <v>-310832596.09019399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-310832596.09019399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-1295135.8170424749</v>
      </c>
      <c r="L1856" s="444">
        <f t="shared" ca="1" si="119"/>
        <v>-312127731.90723646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-312127731.90723646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-1300532.2162801519</v>
      </c>
      <c r="L1857" s="444">
        <f t="shared" ca="1" si="119"/>
        <v>-313428264.12351662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-313428264.12351662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-1305951.1005146527</v>
      </c>
      <c r="L1858" s="444">
        <f t="shared" ca="1" si="119"/>
        <v>-314734215.22403127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-314734215.22403127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-1311392.5634334637</v>
      </c>
      <c r="L1859" s="444">
        <f t="shared" ca="1" si="119"/>
        <v>-316045607.78746474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-316045607.78746474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-1316856.6991144363</v>
      </c>
      <c r="L1860" s="444">
        <f t="shared" ca="1" si="119"/>
        <v>-317362464.48657918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-317362464.48657918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-1322343.6020274132</v>
      </c>
      <c r="L1861" s="444">
        <f t="shared" ca="1" si="119"/>
        <v>-318684808.0886066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-318684808.0886066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-1327853.3670358609</v>
      </c>
      <c r="L1862" s="444">
        <f t="shared" ca="1" si="119"/>
        <v>-320012661.45564246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-320012661.45564246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-1333386.0893985103</v>
      </c>
      <c r="L1863" s="444">
        <f t="shared" ca="1" si="119"/>
        <v>-321346047.54504097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-321346047.54504097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-1338941.8647710041</v>
      </c>
      <c r="L1864" s="444">
        <f t="shared" ca="1" si="119"/>
        <v>-322684989.40981197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-322684989.40981197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-1344520.7892075498</v>
      </c>
      <c r="L1865" s="444">
        <f t="shared" ca="1" si="119"/>
        <v>-324029510.19901955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-324029510.19901955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-1350122.9591625815</v>
      </c>
      <c r="L1866" s="444">
        <f t="shared" ca="1" si="119"/>
        <v>-325379633.15818214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-325379633.15818214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-1355748.4714924255</v>
      </c>
      <c r="L1867" s="444">
        <f t="shared" ca="1" si="119"/>
        <v>-326735381.62967455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-326735381.62967455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-1361397.4234569774</v>
      </c>
      <c r="L1868" s="444">
        <f t="shared" ca="1" si="119"/>
        <v>-328096779.05313152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-328096779.05313152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-1367069.9127213813</v>
      </c>
      <c r="L1869" s="444">
        <f t="shared" ca="1" si="119"/>
        <v>-329463848.96585292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-329463848.96585292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-1372766.0373577205</v>
      </c>
      <c r="L1870" s="444">
        <f t="shared" ca="1" si="119"/>
        <v>-330836615.00321066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-330836615.00321066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-1378485.895846711</v>
      </c>
      <c r="L1871" s="444">
        <f t="shared" ca="1" si="119"/>
        <v>-332215100.89905739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-332215100.89905739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-1384229.5870794058</v>
      </c>
      <c r="L1872" s="444">
        <f t="shared" ca="1" si="119"/>
        <v>-333599330.48613679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-333599330.48613679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-1389997.2103589033</v>
      </c>
      <c r="L1873" s="444">
        <f t="shared" ca="1" si="119"/>
        <v>-334989327.69649571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-334989327.69649571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-1395788.8654020655</v>
      </c>
      <c r="L1874" s="444">
        <f t="shared" ca="1" si="119"/>
        <v>-336385116.56189775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-336385116.56189775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-1401604.6523412406</v>
      </c>
      <c r="L1875" s="444">
        <f t="shared" ca="1" si="119"/>
        <v>-337786721.214239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-337786721.214239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-1407444.6717259958</v>
      </c>
      <c r="L1876" s="444">
        <f t="shared" ca="1" si="119"/>
        <v>-339194165.88596499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-339194165.88596499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-1413309.024524854</v>
      </c>
      <c r="L1877" s="444">
        <f t="shared" ca="1" si="119"/>
        <v>-340607474.91048986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-340607474.91048986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-1419197.8121270412</v>
      </c>
      <c r="L1878" s="444">
        <f t="shared" ca="1" si="119"/>
        <v>-342026672.72261691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-342026672.72261691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-1425111.136344237</v>
      </c>
      <c r="L1879" s="444">
        <f t="shared" ca="1" si="119"/>
        <v>-343451783.85896116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-343451783.85896116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-1431049.0994123381</v>
      </c>
      <c r="L1880" s="444">
        <f t="shared" ca="1" si="119"/>
        <v>-344882832.95837349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-344882832.95837349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-1437011.8039932228</v>
      </c>
      <c r="L1881" s="444">
        <f t="shared" ca="1" si="119"/>
        <v>-346319844.76236671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-346319844.76236671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-1442999.3531765279</v>
      </c>
      <c r="L1882" s="444">
        <f t="shared" ca="1" si="119"/>
        <v>-347762844.11554325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-347762844.11554325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-1449011.8504814301</v>
      </c>
      <c r="L1883" s="444">
        <f t="shared" ca="1" si="119"/>
        <v>-349211855.9660247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-349211855.9660247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-1455049.3998584363</v>
      </c>
      <c r="L1884" s="444">
        <f t="shared" ca="1" si="119"/>
        <v>-350666905.36588311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-350666905.36588311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-1461112.1056911796</v>
      </c>
      <c r="L1885" s="444">
        <f t="shared" ca="1" si="119"/>
        <v>-352128017.47157431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-352128017.47157431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-1467200.0727982263</v>
      </c>
      <c r="L1886" s="444">
        <f t="shared" ca="1" si="119"/>
        <v>-353595217.54437256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-353595217.54437256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-1473313.4064348857</v>
      </c>
      <c r="L1887" s="444">
        <f t="shared" ca="1" si="119"/>
        <v>-355068530.95080745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-355068530.95080745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-1479452.2122950309</v>
      </c>
      <c r="L1888" s="444">
        <f t="shared" ca="1" si="119"/>
        <v>-356547983.16310251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-356547983.16310251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-1485616.5965129272</v>
      </c>
      <c r="L1889" s="444">
        <f t="shared" ca="1" si="119"/>
        <v>-358033599.75961542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-358033599.75961542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-1491806.6656650642</v>
      </c>
      <c r="L1890" s="444">
        <f t="shared" ca="1" si="119"/>
        <v>-359525406.42528051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-359525406.42528051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-1498022.5267720022</v>
      </c>
      <c r="L1891" s="444">
        <f t="shared" ca="1" si="119"/>
        <v>-361023428.95205253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-361023428.95205253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-1504264.2873002188</v>
      </c>
      <c r="L1892" s="444">
        <f t="shared" ca="1" si="119"/>
        <v>-362527693.23935276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-362527693.23935276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-1510532.0551639698</v>
      </c>
      <c r="L1893" s="444">
        <f t="shared" ca="1" si="119"/>
        <v>-364038225.29451674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-364038225.29451674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-1516825.938727153</v>
      </c>
      <c r="L1894" s="444">
        <f t="shared" ca="1" si="119"/>
        <v>-365555051.23324388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-365555051.23324388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-1523146.0468051829</v>
      </c>
      <c r="L1895" s="444">
        <f t="shared" ca="1" si="119"/>
        <v>-367078197.28004909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-367078197.28004909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-1529492.4886668711</v>
      </c>
      <c r="L1896" s="444">
        <f t="shared" ca="1" si="119"/>
        <v>-368607689.76871598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-368607689.76871598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-1535865.3740363165</v>
      </c>
      <c r="L1897" s="444">
        <f t="shared" ca="1" si="119"/>
        <v>-370143555.14275229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-370143555.14275229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-1542264.8130948013</v>
      </c>
      <c r="L1898" s="444">
        <f t="shared" ca="1" si="119"/>
        <v>-371685819.95584708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-371685819.95584708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-1548690.9164826961</v>
      </c>
      <c r="L1899" s="444">
        <f t="shared" ca="1" si="119"/>
        <v>-373234510.87232977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-373234510.87232977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-1555143.795301374</v>
      </c>
      <c r="L1900" s="444">
        <f t="shared" ca="1" si="119"/>
        <v>-374789654.66763115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-374789654.66763115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-1561623.5611151299</v>
      </c>
      <c r="L1901" s="444">
        <f t="shared" ca="1" si="119"/>
        <v>-376351278.22874629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-376351278.22874629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-1568130.3259531097</v>
      </c>
      <c r="L1902" s="444">
        <f t="shared" ca="1" si="119"/>
        <v>-377919408.55469942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-377919408.55469942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-1574664.2023112476</v>
      </c>
      <c r="L1903" s="444">
        <f t="shared" ca="1" si="119"/>
        <v>-379494072.7570107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-379494072.7570107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-1581225.3031542113</v>
      </c>
      <c r="L1904" s="444">
        <f t="shared" ca="1" si="119"/>
        <v>-381075298.06016493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-381075298.06016493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-1587813.7419173538</v>
      </c>
      <c r="L1905" s="444">
        <f t="shared" ca="1" si="119"/>
        <v>-382663111.8020823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-382663111.8020823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-1594429.6325086763</v>
      </c>
      <c r="L1906" s="444">
        <f t="shared" ca="1" si="119"/>
        <v>-384257541.434591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-384257541.434591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-1601073.0893107958</v>
      </c>
      <c r="L1907" s="444">
        <f t="shared" ca="1" si="119"/>
        <v>-385858614.52390182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-385858614.52390182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-1607744.2271829243</v>
      </c>
      <c r="L1908" s="444">
        <f t="shared" ca="1" si="119"/>
        <v>-387466358.75108474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-387466358.75108474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-1614443.1614628532</v>
      </c>
      <c r="L1909" s="444">
        <f t="shared" ca="1" si="119"/>
        <v>-389080801.91254759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-389080801.91254759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-1621170.0079689482</v>
      </c>
      <c r="L1910" s="444">
        <f t="shared" ca="1" si="119"/>
        <v>-390701971.92051655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-390701971.92051655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-1627924.8830021522</v>
      </c>
      <c r="L1911" s="444">
        <f t="shared" ca="1" si="119"/>
        <v>-392329896.80351871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-392329896.80351871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-1634707.9033479947</v>
      </c>
      <c r="L1912" s="444">
        <f t="shared" ca="1" si="119"/>
        <v>-393964604.70686668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-393964604.70686668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-1641519.1862786112</v>
      </c>
      <c r="L1913" s="444">
        <f t="shared" ca="1" si="119"/>
        <v>-395606123.89314526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-395606123.89314526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-1648358.849554772</v>
      </c>
      <c r="L1914" s="444">
        <f t="shared" ca="1" si="119"/>
        <v>-397254482.74270004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-397254482.74270004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-1655227.0114279168</v>
      </c>
      <c r="L1915" s="444">
        <f t="shared" ca="1" si="119"/>
        <v>-398909709.75412798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-398909709.75412798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-1662123.7906421998</v>
      </c>
      <c r="L1916" s="444">
        <f t="shared" ca="1" si="119"/>
        <v>-400571833.54477018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-400571833.54477018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-1669049.3064365424</v>
      </c>
      <c r="L1917" s="444">
        <f t="shared" ca="1" si="119"/>
        <v>-402240882.85120672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-402240882.85120672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-1676003.6785466946</v>
      </c>
      <c r="L1918" s="444">
        <f t="shared" ca="1" si="119"/>
        <v>-403916886.52975339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-403916886.52975339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-1682987.0272073057</v>
      </c>
      <c r="L1919" s="444">
        <f t="shared" ca="1" si="119"/>
        <v>-405599873.5569607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-405599873.5569607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-1689999.4731540028</v>
      </c>
      <c r="L1920" s="444">
        <f t="shared" ca="1" si="119"/>
        <v>-407289873.03011471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-407289873.03011471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-1697041.137625478</v>
      </c>
      <c r="L1921" s="444">
        <f t="shared" ca="1" si="119"/>
        <v>-408986914.16774017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-408986914.16774017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-1704112.1423655839</v>
      </c>
      <c r="L1922" s="444">
        <f t="shared" ca="1" si="119"/>
        <v>-410691026.31010574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-410691026.31010574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-1711212.6096254406</v>
      </c>
      <c r="L1923" s="444">
        <f t="shared" ca="1" si="119"/>
        <v>-412402238.9197312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-412402238.9197312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-1718342.6621655466</v>
      </c>
      <c r="L1924" s="444">
        <f t="shared" ca="1" si="119"/>
        <v>-414120581.58189672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-414120581.58189672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-1725502.423257903</v>
      </c>
      <c r="L1925" s="444">
        <f t="shared" ca="1" si="119"/>
        <v>-415846084.00515461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-415846084.00515461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-1732692.0166881441</v>
      </c>
      <c r="L1926" s="444">
        <f t="shared" ca="1" si="119"/>
        <v>-417578776.02184278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-417578776.02184278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-1739911.5667576783</v>
      </c>
      <c r="L1927" s="444">
        <f t="shared" ca="1" si="119"/>
        <v>-419318687.58860046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-419318687.58860046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-1747161.1982858356</v>
      </c>
      <c r="L1928" s="444">
        <f t="shared" ca="1" si="119"/>
        <v>-421065848.78688627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-421065848.78688627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-1754441.0366120262</v>
      </c>
      <c r="L1929" s="444">
        <f t="shared" ca="1" si="119"/>
        <v>-422820289.82349831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-422820289.82349831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-1761751.2075979093</v>
      </c>
      <c r="L1930" s="444">
        <f t="shared" ca="1" si="119"/>
        <v>-424582041.03109622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-424582041.03109622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-1769091.8376295676</v>
      </c>
      <c r="L1931" s="444">
        <f t="shared" ca="1" si="119"/>
        <v>-426351132.86872578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-426351132.86872578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-1776463.0536196907</v>
      </c>
      <c r="L1932" s="444">
        <f t="shared" ca="1" si="119"/>
        <v>-428127595.92234546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-428127595.92234546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-1783864.9830097731</v>
      </c>
      <c r="L1933" s="444">
        <f t="shared" ca="1" si="119"/>
        <v>-429911460.90535522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-429911460.90535522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-1791297.7537723135</v>
      </c>
      <c r="L1934" s="444">
        <f t="shared" ca="1" si="119"/>
        <v>-431702758.65912753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-431702758.65912753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-1798761.4944130313</v>
      </c>
      <c r="L1935" s="444">
        <f t="shared" ca="1" si="119"/>
        <v>-433501520.15354055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-433501520.15354055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-1806256.3339730855</v>
      </c>
      <c r="L1936" s="444">
        <f t="shared" ca="1" si="119"/>
        <v>-435307776.48751366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-435307776.48751366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-1813782.4020313069</v>
      </c>
      <c r="L1937" s="444">
        <f t="shared" ca="1" si="119"/>
        <v>-437121558.88954496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-437121558.88954496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-1821339.8287064373</v>
      </c>
      <c r="L1938" s="444">
        <f t="shared" ca="1" si="119"/>
        <v>-438942898.71825141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-438942898.71825141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-1828928.7446593805</v>
      </c>
      <c r="L1939" s="444">
        <f t="shared" ca="1" si="119"/>
        <v>-440771827.46291077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-440771827.46291077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-1836549.2810954615</v>
      </c>
      <c r="L1940" s="444">
        <f t="shared" ca="1" si="119"/>
        <v>-442608376.74400622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-442608376.74400622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-1844201.5697666926</v>
      </c>
      <c r="L1941" s="444">
        <f t="shared" ca="1" si="119"/>
        <v>-444452578.31377292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-444452578.31377292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-1851885.7429740536</v>
      </c>
      <c r="L1942" s="444">
        <f t="shared" ca="1" si="119"/>
        <v>-446304464.05674696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-446304464.05674696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-1859601.9335697789</v>
      </c>
      <c r="L1943" s="444">
        <f t="shared" ca="1" si="119"/>
        <v>-448164065.99031675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-448164065.99031675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-1867350.2749596532</v>
      </c>
      <c r="L1944" s="444">
        <f t="shared" ca="1" si="119"/>
        <v>-450031416.26527637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-450031416.26527637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-1875130.9011053182</v>
      </c>
      <c r="L1945" s="444">
        <f t="shared" ca="1" si="119"/>
        <v>-451906547.16638172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-451906547.16638172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-1882943.9465265905</v>
      </c>
      <c r="L1946" s="444">
        <f t="shared" ca="1" si="119"/>
        <v>-453789491.1129083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-453789491.1129083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-1890789.5463037847</v>
      </c>
      <c r="L1947" s="444">
        <f t="shared" ca="1" si="119"/>
        <v>-455680280.65921211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-455680280.65921211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-1898667.8360800501</v>
      </c>
      <c r="L1948" s="444">
        <f t="shared" ca="1" si="119"/>
        <v>-457578948.49529219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-457578948.49529219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-1906578.9520637174</v>
      </c>
      <c r="L1949" s="444">
        <f t="shared" ca="1" si="119"/>
        <v>-459485527.44735593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-459485527.44735593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-1914523.0310306496</v>
      </c>
      <c r="L1950" s="444">
        <f t="shared" ca="1" si="119"/>
        <v>-461400050.47838658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-461400050.47838658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-1922500.2103266108</v>
      </c>
      <c r="L1951" s="444">
        <f t="shared" ca="1" si="119"/>
        <v>-463322550.68871319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-463322550.68871319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-1930510.6278696386</v>
      </c>
      <c r="L1952" s="444">
        <f t="shared" ca="1" si="119"/>
        <v>-465253061.31658286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-465253061.31658286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-1938554.4221524289</v>
      </c>
      <c r="L1953" s="444">
        <f t="shared" ca="1" si="119"/>
        <v>-467191615.73873526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-467191615.73873526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-1946631.7322447302</v>
      </c>
      <c r="L1954" s="444">
        <f t="shared" ca="1" si="119"/>
        <v>-469138247.47097999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-469138247.47097999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-1954742.6977957499</v>
      </c>
      <c r="L1955" s="444">
        <f t="shared" ca="1" si="119"/>
        <v>-471092990.16877574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-471092990.16877574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-1962887.4590365659</v>
      </c>
      <c r="L1956" s="444">
        <f t="shared" ca="1" si="119"/>
        <v>-473055877.62781233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-473055877.62781233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-1971066.1567825514</v>
      </c>
      <c r="L1957" s="444">
        <f t="shared" ca="1" si="119"/>
        <v>-475026943.78459489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-475026943.78459489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-1979278.932435812</v>
      </c>
      <c r="L1958" s="444">
        <f t="shared" ca="1" si="119"/>
        <v>-477006222.7170307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-477006222.7170307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-1987525.9279876277</v>
      </c>
      <c r="L1959" s="444">
        <f t="shared" ca="1" si="119"/>
        <v>-478993748.64501834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-478993748.64501834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-1995807.2860209097</v>
      </c>
      <c r="L1960" s="444">
        <f t="shared" ca="1" si="119"/>
        <v>-480989555.93103927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-480989555.93103927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-2004123.1497126636</v>
      </c>
      <c r="L1961" s="444">
        <f t="shared" ca="1" si="119"/>
        <v>-482993679.08075196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-482993679.08075196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-2012473.6628364662</v>
      </c>
      <c r="L1962" s="444">
        <f t="shared" ca="1" si="119"/>
        <v>-485006152.74358845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-485006152.74358845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-2020858.9697649518</v>
      </c>
      <c r="L1963" s="444">
        <f t="shared" ca="1" si="119"/>
        <v>-487027011.7133534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-487027011.7133534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-2029279.2154723059</v>
      </c>
      <c r="L1964" s="444">
        <f t="shared" ca="1" si="119"/>
        <v>-489056290.92882568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-489056290.92882568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-2037734.5455367733</v>
      </c>
      <c r="L1965" s="444">
        <f t="shared" ca="1" si="119"/>
        <v>-491094025.47436243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-491094025.47436243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-2046225.1061431766</v>
      </c>
      <c r="L1966" s="444">
        <f t="shared" ca="1" si="119"/>
        <v>-493140250.58050561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-493140250.58050561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-2054751.04408544</v>
      </c>
      <c r="L1967" s="444">
        <f t="shared" ca="1" si="119"/>
        <v>-495195001.62459105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-495195001.62459105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-2063312.5067691293</v>
      </c>
      <c r="L1968" s="444">
        <f t="shared" ca="1" si="119"/>
        <v>-497258314.13136017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-497258314.13136017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-2071909.6422140007</v>
      </c>
      <c r="L1969" s="444">
        <f t="shared" ca="1" si="119"/>
        <v>-499330223.77357417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-499330223.77357417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-2080542.5990565589</v>
      </c>
      <c r="L1970" s="444">
        <f t="shared" ca="1" si="119"/>
        <v>-501410766.37263072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-501410766.37263072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-2089211.526552628</v>
      </c>
      <c r="L1971" s="444">
        <f t="shared" ca="1" si="119"/>
        <v>-503499977.89918333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-503499977.89918333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-2097916.5745799304</v>
      </c>
      <c r="L1972" s="444">
        <f t="shared" ca="1" si="119"/>
        <v>-505597894.47376329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-505597894.47376329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-2106657.8936406802</v>
      </c>
      <c r="L1973" s="444">
        <f t="shared" ca="1" si="119"/>
        <v>-507704552.36740398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-507704552.36740398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-2115435.6348641831</v>
      </c>
      <c r="L1974" s="444">
        <f t="shared" ca="1" si="119"/>
        <v>-509819988.0022682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-509819988.0022682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-2124249.9500094508</v>
      </c>
      <c r="L1975" s="444">
        <f t="shared" ca="1" si="119"/>
        <v>-511944237.95227766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-511944237.95227766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-2133100.9914678237</v>
      </c>
      <c r="L1976" s="444">
        <f t="shared" ca="1" si="119"/>
        <v>-514077338.94374549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-514077338.94374549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-2141988.9122656062</v>
      </c>
      <c r="L1977" s="444">
        <f t="shared" ca="1" si="119"/>
        <v>-516219327.85601109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-516219327.85601109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-2150913.8660667124</v>
      </c>
      <c r="L1978" s="444">
        <f t="shared" ca="1" si="119"/>
        <v>-518370241.72207779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-518370241.72207779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-2159876.007175324</v>
      </c>
      <c r="L1979" s="444">
        <f t="shared" ca="1" si="119"/>
        <v>-520530117.72925311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-520530117.72925311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-2168875.4905385547</v>
      </c>
      <c r="L1980" s="444">
        <f t="shared" ca="1" si="119"/>
        <v>-522698993.21979165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-522698993.21979165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-2177912.471749132</v>
      </c>
      <c r="L1981" s="444">
        <f t="shared" ca="1" si="119"/>
        <v>-524876905.69154078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-524876905.69154078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-2186987.1070480864</v>
      </c>
      <c r="L1982" s="444">
        <f t="shared" ca="1" si="119"/>
        <v>-527063892.79858887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-527063892.79858887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-2196099.5533274533</v>
      </c>
      <c r="L1983" s="444">
        <f t="shared" ca="1" si="119"/>
        <v>-529259992.35191631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-529259992.35191631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-2205249.9681329848</v>
      </c>
      <c r="L1984" s="444">
        <f t="shared" ca="1" si="119"/>
        <v>-531465242.32004929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-531465242.32004929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-2214438.5096668717</v>
      </c>
      <c r="L1985" s="444">
        <f t="shared" ca="1" si="119"/>
        <v>-533679680.82971615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-533679680.82971615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-2223665.3367904839</v>
      </c>
      <c r="L1986" s="444">
        <f t="shared" ca="1" si="119"/>
        <v>-535903346.16650665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-535903346.16650665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-2232930.609027111</v>
      </c>
      <c r="L1987" s="444">
        <f t="shared" ca="1" si="119"/>
        <v>-538136276.7755338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-538136276.7755338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-2242234.4865647242</v>
      </c>
      <c r="L1988" s="444">
        <f t="shared" ca="1" si="119"/>
        <v>-540378511.26209855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-540378511.26209855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-2251577.1302587441</v>
      </c>
      <c r="L1989" s="444">
        <f t="shared" ca="1" si="119"/>
        <v>-542630088.39235735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-542630088.39235735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-2260958.7016348224</v>
      </c>
      <c r="L1990" s="444">
        <f t="shared" ca="1" si="119"/>
        <v>-544891047.09399211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-544891047.09399211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-2270379.362891634</v>
      </c>
      <c r="L1991" s="444">
        <f t="shared" ca="1" si="119"/>
        <v>-547161426.45688379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-547161426.45688379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-2279839.2769036824</v>
      </c>
      <c r="L1992" s="444">
        <f t="shared" ca="1" si="119"/>
        <v>-549441265.73378742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-549441265.73378742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-2289338.6072241142</v>
      </c>
      <c r="L1993" s="444">
        <f t="shared" ca="1" si="119"/>
        <v>-551730604.34101152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-551730604.34101152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-2298877.5180875482</v>
      </c>
      <c r="L1994" s="444">
        <f t="shared" ca="1" si="119"/>
        <v>-554029481.85909903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-554029481.85909903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-2308456.1744129127</v>
      </c>
      <c r="L1995" s="444">
        <f t="shared" ca="1" si="119"/>
        <v>-556337938.033512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-556337938.033512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-2318074.7418062999</v>
      </c>
      <c r="L1996" s="444">
        <f t="shared" ca="1" si="119"/>
        <v>-558656012.77531826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-558656012.77531826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-2327733.3865638259</v>
      </c>
      <c r="L1997" s="444">
        <f t="shared" ca="1" si="119"/>
        <v>-560983746.16188204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-560983746.16188204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-2337432.2756745084</v>
      </c>
      <c r="L1998" s="444">
        <f t="shared" ca="1" si="119"/>
        <v>-563321178.43755651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-563321178.43755651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-2347171.5768231521</v>
      </c>
      <c r="L1999" s="444">
        <f t="shared" ca="1" si="119"/>
        <v>-565668350.01437962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-565668350.01437962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-2356951.4583932483</v>
      </c>
      <c r="L2000" s="444">
        <f t="shared" ca="1" si="119"/>
        <v>-568025301.47277284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-568025301.47277284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-2366772.0894698869</v>
      </c>
      <c r="L2001" s="444">
        <f t="shared" ca="1" si="119"/>
        <v>-570392073.56224275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-570392073.56224275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-2376633.6398426779</v>
      </c>
      <c r="L2002" s="444">
        <f t="shared" ca="1" si="119"/>
        <v>-572768707.20208538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-572768707.20208538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-2386536.280008689</v>
      </c>
      <c r="L2003" s="444">
        <f t="shared" ca="1" si="119"/>
        <v>-575155243.48209405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-575155243.48209405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-2396480.1811753917</v>
      </c>
      <c r="L2004" s="444">
        <f t="shared" ca="1" si="119"/>
        <v>-577551723.6632694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-577551723.6632694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-2406465.5152636226</v>
      </c>
      <c r="L2005" s="444">
        <f t="shared" ca="1" si="119"/>
        <v>-579958189.17853308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-579958189.17853308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-2416492.4549105545</v>
      </c>
      <c r="L2006" s="444">
        <f t="shared" ca="1" si="119"/>
        <v>-582374681.63344359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-582374681.63344359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-2426561.1734726815</v>
      </c>
      <c r="L2007" s="444">
        <f t="shared" ca="1" si="119"/>
        <v>-584801242.80691624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-584801242.80691624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-2436671.8450288177</v>
      </c>
      <c r="L2008" s="444">
        <f t="shared" ca="1" si="119"/>
        <v>-587237914.65194511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-587237914.65194511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-2446824.6443831045</v>
      </c>
      <c r="L2009" s="444">
        <f t="shared" ca="1" si="119"/>
        <v>-589684739.29632819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-589684739.29632819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-2457019.747068034</v>
      </c>
      <c r="L2010" s="444">
        <f t="shared" ca="1" si="119"/>
        <v>-592141759.04339623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-592141759.04339623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-2467257.3293474843</v>
      </c>
      <c r="L2011" s="444">
        <f t="shared" ca="1" si="119"/>
        <v>-594609016.37274373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-594609016.37274373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-2477537.5682197656</v>
      </c>
      <c r="L2012" s="444">
        <f t="shared" ca="1" si="119"/>
        <v>-597086553.94096351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-597086553.94096351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-2487860.641420681</v>
      </c>
      <c r="L2013" s="444">
        <f t="shared" ca="1" si="119"/>
        <v>-599574414.58238423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-599574414.58238423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-2498226.7274266011</v>
      </c>
      <c r="L2014" s="444">
        <f t="shared" ca="1" si="119"/>
        <v>-602072641.30981088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-602072641.30981088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-2508636.0054575452</v>
      </c>
      <c r="L2015" s="444">
        <f t="shared" ca="1" si="119"/>
        <v>-604581277.3152684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-604581277.3152684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-2519088.6554802852</v>
      </c>
      <c r="L2016" s="444">
        <f t="shared" ca="1" si="119"/>
        <v>-607100365.97074866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-607100365.97074866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-2529584.8582114526</v>
      </c>
      <c r="L2017" s="444">
        <f t="shared" ca="1" si="119"/>
        <v>-609629950.82896006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-609629950.82896006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-2540124.7951206667</v>
      </c>
      <c r="L2018" s="444">
        <f t="shared" ca="1" si="119"/>
        <v>-612170075.62408078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-612170075.62408078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-2550708.6484336699</v>
      </c>
      <c r="L2019" s="444">
        <f t="shared" ca="1" si="119"/>
        <v>-614720784.27251446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-614720784.27251446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-2561336.601135477</v>
      </c>
      <c r="L2020" s="444">
        <f t="shared" ca="1" si="119"/>
        <v>-617282120.87364995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-617282120.87364995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-2572008.8369735414</v>
      </c>
      <c r="L2021" s="444">
        <f t="shared" ca="1" si="119"/>
        <v>-619854129.7106235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-619854129.7106235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-2582725.5404609311</v>
      </c>
      <c r="L2022" s="444">
        <f t="shared" ca="1" si="119"/>
        <v>-622436855.25108445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-622436855.25108445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-2593486.8968795184</v>
      </c>
      <c r="L2023" s="444">
        <f t="shared" ca="1" si="119"/>
        <v>-625030342.147964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-625030342.147964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-2604293.0922831832</v>
      </c>
      <c r="L2024" s="444">
        <f t="shared" ca="1" si="119"/>
        <v>-627634635.24024713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-627634635.24024713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-2615144.3135010297</v>
      </c>
      <c r="L2025" s="444">
        <f t="shared" ca="1" si="119"/>
        <v>-630249779.55374813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-630249779.55374813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-2626040.7481406173</v>
      </c>
      <c r="L2026" s="444">
        <f t="shared" ca="1" si="119"/>
        <v>-632875820.3018887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-632875820.3018887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-2636982.5845912029</v>
      </c>
      <c r="L2027" s="444">
        <f t="shared" ca="1" si="119"/>
        <v>-635512802.88647985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-635512802.88647985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-2647970.0120269991</v>
      </c>
      <c r="L2028" s="444">
        <f t="shared" ca="1" si="119"/>
        <v>-638160772.89850688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-638160772.89850688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-2659003.2204104452</v>
      </c>
      <c r="L2029" s="444">
        <f t="shared" ca="1" si="119"/>
        <v>-640819776.11891735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-640819776.11891735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-2670082.4004954891</v>
      </c>
      <c r="L2030" s="444">
        <f t="shared" ca="1" si="119"/>
        <v>-643489858.51941288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-643489858.51941288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-2681207.7438308871</v>
      </c>
      <c r="L2031" s="444">
        <f t="shared" ca="1" si="119"/>
        <v>-646171066.26324379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-646171066.26324379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-2692379.4427635157</v>
      </c>
      <c r="L2032" s="444">
        <f t="shared" ca="1" si="119"/>
        <v>-648863445.70600736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-648863445.70600736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-2703597.6904416974</v>
      </c>
      <c r="L2033" s="444">
        <f t="shared" ca="1" si="119"/>
        <v>-651567043.39644909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-651567043.39644909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-2714862.6808185377</v>
      </c>
      <c r="L2034" s="444">
        <f t="shared" ca="1" si="119"/>
        <v>-654281906.07726765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-654281906.07726765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-2726174.6086552818</v>
      </c>
      <c r="L2035" s="444">
        <f t="shared" ca="1" si="119"/>
        <v>-657008080.68592298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-657008080.68592298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-2737533.669524679</v>
      </c>
      <c r="L2036" s="444">
        <f t="shared" ca="1" si="119"/>
        <v>-659745614.35544765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-659745614.35544765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-2748940.0598143651</v>
      </c>
      <c r="L2037" s="444">
        <f t="shared" ca="1" si="119"/>
        <v>-662494554.41526198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-662494554.41526198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-2760393.9767302582</v>
      </c>
      <c r="L2038" s="444">
        <f t="shared" ca="1" si="119"/>
        <v>-665254948.39199221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-665254948.39199221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-2771895.6182999676</v>
      </c>
      <c r="L2039" s="444">
        <f t="shared" ca="1" si="119"/>
        <v>-668026844.01029217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-668026844.01029217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-2783445.1833762173</v>
      </c>
      <c r="L2040" s="444">
        <f t="shared" ca="1" si="119"/>
        <v>-670810289.19366837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-670810289.19366837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-2795042.871640285</v>
      </c>
      <c r="L2041" s="444">
        <f t="shared" ca="1" si="119"/>
        <v>-673605332.06530869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-673605332.06530869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-2806688.8836054527</v>
      </c>
      <c r="L2042" s="444">
        <f t="shared" ca="1" si="119"/>
        <v>-676412020.94891417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-676412020.94891417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-2818383.4206204759</v>
      </c>
      <c r="L2043" s="444">
        <f t="shared" ca="1" si="119"/>
        <v>-679230404.36953461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-679230404.36953461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-2830126.6848730608</v>
      </c>
      <c r="L2044" s="444">
        <f t="shared" ca="1" si="119"/>
        <v>-682060531.05440772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-682060531.05440772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-2841918.8793933652</v>
      </c>
      <c r="L2045" s="444">
        <f t="shared" ca="1" si="119"/>
        <v>-684902449.93380105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-684902449.93380105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-2853760.2080575041</v>
      </c>
      <c r="L2046" s="444">
        <f t="shared" ca="1" si="119"/>
        <v>-687756210.14185858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-687756210.14185858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-2865650.8755910774</v>
      </c>
      <c r="L2047" s="444">
        <f t="shared" ca="1" si="119"/>
        <v>-690621861.01744962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-690621861.01744962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-2877591.0875727069</v>
      </c>
      <c r="L2048" s="444">
        <f t="shared" ref="L2048:L2302" ca="1" si="124">I2048-J2048+K2048</f>
        <v>-693499452.10502231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-693499452.10502231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-2889581.0504375929</v>
      </c>
      <c r="L2049" s="444">
        <f t="shared" ca="1" si="124"/>
        <v>-696389033.15545988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-696389033.15545988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-2901620.971481083</v>
      </c>
      <c r="L2050" s="444">
        <f t="shared" ca="1" si="124"/>
        <v>-699290654.12694097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-699290654.12694097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-2913711.058862254</v>
      </c>
      <c r="L2051" s="444">
        <f t="shared" ca="1" si="124"/>
        <v>-702204365.18580317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-702204365.18580317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-2925851.5216075131</v>
      </c>
      <c r="L2052" s="444">
        <f t="shared" ca="1" si="124"/>
        <v>-705130216.70741069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-705130216.70741069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-2938042.5696142111</v>
      </c>
      <c r="L2053" s="444">
        <f t="shared" ca="1" si="124"/>
        <v>-708068259.27702487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-708068259.27702487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-2950284.4136542701</v>
      </c>
      <c r="L2054" s="444">
        <f t="shared" ca="1" si="124"/>
        <v>-711018543.69067919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-711018543.69067919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-2962577.2653778298</v>
      </c>
      <c r="L2055" s="444">
        <f t="shared" ca="1" si="124"/>
        <v>-713981120.95605707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-713981120.95605707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-2974921.3373169042</v>
      </c>
      <c r="L2056" s="444">
        <f t="shared" ca="1" si="124"/>
        <v>-716956042.29337394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-716956042.29337394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-2987316.8428890579</v>
      </c>
      <c r="L2057" s="444">
        <f t="shared" ca="1" si="124"/>
        <v>-719943359.13626301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-719943359.13626301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-2999763.9964010958</v>
      </c>
      <c r="L2058" s="444">
        <f t="shared" ca="1" si="124"/>
        <v>-722943123.13266408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-722943123.13266408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-3012263.0130527671</v>
      </c>
      <c r="L2059" s="444">
        <f t="shared" ca="1" si="124"/>
        <v>-725955386.14571691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-725955386.14571691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-3024814.1089404873</v>
      </c>
      <c r="L2060" s="444">
        <f t="shared" ca="1" si="124"/>
        <v>-728980200.25465739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-728980200.25465739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-3037417.5010610726</v>
      </c>
      <c r="L2061" s="444">
        <f t="shared" ca="1" si="124"/>
        <v>-732017617.75571847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-732017617.75571847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-3050073.4073154936</v>
      </c>
      <c r="L2062" s="444">
        <f t="shared" ca="1" si="124"/>
        <v>-735067691.16303396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-735067691.16303396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-3062782.0465126415</v>
      </c>
      <c r="L2063" s="444">
        <f t="shared" ca="1" si="124"/>
        <v>-738130473.20954657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-738130473.20954657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-3075543.6383731104</v>
      </c>
      <c r="L2064" s="444">
        <f t="shared" ca="1" si="124"/>
        <v>-741206016.8479197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-741206016.8479197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-3088358.4035329986</v>
      </c>
      <c r="L2065" s="444">
        <f t="shared" ca="1" si="124"/>
        <v>-744294375.25145268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-744294375.25145268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-3101226.5635477193</v>
      </c>
      <c r="L2066" s="444">
        <f t="shared" ca="1" si="124"/>
        <v>-747395601.81500041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-747395601.81500041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-3114148.3408958348</v>
      </c>
      <c r="L2067" s="444">
        <f t="shared" ca="1" si="124"/>
        <v>-750509750.15589631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-750509750.15589631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-3127123.9589829012</v>
      </c>
      <c r="L2068" s="444">
        <f t="shared" ca="1" si="124"/>
        <v>-753636874.11487925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-753636874.11487925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-3140153.6421453301</v>
      </c>
      <c r="L2069" s="444">
        <f t="shared" ca="1" si="124"/>
        <v>-756777027.75702453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-756777027.75702453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-3153237.6156542688</v>
      </c>
      <c r="L2070" s="444">
        <f t="shared" ca="1" si="124"/>
        <v>-759930265.37267876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-759930265.37267876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-3166376.1057194946</v>
      </c>
      <c r="L2071" s="444">
        <f t="shared" ca="1" si="124"/>
        <v>-763096641.4783982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-763096641.4783982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-3179569.3394933259</v>
      </c>
      <c r="L2072" s="444">
        <f t="shared" ca="1" si="124"/>
        <v>-766276210.81789148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-766276210.81789148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-3192817.5450745476</v>
      </c>
      <c r="L2073" s="444">
        <f t="shared" ca="1" si="124"/>
        <v>-769469028.36296606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-769469028.36296606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-3206120.9515123586</v>
      </c>
      <c r="L2074" s="444">
        <f t="shared" ca="1" si="124"/>
        <v>-772675149.3144784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-772675149.3144784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-3219479.7888103267</v>
      </c>
      <c r="L2075" s="444">
        <f t="shared" ca="1" si="124"/>
        <v>-775894629.10328877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-775894629.10328877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-3232894.2879303698</v>
      </c>
      <c r="L2076" s="444">
        <f t="shared" ca="1" si="124"/>
        <v>-779127523.39121914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-779127523.39121914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-3246364.6807967462</v>
      </c>
      <c r="L2077" s="444">
        <f t="shared" ca="1" si="124"/>
        <v>-782373888.07201588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-782373888.07201588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-3259891.2003000663</v>
      </c>
      <c r="L2078" s="444">
        <f t="shared" ca="1" si="124"/>
        <v>-785633779.27231598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-785633779.27231598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-3273474.0803013165</v>
      </c>
      <c r="L2079" s="444">
        <f t="shared" ca="1" si="124"/>
        <v>-788907253.35261726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-788907253.35261726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-3287113.5556359054</v>
      </c>
      <c r="L2080" s="444">
        <f t="shared" ca="1" si="124"/>
        <v>-792194366.90825319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-792194366.90825319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-3300809.8621177217</v>
      </c>
      <c r="L2081" s="444">
        <f t="shared" ca="1" si="124"/>
        <v>-795495176.77037096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-795495176.77037096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-3314563.2365432121</v>
      </c>
      <c r="L2082" s="444">
        <f t="shared" ca="1" si="124"/>
        <v>-798809740.00691414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-798809740.00691414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-3328373.9166954756</v>
      </c>
      <c r="L2083" s="444">
        <f t="shared" ca="1" si="124"/>
        <v>-802138113.92360961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-802138113.92360961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-3342242.1413483731</v>
      </c>
      <c r="L2084" s="444">
        <f t="shared" ca="1" si="124"/>
        <v>-805480356.06495798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-805480356.06495798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-3356168.1502706581</v>
      </c>
      <c r="L2085" s="444">
        <f t="shared" ca="1" si="124"/>
        <v>-808836524.21522868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-808836524.21522868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-3370152.1842301195</v>
      </c>
      <c r="L2086" s="444">
        <f t="shared" ca="1" si="124"/>
        <v>-812206676.39945877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-812206676.39945877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-3384194.4849977447</v>
      </c>
      <c r="L2087" s="444">
        <f t="shared" ca="1" si="124"/>
        <v>-815590870.88445652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-815590870.88445652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-3398295.295351902</v>
      </c>
      <c r="L2088" s="444">
        <f t="shared" ca="1" si="124"/>
        <v>-818989166.17980838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-818989166.17980838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-3412454.8590825349</v>
      </c>
      <c r="L2089" s="444">
        <f t="shared" ca="1" si="124"/>
        <v>-822401621.03889096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-822401621.03889096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-3426673.4209953789</v>
      </c>
      <c r="L2090" s="444">
        <f t="shared" ca="1" si="124"/>
        <v>-825828294.45988631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-825828294.45988631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-3440951.226916193</v>
      </c>
      <c r="L2091" s="444">
        <f t="shared" ca="1" si="124"/>
        <v>-829269245.68680251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-829269245.68680251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-3455288.5236950102</v>
      </c>
      <c r="L2092" s="444">
        <f t="shared" ca="1" si="124"/>
        <v>-832724534.2104975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-832724534.2104975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-3469685.5592104062</v>
      </c>
      <c r="L2093" s="444">
        <f t="shared" ca="1" si="124"/>
        <v>-836194219.76970792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-836194219.76970792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-3484142.582373783</v>
      </c>
      <c r="L2094" s="444">
        <f t="shared" ca="1" si="124"/>
        <v>-839678362.35208166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-839678362.35208166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-3498659.8431336735</v>
      </c>
      <c r="L2095" s="444">
        <f t="shared" ca="1" si="124"/>
        <v>-843177022.19521534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-843177022.19521534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-3513237.5924800639</v>
      </c>
      <c r="L2096" s="444">
        <f t="shared" ca="1" si="124"/>
        <v>-846690259.78769541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-846690259.78769541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-3527876.0824487307</v>
      </c>
      <c r="L2097" s="444">
        <f t="shared" ca="1" si="124"/>
        <v>-850218135.87014413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-850218135.87014413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-3542575.5661256001</v>
      </c>
      <c r="L2098" s="444">
        <f t="shared" ca="1" si="124"/>
        <v>-853760711.43626976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-853760711.43626976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-3557336.2976511237</v>
      </c>
      <c r="L2099" s="444">
        <f t="shared" ca="1" si="124"/>
        <v>-857318047.73392093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-857318047.73392093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-3572158.532224671</v>
      </c>
      <c r="L2100" s="444">
        <f t="shared" ca="1" si="124"/>
        <v>-860890206.26614559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-860890206.26614559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-3587042.5261089392</v>
      </c>
      <c r="L2101" s="444">
        <f t="shared" ca="1" si="124"/>
        <v>-864477248.79225457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-864477248.79225457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-3601988.536634394</v>
      </c>
      <c r="L2102" s="444">
        <f t="shared" ca="1" si="124"/>
        <v>-868079237.32888901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-868079237.32888901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-3616996.8222037037</v>
      </c>
      <c r="L2103" s="444">
        <f t="shared" ca="1" si="124"/>
        <v>-871696234.15109277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-871696234.15109277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-3632067.6422962202</v>
      </c>
      <c r="L2104" s="444">
        <f t="shared" ca="1" si="124"/>
        <v>-875328301.79338896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-875328301.79338896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-3647201.2574724541</v>
      </c>
      <c r="L2105" s="444">
        <f t="shared" ca="1" si="124"/>
        <v>-878975503.05086136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-878975503.05086136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-3662397.9293785896</v>
      </c>
      <c r="L2106" s="444">
        <f t="shared" ca="1" si="124"/>
        <v>-882637900.98023999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-882637900.98023999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-3677657.9207509998</v>
      </c>
      <c r="L2107" s="444">
        <f t="shared" ca="1" si="124"/>
        <v>-886315558.90099096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-886315558.90099096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-3692981.4954207954</v>
      </c>
      <c r="L2108" s="444">
        <f t="shared" ca="1" si="124"/>
        <v>-890008540.39641178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-890008540.39641178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-3708368.9183183825</v>
      </c>
      <c r="L2109" s="444">
        <f t="shared" ca="1" si="124"/>
        <v>-893716909.31473017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-893716909.31473017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-3723820.4554780424</v>
      </c>
      <c r="L2110" s="444">
        <f t="shared" ca="1" si="124"/>
        <v>-897440729.77020824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-897440729.77020824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-3739336.3740425338</v>
      </c>
      <c r="L2111" s="444">
        <f t="shared" ca="1" si="124"/>
        <v>-901180066.14425075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-901180066.14425075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-3754916.9422677117</v>
      </c>
      <c r="L2112" s="444">
        <f t="shared" ca="1" si="124"/>
        <v>-904934983.08651841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-904934983.08651841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-3770562.4295271598</v>
      </c>
      <c r="L2113" s="444">
        <f t="shared" ca="1" si="124"/>
        <v>-908705545.51604557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-908705545.51604557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-3786273.106316857</v>
      </c>
      <c r="L2114" s="444">
        <f t="shared" ca="1" si="124"/>
        <v>-912491818.62236238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-912491818.62236238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-3802049.2442598436</v>
      </c>
      <c r="L2115" s="444">
        <f t="shared" ca="1" si="124"/>
        <v>-916293867.86662221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-916293867.86662221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-3817891.116110926</v>
      </c>
      <c r="L2116" s="444">
        <f t="shared" ca="1" si="124"/>
        <v>-920111758.98273313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-920111758.98273313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-3833798.995761388</v>
      </c>
      <c r="L2117" s="444">
        <f t="shared" ca="1" si="124"/>
        <v>-923945557.97849452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-923945557.97849452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-3849773.1582437269</v>
      </c>
      <c r="L2118" s="444">
        <f t="shared" ca="1" si="124"/>
        <v>-927795331.1367383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-927795331.1367383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-3865813.8797364095</v>
      </c>
      <c r="L2119" s="444">
        <f t="shared" ca="1" si="124"/>
        <v>-931661145.01647472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-931661145.01647472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-3881921.437568645</v>
      </c>
      <c r="L2120" s="444">
        <f t="shared" ca="1" si="124"/>
        <v>-935543066.45404339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-935543066.45404339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-3898096.1102251806</v>
      </c>
      <c r="L2121" s="444">
        <f t="shared" ca="1" si="124"/>
        <v>-939441162.56426859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-939441162.56426859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-3914338.1773511195</v>
      </c>
      <c r="L2122" s="444">
        <f t="shared" ca="1" si="124"/>
        <v>-943355500.74161971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-943355500.74161971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-3930647.9197567482</v>
      </c>
      <c r="L2123" s="444">
        <f t="shared" ca="1" si="124"/>
        <v>-947286148.66137648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-947286148.66137648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-3947025.6194224022</v>
      </c>
      <c r="L2124" s="444">
        <f t="shared" ca="1" si="124"/>
        <v>-951233174.28079891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-951233174.28079891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-3963471.5595033281</v>
      </c>
      <c r="L2125" s="444">
        <f t="shared" ca="1" si="124"/>
        <v>-955196645.84030223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-955196645.84030223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-3979986.0243345927</v>
      </c>
      <c r="L2126" s="444">
        <f t="shared" ca="1" si="124"/>
        <v>-959176631.86463678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-959176631.86463678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-3996569.2994359871</v>
      </c>
      <c r="L2127" s="444">
        <f t="shared" ca="1" si="124"/>
        <v>-963173201.16407275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-963173201.16407275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-4013221.6715169698</v>
      </c>
      <c r="L2128" s="444">
        <f t="shared" ca="1" si="124"/>
        <v>-967186422.83558977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-967186422.83558977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-4029943.428481624</v>
      </c>
      <c r="L2129" s="444">
        <f t="shared" ca="1" si="124"/>
        <v>-971216366.26407135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-971216366.26407135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-4046734.8594336305</v>
      </c>
      <c r="L2130" s="444">
        <f t="shared" ca="1" si="124"/>
        <v>-975263101.123505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-975263101.123505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-4063596.2546812701</v>
      </c>
      <c r="L2131" s="444">
        <f t="shared" ca="1" si="124"/>
        <v>-979326697.37818623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-979326697.37818623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-4080527.9057424427</v>
      </c>
      <c r="L2132" s="444">
        <f t="shared" ca="1" si="124"/>
        <v>-983407225.28392863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-983407225.28392863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-4097530.1053497032</v>
      </c>
      <c r="L2133" s="444">
        <f t="shared" ca="1" si="124"/>
        <v>-987504755.38927829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-987504755.38927829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-4114603.1474553263</v>
      </c>
      <c r="L2134" s="444">
        <f t="shared" ca="1" si="124"/>
        <v>-991619358.53673363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-991619358.53673363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-4131747.3272363897</v>
      </c>
      <c r="L2135" s="444">
        <f t="shared" ca="1" si="124"/>
        <v>-995751105.86397004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-995751105.86397004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-4148962.9410998756</v>
      </c>
      <c r="L2136" s="444">
        <f t="shared" ca="1" si="124"/>
        <v>-999900068.80506992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-999900068.80506992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-4166250.2866877913</v>
      </c>
      <c r="L2137" s="444">
        <f t="shared" ca="1" si="124"/>
        <v>-1004066319.0917578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-1004066319.0917578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-4183609.6628823238</v>
      </c>
      <c r="L2138" s="444">
        <f t="shared" ca="1" si="124"/>
        <v>-1008249928.7546401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-1008249928.7546401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-4201041.3698110003</v>
      </c>
      <c r="L2139" s="444">
        <f t="shared" ca="1" si="124"/>
        <v>-1012450970.1244512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-1012450970.1244512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-4218545.7088518795</v>
      </c>
      <c r="L2140" s="444">
        <f t="shared" ca="1" si="124"/>
        <v>-1016669515.8333031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-1016669515.8333031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-4236122.9826387633</v>
      </c>
      <c r="L2141" s="444">
        <f t="shared" ca="1" si="124"/>
        <v>-1020905638.8159418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-1020905638.8159418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-4253773.4950664239</v>
      </c>
      <c r="L2142" s="444">
        <f t="shared" ca="1" si="124"/>
        <v>-1025159412.3110082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-1025159412.3110082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-4271497.5512958681</v>
      </c>
      <c r="L2143" s="444">
        <f t="shared" ca="1" si="124"/>
        <v>-1029430909.8623041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-1029430909.8623041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-4289295.4577596001</v>
      </c>
      <c r="L2144" s="444">
        <f t="shared" ca="1" si="124"/>
        <v>-1033720205.3200637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-1033720205.3200637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-4307167.522166932</v>
      </c>
      <c r="L2145" s="444">
        <f t="shared" ca="1" si="124"/>
        <v>-1038027372.8422307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-1038027372.8422307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-4325114.0535092941</v>
      </c>
      <c r="L2146" s="444">
        <f t="shared" ca="1" si="124"/>
        <v>-1042352486.8957399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-1042352486.8957399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-4343135.3620655825</v>
      </c>
      <c r="L2147" s="444">
        <f t="shared" ca="1" si="124"/>
        <v>-1046695622.2578055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-1046695622.2578055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-4361231.7594075222</v>
      </c>
      <c r="L2148" s="444">
        <f t="shared" ca="1" si="124"/>
        <v>-1051056854.017213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-1051056854.017213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-4379403.5584050538</v>
      </c>
      <c r="L2149" s="444">
        <f t="shared" ca="1" si="124"/>
        <v>-1055436257.575618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-1055436257.575618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-4397651.0732317418</v>
      </c>
      <c r="L2150" s="444">
        <f t="shared" ca="1" si="124"/>
        <v>-1059833908.6488497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-1059833908.6488497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-4415974.6193702072</v>
      </c>
      <c r="L2151" s="444">
        <f t="shared" ca="1" si="124"/>
        <v>-1064249883.2682199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-1064249883.2682199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-4434374.5136175826</v>
      </c>
      <c r="L2152" s="444">
        <f t="shared" ca="1" si="124"/>
        <v>-1068684257.7818376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-1068684257.7818376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-4452851.0740909893</v>
      </c>
      <c r="L2153" s="444">
        <f t="shared" ca="1" si="124"/>
        <v>-1073137108.8559285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-1073137108.8559285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-4471404.6202330356</v>
      </c>
      <c r="L2154" s="444">
        <f t="shared" ca="1" si="124"/>
        <v>-1077608513.4761615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-1077608513.4761615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-4490035.472817339</v>
      </c>
      <c r="L2155" s="444">
        <f t="shared" ca="1" si="124"/>
        <v>-1082098548.9489789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-1082098548.9489789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-4508743.9539540783</v>
      </c>
      <c r="L2156" s="444">
        <f t="shared" ca="1" si="124"/>
        <v>-1086607292.9029329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-1086607292.9029329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-4527530.3870955538</v>
      </c>
      <c r="L2157" s="444">
        <f t="shared" ca="1" si="124"/>
        <v>-1091134823.2900283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-1091134823.2900283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-4546395.0970417848</v>
      </c>
      <c r="L2158" s="444">
        <f t="shared" ca="1" si="124"/>
        <v>-1095681218.3870702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-1095681218.3870702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-4565338.4099461259</v>
      </c>
      <c r="L2159" s="444">
        <f t="shared" ca="1" si="124"/>
        <v>-1100246556.7970164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-1100246556.7970164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-4584360.6533209011</v>
      </c>
      <c r="L2160" s="444">
        <f t="shared" ca="1" si="124"/>
        <v>-1104830917.4503372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-1104830917.4503372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-4603462.1560430713</v>
      </c>
      <c r="L2161" s="444">
        <f t="shared" ca="1" si="124"/>
        <v>-1109434379.6063802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-1109434379.6063802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-4622643.2483599177</v>
      </c>
      <c r="L2162" s="444">
        <f t="shared" ca="1" si="124"/>
        <v>-1114057022.8547401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-1114057022.8547401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-4641904.2618947504</v>
      </c>
      <c r="L2163" s="444">
        <f t="shared" ca="1" si="124"/>
        <v>-1118698927.1166348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-1118698927.1166348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-4661245.5296526449</v>
      </c>
      <c r="L2164" s="444">
        <f t="shared" ca="1" si="124"/>
        <v>-1123360172.6462874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-1123360172.6462874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-4680667.386026198</v>
      </c>
      <c r="L2165" s="444">
        <f t="shared" ca="1" si="124"/>
        <v>-1128040840.0323136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-1128040840.0323136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-4700170.1668013064</v>
      </c>
      <c r="L2166" s="444">
        <f t="shared" ca="1" si="124"/>
        <v>-1132741010.1991148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-1132741010.1991148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-4719754.2091629785</v>
      </c>
      <c r="L2167" s="444">
        <f t="shared" ca="1" si="124"/>
        <v>-1137460764.4082778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-1137460764.4082778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-4739419.8517011572</v>
      </c>
      <c r="L2168" s="444">
        <f t="shared" ca="1" si="124"/>
        <v>-1142200184.259979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-1142200184.259979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-4759167.4344165791</v>
      </c>
      <c r="L2169" s="444">
        <f t="shared" ca="1" si="124"/>
        <v>-1146959351.6943955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-1146959351.6943955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-4778997.2987266481</v>
      </c>
      <c r="L2170" s="444">
        <f t="shared" ca="1" si="124"/>
        <v>-1151738348.9931221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-1151738348.9931221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-4798909.7874713419</v>
      </c>
      <c r="L2171" s="444">
        <f t="shared" ca="1" si="124"/>
        <v>-1156537258.7805934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-1156537258.7805934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-4818905.244919139</v>
      </c>
      <c r="L2172" s="444">
        <f t="shared" ca="1" si="124"/>
        <v>-1161356164.0255125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-1161356164.0255125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-4838984.0167729687</v>
      </c>
      <c r="L2173" s="444">
        <f t="shared" ca="1" si="124"/>
        <v>-1166195148.0422854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-1166195148.0422854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-4859146.4501761897</v>
      </c>
      <c r="L2174" s="444">
        <f t="shared" ca="1" si="124"/>
        <v>-1171054294.4924617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-1171054294.4924617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-4879392.89371859</v>
      </c>
      <c r="L2175" s="444">
        <f t="shared" ca="1" si="124"/>
        <v>-1175933687.3861802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-1175933687.3861802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-4899723.697442417</v>
      </c>
      <c r="L2176" s="444">
        <f t="shared" ca="1" si="124"/>
        <v>-1180833411.0836227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-1180833411.0836227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-4920139.2128484277</v>
      </c>
      <c r="L2177" s="444">
        <f t="shared" ca="1" si="124"/>
        <v>-1185753550.2964711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-1185753550.2964711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-4940639.792901963</v>
      </c>
      <c r="L2178" s="444">
        <f t="shared" ca="1" si="124"/>
        <v>-1190694190.0893731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-1190694190.0893731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-4961225.7920390544</v>
      </c>
      <c r="L2179" s="444">
        <f t="shared" ca="1" si="124"/>
        <v>-1195655415.8814123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-1195655415.8814123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-4981897.5661725514</v>
      </c>
      <c r="L2180" s="444">
        <f t="shared" ca="1" si="124"/>
        <v>-1200637313.4475849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-1200637313.4475849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-5002655.4726982703</v>
      </c>
      <c r="L2181" s="444">
        <f t="shared" ca="1" si="124"/>
        <v>-1205639968.9202831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-1205639968.9202831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-5023499.8705011792</v>
      </c>
      <c r="L2182" s="444">
        <f t="shared" ca="1" si="124"/>
        <v>-1210663468.7907844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-1210663468.7907844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-5044431.1199616017</v>
      </c>
      <c r="L2183" s="444">
        <f t="shared" ca="1" si="124"/>
        <v>-1215707899.9107459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-1215707899.9107459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-5065449.582961441</v>
      </c>
      <c r="L2184" s="444">
        <f t="shared" ca="1" si="124"/>
        <v>-1220773349.4937074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-1220773349.4937074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-5086555.6228904473</v>
      </c>
      <c r="L2185" s="444">
        <f t="shared" ca="1" si="124"/>
        <v>-1225859905.1165979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-1225859905.1165979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-5107749.6046524914</v>
      </c>
      <c r="L2186" s="444">
        <f t="shared" ca="1" si="124"/>
        <v>-1230967654.7212503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-1230967654.7212503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-5129031.894671876</v>
      </c>
      <c r="L2187" s="444">
        <f t="shared" ca="1" si="124"/>
        <v>-1236096686.6159222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-1236096686.6159222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-5150402.8608996756</v>
      </c>
      <c r="L2188" s="444">
        <f t="shared" ca="1" si="124"/>
        <v>-1241247089.4768219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-1241247089.4768219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-5171862.8728200914</v>
      </c>
      <c r="L2189" s="444">
        <f t="shared" ca="1" si="124"/>
        <v>-1246418952.349642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-1246418952.349642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-5193412.3014568416</v>
      </c>
      <c r="L2190" s="444">
        <f t="shared" ca="1" si="124"/>
        <v>-1251612364.651099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-1251612364.651099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-5215051.5193795785</v>
      </c>
      <c r="L2191" s="444">
        <f t="shared" ca="1" si="124"/>
        <v>-1256827416.1704786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-1256827416.1704786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-5236780.9007103276</v>
      </c>
      <c r="L2192" s="444">
        <f t="shared" ca="1" si="124"/>
        <v>-1262064197.0711889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-1262064197.0711889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-5258600.8211299535</v>
      </c>
      <c r="L2193" s="444">
        <f t="shared" ca="1" si="124"/>
        <v>-1267322797.892319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-1267322797.892319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-5280511.657884662</v>
      </c>
      <c r="L2194" s="444">
        <f t="shared" ca="1" si="124"/>
        <v>-1272603309.5502036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-1272603309.5502036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-5302513.7897925144</v>
      </c>
      <c r="L2195" s="444">
        <f t="shared" ca="1" si="124"/>
        <v>-1277905823.3399961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-1277905823.3399961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-5324607.5972499838</v>
      </c>
      <c r="L2196" s="444">
        <f t="shared" ca="1" si="124"/>
        <v>-1283230430.9372461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-1283230430.9372461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-5346793.462238525</v>
      </c>
      <c r="L2197" s="444">
        <f t="shared" ca="1" si="124"/>
        <v>-1288577224.3994846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-1288577224.3994846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-5369071.7683311859</v>
      </c>
      <c r="L2198" s="444">
        <f t="shared" ca="1" si="124"/>
        <v>-1293946296.1678159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-1293946296.1678159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-5391442.9006992327</v>
      </c>
      <c r="L2199" s="444">
        <f t="shared" ca="1" si="124"/>
        <v>-1299337739.0685151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-1299337739.0685151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-5413907.2461188128</v>
      </c>
      <c r="L2200" s="444">
        <f t="shared" ca="1" si="124"/>
        <v>-1304751646.3146338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-1304751646.3146338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-5436465.1929776408</v>
      </c>
      <c r="L2201" s="444">
        <f t="shared" ca="1" si="124"/>
        <v>-1310188111.5076115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-1310188111.5076115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-5459117.1312817149</v>
      </c>
      <c r="L2202" s="444">
        <f t="shared" ca="1" si="124"/>
        <v>-1315647228.6388931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-1315647228.6388931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-5481863.4526620544</v>
      </c>
      <c r="L2203" s="444">
        <f t="shared" ca="1" si="124"/>
        <v>-1321129092.0915551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-1321129092.0915551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-5504704.5503814798</v>
      </c>
      <c r="L2204" s="444">
        <f t="shared" ca="1" si="124"/>
        <v>-1326633796.6419365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-1326633796.6419365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-5527640.8193414025</v>
      </c>
      <c r="L2205" s="444">
        <f t="shared" ca="1" si="124"/>
        <v>-1332161437.461278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-1332161437.461278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-5550672.6560886577</v>
      </c>
      <c r="L2206" s="444">
        <f t="shared" ca="1" si="124"/>
        <v>-1337712110.1173666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-1337712110.1173666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-5573800.4588223603</v>
      </c>
      <c r="L2207" s="444">
        <f t="shared" ca="1" si="124"/>
        <v>-1343285910.5761888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-1343285910.5761888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-5597024.6274007866</v>
      </c>
      <c r="L2208" s="444">
        <f t="shared" ca="1" si="124"/>
        <v>-1348882935.2035897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-1348882935.2035897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-5620345.5633482905</v>
      </c>
      <c r="L2209" s="444">
        <f t="shared" ca="1" si="124"/>
        <v>-1354503280.766938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-1354503280.766938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-5643763.6698622415</v>
      </c>
      <c r="L2210" s="444">
        <f t="shared" ca="1" si="124"/>
        <v>-1360147044.4368002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-1360147044.4368002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-5667279.3518200014</v>
      </c>
      <c r="L2211" s="444">
        <f t="shared" ca="1" si="124"/>
        <v>-1365814323.7886202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-1365814323.7886202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-5690893.0157859176</v>
      </c>
      <c r="L2212" s="444">
        <f t="shared" ca="1" si="124"/>
        <v>-1371505216.8044062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-1371505216.8044062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-5714605.0700183585</v>
      </c>
      <c r="L2213" s="444">
        <f t="shared" ca="1" si="124"/>
        <v>-1377219821.8744245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-1377219821.8744245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-5738415.9244767688</v>
      </c>
      <c r="L2214" s="444">
        <f t="shared" ca="1" si="124"/>
        <v>-1382958237.7989013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-1382958237.7989013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-5762325.9908287553</v>
      </c>
      <c r="L2215" s="444">
        <f t="shared" ca="1" si="124"/>
        <v>-1388720563.7897301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-1388720563.7897301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-5786335.6824572086</v>
      </c>
      <c r="L2216" s="444">
        <f t="shared" ca="1" si="124"/>
        <v>-1394506899.4721873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-1394506899.4721873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-5810445.4144674465</v>
      </c>
      <c r="L2217" s="444">
        <f t="shared" ca="1" si="124"/>
        <v>-1400317344.8866546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-1400317344.8866546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-5834655.6036943942</v>
      </c>
      <c r="L2218" s="444">
        <f t="shared" ca="1" si="124"/>
        <v>-1406152000.4903491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-1406152000.4903491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-5858966.6687097875</v>
      </c>
      <c r="L2219" s="444">
        <f t="shared" ca="1" si="124"/>
        <v>-1412010967.1590588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-1412010967.1590588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-5883379.0298294118</v>
      </c>
      <c r="L2220" s="444">
        <f t="shared" ca="1" si="124"/>
        <v>-1417894346.1888883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-1417894346.1888883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-5907893.109120368</v>
      </c>
      <c r="L2221" s="444">
        <f t="shared" ca="1" si="124"/>
        <v>-1423802239.2980087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-1423802239.2980087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-5932509.3304083692</v>
      </c>
      <c r="L2222" s="444">
        <f t="shared" ca="1" si="124"/>
        <v>-1429734748.628417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-1429734748.628417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-5957228.1192850713</v>
      </c>
      <c r="L2223" s="444">
        <f t="shared" ca="1" si="124"/>
        <v>-1435691976.7477021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-1435691976.7477021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-5982049.9031154253</v>
      </c>
      <c r="L2224" s="444">
        <f t="shared" ca="1" si="124"/>
        <v>-1441674026.6508176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-1441674026.6508176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-6006975.1110450737</v>
      </c>
      <c r="L2225" s="444">
        <f t="shared" ca="1" si="124"/>
        <v>-1447681001.7618628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-1447681001.7618628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-6032004.1740077613</v>
      </c>
      <c r="L2226" s="444">
        <f t="shared" ca="1" si="124"/>
        <v>-1453713005.9358704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-1453713005.9358704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-6057137.5247327937</v>
      </c>
      <c r="L2227" s="444">
        <f t="shared" ca="1" si="124"/>
        <v>-1459770143.4606032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-1459770143.4606032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-6082375.5977525134</v>
      </c>
      <c r="L2228" s="444">
        <f t="shared" ca="1" si="124"/>
        <v>-1465852519.0583558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-1465852519.0583558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-6107718.8294098154</v>
      </c>
      <c r="L2229" s="444">
        <f t="shared" ca="1" si="124"/>
        <v>-1471960237.8877656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-1471960237.8877656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-6133167.6578656901</v>
      </c>
      <c r="L2230" s="444">
        <f t="shared" ca="1" si="124"/>
        <v>-1478093405.5456314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-1478093405.5456314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-6158722.5231067976</v>
      </c>
      <c r="L2231" s="444">
        <f t="shared" ca="1" si="124"/>
        <v>-1484252128.0687382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-1484252128.0687382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-6184383.8669530759</v>
      </c>
      <c r="L2232" s="444">
        <f t="shared" ca="1" si="124"/>
        <v>-1490436511.9356914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-1490436511.9356914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-6210152.1330653802</v>
      </c>
      <c r="L2233" s="444">
        <f t="shared" ca="1" si="124"/>
        <v>-1496646664.0687568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-1496646664.0687568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-6236027.7669531535</v>
      </c>
      <c r="L2234" s="444">
        <f t="shared" ca="1" si="124"/>
        <v>-1502882691.83571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-1502882691.83571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-6262011.2159821251</v>
      </c>
      <c r="L2235" s="444">
        <f t="shared" ca="1" si="124"/>
        <v>-1509144703.0516922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-1509144703.0516922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-6288102.9293820513</v>
      </c>
      <c r="L2236" s="444">
        <f t="shared" ca="1" si="124"/>
        <v>-1515432805.9810743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-1515432805.9810743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-6314303.3582544765</v>
      </c>
      <c r="L2237" s="444">
        <f t="shared" ca="1" si="124"/>
        <v>-1521747109.3393288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-1521747109.3393288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-6340612.9555805363</v>
      </c>
      <c r="L2238" s="444">
        <f t="shared" ca="1" si="124"/>
        <v>-1528087722.2949092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-1528087722.2949092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-6367032.1762287887</v>
      </c>
      <c r="L2239" s="444">
        <f t="shared" ca="1" si="124"/>
        <v>-1534454754.471138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-1534454754.471138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-6393561.4769630749</v>
      </c>
      <c r="L2240" s="444">
        <f t="shared" ca="1" si="124"/>
        <v>-1540848315.948101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-1540848315.948101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-6420201.3164504208</v>
      </c>
      <c r="L2241" s="444">
        <f t="shared" ca="1" si="124"/>
        <v>-1547268517.2645514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-1547268517.2645514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-6446952.1552689644</v>
      </c>
      <c r="L2242" s="444">
        <f t="shared" ca="1" si="124"/>
        <v>-1553715469.4198203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-1553715469.4198203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-6473814.4559159176</v>
      </c>
      <c r="L2243" s="444">
        <f t="shared" ca="1" si="124"/>
        <v>-1560189283.8757362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-1560189283.8757362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-6500788.6828155676</v>
      </c>
      <c r="L2244" s="444">
        <f t="shared" ca="1" si="124"/>
        <v>-1566690072.5585518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-1566690072.5585518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-6527875.3023272995</v>
      </c>
      <c r="L2245" s="444">
        <f t="shared" ca="1" si="124"/>
        <v>-1573217947.8608792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-1573217947.8608792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-6555074.7827536631</v>
      </c>
      <c r="L2246" s="444">
        <f t="shared" ca="1" si="124"/>
        <v>-1579773022.6436329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-1579773022.6436329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-6582387.5943484707</v>
      </c>
      <c r="L2247" s="444">
        <f t="shared" ca="1" si="124"/>
        <v>-1586355410.2379813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-1586355410.2379813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-6609814.2093249224</v>
      </c>
      <c r="L2248" s="444">
        <f t="shared" ca="1" si="124"/>
        <v>-1592965224.4473062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-1592965224.4473062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-6637355.1018637754</v>
      </c>
      <c r="L2249" s="444">
        <f t="shared" ca="1" si="124"/>
        <v>-1599602579.54917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-1599602579.54917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-6665010.7481215419</v>
      </c>
      <c r="L2250" s="444">
        <f t="shared" ca="1" si="124"/>
        <v>-1606267590.2972915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-1606267590.2972915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-6692781.6262387149</v>
      </c>
      <c r="L2251" s="444">
        <f t="shared" ca="1" si="124"/>
        <v>-1612960371.9235303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-1612960371.9235303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-6720668.2163480427</v>
      </c>
      <c r="L2252" s="444">
        <f t="shared" ca="1" si="124"/>
        <v>-1619681040.1398783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-1619681040.1398783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-6748671.0005828263</v>
      </c>
      <c r="L2253" s="444">
        <f t="shared" ca="1" si="124"/>
        <v>-1626429711.1404612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-1626429711.1404612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-6776790.4630852547</v>
      </c>
      <c r="L2254" s="444">
        <f t="shared" ca="1" si="124"/>
        <v>-1633206501.6035464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-1633206501.6035464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-6805027.0900147762</v>
      </c>
      <c r="L2255" s="444">
        <f t="shared" ca="1" si="124"/>
        <v>-1640011528.6935611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-1640011528.6935611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-6833381.3695565043</v>
      </c>
      <c r="L2256" s="444">
        <f t="shared" ca="1" si="124"/>
        <v>-1646844910.0631175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-1646844910.0631175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-6861853.7919296557</v>
      </c>
      <c r="L2257" s="444">
        <f t="shared" ca="1" si="124"/>
        <v>-1653706763.8550472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-1653706763.8550472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-6890444.8493960304</v>
      </c>
      <c r="L2258" s="444">
        <f t="shared" ca="1" si="124"/>
        <v>-1660597208.7044432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-1660597208.7044432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-6919155.0362685136</v>
      </c>
      <c r="L2259" s="444">
        <f t="shared" ca="1" si="124"/>
        <v>-1667516363.7407117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-1667516363.7407117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-6947984.8489196319</v>
      </c>
      <c r="L2260" s="444">
        <f t="shared" ca="1" si="124"/>
        <v>-1674464348.5896313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-1674464348.5896313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-6976934.7857901296</v>
      </c>
      <c r="L2261" s="444">
        <f t="shared" ca="1" si="124"/>
        <v>-1681441283.3754215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-1681441283.3754215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-7006005.3473975882</v>
      </c>
      <c r="L2262" s="444">
        <f t="shared" ca="1" si="124"/>
        <v>-1688447288.7228191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-1688447288.7228191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-7035197.0363450786</v>
      </c>
      <c r="L2263" s="444">
        <f t="shared" ca="1" si="124"/>
        <v>-1695482485.7591641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-1695482485.7591641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-7064510.3573298501</v>
      </c>
      <c r="L2264" s="444">
        <f t="shared" ca="1" si="124"/>
        <v>-1702546996.1164939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-1702546996.1164939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-7093945.8171520578</v>
      </c>
      <c r="L2265" s="444">
        <f t="shared" ca="1" si="124"/>
        <v>-1709640941.933646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-1709640941.933646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-7123503.9247235246</v>
      </c>
      <c r="L2266" s="444">
        <f t="shared" ca="1" si="124"/>
        <v>-1716764445.8583696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-1716764445.8583696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-7153185.1910765395</v>
      </c>
      <c r="L2267" s="444">
        <f t="shared" ca="1" si="124"/>
        <v>-1723917631.0494461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-1723917631.0494461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-7182990.1293726917</v>
      </c>
      <c r="L2268" s="444">
        <f t="shared" ca="1" si="124"/>
        <v>-1731100621.1788187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-1731100621.1788187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-7212919.2549117431</v>
      </c>
      <c r="L2269" s="444">
        <f t="shared" ca="1" si="124"/>
        <v>-1738313540.4337304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-1738313540.4337304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-7242973.0851405431</v>
      </c>
      <c r="L2270" s="444">
        <f t="shared" ca="1" si="124"/>
        <v>-1745556513.5188708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-1745556513.5188708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-7273152.1396619612</v>
      </c>
      <c r="L2271" s="444">
        <f t="shared" ca="1" si="124"/>
        <v>-1752829665.6585329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-1752829665.6585329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-7303456.9402438859</v>
      </c>
      <c r="L2272" s="444">
        <f t="shared" ca="1" si="124"/>
        <v>-1760133122.5987768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-1760133122.5987768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-7333888.010828237</v>
      </c>
      <c r="L2273" s="444">
        <f t="shared" ca="1" si="124"/>
        <v>-1767467010.6096051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-1767467010.6096051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-7364445.8775400212</v>
      </c>
      <c r="L2274" s="444">
        <f t="shared" ca="1" si="124"/>
        <v>-1774831456.4871452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-1774831456.4871452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-7395131.0686964374</v>
      </c>
      <c r="L2275" s="444">
        <f t="shared" ca="1" si="124"/>
        <v>-1782226587.5558417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-1782226587.5558417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-7425944.1148160072</v>
      </c>
      <c r="L2276" s="444">
        <f t="shared" ca="1" si="124"/>
        <v>-1789652531.6706576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-1789652531.6706576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-7456885.5486277407</v>
      </c>
      <c r="L2277" s="444">
        <f t="shared" ca="1" si="124"/>
        <v>-1797109417.2192855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-1797109417.2192855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-7487955.9050803557</v>
      </c>
      <c r="L2278" s="444">
        <f t="shared" ca="1" si="124"/>
        <v>-1804597373.1243658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-1804597373.1243658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-7519155.7213515239</v>
      </c>
      <c r="L2279" s="444">
        <f t="shared" ca="1" si="124"/>
        <v>-1812116528.8457174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-1812116528.8457174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-7550485.536857157</v>
      </c>
      <c r="L2280" s="444">
        <f t="shared" ca="1" si="124"/>
        <v>-1819667014.3825746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-1819667014.3825746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-7581945.8932607276</v>
      </c>
      <c r="L2281" s="444">
        <f t="shared" ca="1" si="124"/>
        <v>-1827248960.2758353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-1827248960.2758353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-7613537.3344826465</v>
      </c>
      <c r="L2282" s="444">
        <f t="shared" ca="1" si="124"/>
        <v>-1834862497.6103179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-1834862497.6103179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-7645260.4067096571</v>
      </c>
      <c r="L2283" s="444">
        <f t="shared" ca="1" si="124"/>
        <v>-1842507758.0170276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-1842507758.0170276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-7677115.6584042814</v>
      </c>
      <c r="L2284" s="444">
        <f t="shared" ca="1" si="124"/>
        <v>-1850184873.675432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-1850184873.675432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-7709103.6403142996</v>
      </c>
      <c r="L2285" s="444">
        <f t="shared" ca="1" si="124"/>
        <v>-1857893977.3157463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-1857893977.3157463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-7741224.9054822763</v>
      </c>
      <c r="L2286" s="444">
        <f t="shared" ca="1" si="124"/>
        <v>-1865635202.2212286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-1865635202.2212286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-7773480.0092551187</v>
      </c>
      <c r="L2287" s="444">
        <f t="shared" ca="1" si="124"/>
        <v>-1873408682.2304838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-1873408682.2304838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-7805869.509293681</v>
      </c>
      <c r="L2288" s="444">
        <f t="shared" ca="1" si="124"/>
        <v>-1881214551.7397776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-1881214551.7397776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-7838393.9655824061</v>
      </c>
      <c r="L2289" s="444">
        <f t="shared" ca="1" si="124"/>
        <v>-1889052945.7053599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-1889052945.7053599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-7871053.9404389998</v>
      </c>
      <c r="L2290" s="444">
        <f t="shared" ca="1" si="124"/>
        <v>-1896923999.6457989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-1896923999.6457989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-7903849.998524162</v>
      </c>
      <c r="L2291" s="444">
        <f t="shared" ca="1" si="124"/>
        <v>-1904827849.6443231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-1904827849.6443231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-7936782.7068513464</v>
      </c>
      <c r="L2292" s="444">
        <f t="shared" ca="1" si="124"/>
        <v>-1912764632.3511744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-1912764632.3511744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-7969852.6347965607</v>
      </c>
      <c r="L2293" s="444">
        <f t="shared" ca="1" si="124"/>
        <v>-1920734484.985971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-1920734484.985971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-8003060.3541082125</v>
      </c>
      <c r="L2294" s="444">
        <f t="shared" ca="1" si="124"/>
        <v>-1928737545.3400791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-1928737545.3400791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-8036406.4389169971</v>
      </c>
      <c r="L2295" s="444">
        <f t="shared" ca="1" si="124"/>
        <v>-1936773951.778996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-1936773951.778996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-8069891.4657458169</v>
      </c>
      <c r="L2296" s="444">
        <f t="shared" ca="1" si="124"/>
        <v>-1944843843.2447419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-1944843843.2447419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-8103516.0135197574</v>
      </c>
      <c r="L2297" s="444">
        <f t="shared" ca="1" si="124"/>
        <v>-1952947359.2582617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-1952947359.2582617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-8137280.6635760898</v>
      </c>
      <c r="L2298" s="444">
        <f t="shared" ca="1" si="124"/>
        <v>-1961084639.9218378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-1961084639.9218378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-8171185.9996743249</v>
      </c>
      <c r="L2299" s="444">
        <f t="shared" ca="1" si="124"/>
        <v>-1969255825.9215121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-1969255825.9215121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-8205232.6080063004</v>
      </c>
      <c r="L2300" s="444">
        <f t="shared" ca="1" si="124"/>
        <v>-1977461058.5295184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-1977461058.5295184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-8239421.0772063276</v>
      </c>
      <c r="L2301" s="444">
        <f t="shared" ca="1" si="124"/>
        <v>-1985700479.6067247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-1985700479.6067247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-8273751.9983613528</v>
      </c>
      <c r="L2302" s="444">
        <f t="shared" ca="1" si="124"/>
        <v>-1993974231.6050861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-1993974231.6050861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-8308225.9650211921</v>
      </c>
      <c r="L2303" s="444">
        <f t="shared" ref="L2303:L2557" ca="1" si="129">I2303-J2303+K2303</f>
        <v>-2002282457.5701072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-2002282457.5701072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-8342843.57320878</v>
      </c>
      <c r="L2304" s="444">
        <f t="shared" ca="1" si="129"/>
        <v>-2010625301.143316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-2010625301.143316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-8377605.4214304835</v>
      </c>
      <c r="L2305" s="444">
        <f t="shared" ca="1" si="129"/>
        <v>-2019002906.5647466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-2019002906.5647466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-8412512.1106864437</v>
      </c>
      <c r="L2306" s="444">
        <f t="shared" ca="1" si="129"/>
        <v>-2027415418.6754332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-2027415418.6754332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-8447564.2444809731</v>
      </c>
      <c r="L2307" s="444">
        <f t="shared" ca="1" si="129"/>
        <v>-2035862982.9199142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-2035862982.9199142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-8482762.4288329761</v>
      </c>
      <c r="L2308" s="444">
        <f t="shared" ca="1" si="129"/>
        <v>-2044345745.3487473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-2044345745.3487473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-8518107.2722864468</v>
      </c>
      <c r="L2309" s="444">
        <f t="shared" ca="1" si="129"/>
        <v>-2052863852.6210337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-2052863852.6210337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-8553599.3859209735</v>
      </c>
      <c r="L2310" s="444">
        <f t="shared" ca="1" si="129"/>
        <v>-2061417452.0069547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-2061417452.0069547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-8589239.3833623119</v>
      </c>
      <c r="L2311" s="444">
        <f t="shared" ca="1" si="129"/>
        <v>-2070006691.390317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-2070006691.390317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-8625027.8807929866</v>
      </c>
      <c r="L2312" s="444">
        <f t="shared" ca="1" si="129"/>
        <v>-2078631719.2711101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-2078631719.2711101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-8660965.4969629589</v>
      </c>
      <c r="L2313" s="444">
        <f t="shared" ca="1" si="129"/>
        <v>-2087292684.7680731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-2087292684.7680731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-8697052.8532003053</v>
      </c>
      <c r="L2314" s="444">
        <f t="shared" ca="1" si="129"/>
        <v>-2095989737.6212733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-2095989737.6212733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-8733290.5734219719</v>
      </c>
      <c r="L2315" s="444">
        <f t="shared" ca="1" si="129"/>
        <v>-2104723028.1946952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-2104723028.1946952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-8769679.2841445636</v>
      </c>
      <c r="L2316" s="444">
        <f t="shared" ca="1" si="129"/>
        <v>-2113492707.4788399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-2113492707.4788399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-8806219.6144951656</v>
      </c>
      <c r="L2317" s="444">
        <f t="shared" ca="1" si="129"/>
        <v>-2122298927.0933352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-2122298927.0933352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-8842912.1962222289</v>
      </c>
      <c r="L2318" s="444">
        <f t="shared" ca="1" si="129"/>
        <v>-2131141839.2895575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-2131141839.2895575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-8879757.6637064889</v>
      </c>
      <c r="L2319" s="444">
        <f t="shared" ca="1" si="129"/>
        <v>-2140021596.953264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-2140021596.953264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-8916756.6539719328</v>
      </c>
      <c r="L2320" s="444">
        <f t="shared" ca="1" si="129"/>
        <v>-2148938353.6072359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-2148938353.6072359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-8953909.8066968154</v>
      </c>
      <c r="L2321" s="444">
        <f t="shared" ca="1" si="129"/>
        <v>-2157892263.4139328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-2157892263.4139328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-8991217.7642247193</v>
      </c>
      <c r="L2322" s="444">
        <f t="shared" ca="1" si="129"/>
        <v>-2166883481.1781573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-2166883481.1781573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-9028681.1715756562</v>
      </c>
      <c r="L2323" s="444">
        <f t="shared" ca="1" si="129"/>
        <v>-2175912162.3497329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-2175912162.3497329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-9066300.6764572207</v>
      </c>
      <c r="L2324" s="444">
        <f t="shared" ca="1" si="129"/>
        <v>-2184978463.0261903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-2184978463.0261903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-9104076.9292757921</v>
      </c>
      <c r="L2325" s="444">
        <f t="shared" ca="1" si="129"/>
        <v>-2194082539.9554663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-2194082539.9554663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-9142010.5831477754</v>
      </c>
      <c r="L2326" s="444">
        <f t="shared" ca="1" si="129"/>
        <v>-2203224550.5386143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-2203224550.5386143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-9180102.2939108927</v>
      </c>
      <c r="L2327" s="444">
        <f t="shared" ca="1" si="129"/>
        <v>-2212404652.8325253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-2212404652.8325253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-9218352.7201355211</v>
      </c>
      <c r="L2328" s="444">
        <f t="shared" ca="1" si="129"/>
        <v>-2221623005.5526609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-2221623005.5526609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-9256762.5231360868</v>
      </c>
      <c r="L2329" s="444">
        <f t="shared" ca="1" si="129"/>
        <v>-2230879768.0757971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-2230879768.0757971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-9295332.366982488</v>
      </c>
      <c r="L2330" s="444">
        <f t="shared" ca="1" si="129"/>
        <v>-2240175100.4427795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-2240175100.4427795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-9334062.9185115807</v>
      </c>
      <c r="L2331" s="444">
        <f t="shared" ca="1" si="129"/>
        <v>-2249509163.3612909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-2249509163.3612909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-9372954.8473387118</v>
      </c>
      <c r="L2332" s="444">
        <f t="shared" ca="1" si="129"/>
        <v>-2258882118.2086296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-2258882118.2086296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-9412008.8258692902</v>
      </c>
      <c r="L2333" s="444">
        <f t="shared" ca="1" si="129"/>
        <v>-2268294127.0344987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-2268294127.0344987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-9451225.5293104108</v>
      </c>
      <c r="L2334" s="444">
        <f t="shared" ca="1" si="129"/>
        <v>-2277745352.5638089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-2277745352.5638089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-9490605.6356825363</v>
      </c>
      <c r="L2335" s="444">
        <f t="shared" ca="1" si="129"/>
        <v>-2287235958.1994915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-2287235958.1994915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-9530149.825831214</v>
      </c>
      <c r="L2336" s="444">
        <f t="shared" ca="1" si="129"/>
        <v>-2296766108.0253229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-2296766108.0253229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-9569858.7834388446</v>
      </c>
      <c r="L2337" s="444">
        <f t="shared" ca="1" si="129"/>
        <v>-2306335966.8087616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-2306335966.8087616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-9609733.1950365063</v>
      </c>
      <c r="L2338" s="444">
        <f t="shared" ca="1" si="129"/>
        <v>-2315945700.003798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-2315945700.003798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-9649773.750015825</v>
      </c>
      <c r="L2339" s="444">
        <f t="shared" ca="1" si="129"/>
        <v>-2325595473.7538137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-2325595473.7538137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-9689981.1406408902</v>
      </c>
      <c r="L2340" s="444">
        <f t="shared" ca="1" si="129"/>
        <v>-2335285454.8944545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-2335285454.8944545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-9730356.0620602276</v>
      </c>
      <c r="L2341" s="444">
        <f t="shared" ca="1" si="129"/>
        <v>-2345015810.9565148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-2345015810.9565148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-9770899.2123188116</v>
      </c>
      <c r="L2342" s="444">
        <f t="shared" ca="1" si="129"/>
        <v>-2354786710.1688337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-2354786710.1688337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-9811611.2923701406</v>
      </c>
      <c r="L2343" s="444">
        <f t="shared" ca="1" si="129"/>
        <v>-2364598321.4612041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-2364598321.4612041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-9852493.00608835</v>
      </c>
      <c r="L2344" s="444">
        <f t="shared" ca="1" si="129"/>
        <v>-2374450814.4672923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-2374450814.4672923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-9893545.0602803845</v>
      </c>
      <c r="L2345" s="444">
        <f t="shared" ca="1" si="129"/>
        <v>-2384344359.5275726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-2384344359.5275726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-9934768.1646982189</v>
      </c>
      <c r="L2346" s="444">
        <f t="shared" ca="1" si="129"/>
        <v>-2394279127.6922708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-2394279127.6922708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-9976163.0320511274</v>
      </c>
      <c r="L2347" s="444">
        <f t="shared" ca="1" si="129"/>
        <v>-2404255290.7243218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-2404255290.7243218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-10017730.378018007</v>
      </c>
      <c r="L2348" s="444">
        <f t="shared" ca="1" si="129"/>
        <v>-2414273021.1023397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-2414273021.1023397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-10059470.92125975</v>
      </c>
      <c r="L2349" s="444">
        <f t="shared" ca="1" si="129"/>
        <v>-2424332492.0235996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-2424332492.0235996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-10101385.383431666</v>
      </c>
      <c r="L2350" s="444">
        <f t="shared" ca="1" si="129"/>
        <v>-2434433877.4070311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-2434433877.4070311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-10143474.489195963</v>
      </c>
      <c r="L2351" s="444">
        <f t="shared" ca="1" si="129"/>
        <v>-2444577351.8962269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-2444577351.8962269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-10185738.966234278</v>
      </c>
      <c r="L2352" s="444">
        <f t="shared" ca="1" si="129"/>
        <v>-2454763090.8624611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-2454763090.8624611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-10228179.545260254</v>
      </c>
      <c r="L2353" s="444">
        <f t="shared" ca="1" si="129"/>
        <v>-2464991270.4077215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-2464991270.4077215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-10270796.960032173</v>
      </c>
      <c r="L2354" s="444">
        <f t="shared" ca="1" si="129"/>
        <v>-2475262067.3677535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-2475262067.3677535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-10313591.94736564</v>
      </c>
      <c r="L2355" s="444">
        <f t="shared" ca="1" si="129"/>
        <v>-2485575659.3151193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-2485575659.3151193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-10356565.247146331</v>
      </c>
      <c r="L2356" s="444">
        <f t="shared" ca="1" si="129"/>
        <v>-2495932224.5622654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-2495932224.5622654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-10399717.602342773</v>
      </c>
      <c r="L2357" s="444">
        <f t="shared" ca="1" si="129"/>
        <v>-2506331942.164608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-2506331942.164608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-10443049.7590192</v>
      </c>
      <c r="L2358" s="444">
        <f t="shared" ca="1" si="129"/>
        <v>-2516774991.9236274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-2516774991.9236274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-10486562.466348447</v>
      </c>
      <c r="L2359" s="444">
        <f t="shared" ca="1" si="129"/>
        <v>-2527261554.389976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-2527261554.389976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-10530256.4766249</v>
      </c>
      <c r="L2360" s="444">
        <f t="shared" ca="1" si="129"/>
        <v>-2537791810.866601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-2537791810.866601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-10574132.545277504</v>
      </c>
      <c r="L2361" s="444">
        <f t="shared" ca="1" si="129"/>
        <v>-2548365943.4118786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-2548365943.4118786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-10618191.430882826</v>
      </c>
      <c r="L2362" s="444">
        <f t="shared" ca="1" si="129"/>
        <v>-2558984134.8427615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-2558984134.8427615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-10662433.895178173</v>
      </c>
      <c r="L2363" s="444">
        <f t="shared" ca="1" si="129"/>
        <v>-2569646568.7379398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-2569646568.7379398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-10706860.70307475</v>
      </c>
      <c r="L2364" s="444">
        <f t="shared" ca="1" si="129"/>
        <v>-2580353429.4410148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-2580353429.4410148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-10751472.622670894</v>
      </c>
      <c r="L2365" s="444">
        <f t="shared" ca="1" si="129"/>
        <v>-2591104902.0636859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-2591104902.0636859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-10796270.425265357</v>
      </c>
      <c r="L2366" s="444">
        <f t="shared" ca="1" si="129"/>
        <v>-2601901172.4889512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-2601901172.4889512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-10841254.885370631</v>
      </c>
      <c r="L2367" s="444">
        <f t="shared" ca="1" si="129"/>
        <v>-2612742427.3743219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-2612742427.3743219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-10886426.780726342</v>
      </c>
      <c r="L2368" s="444">
        <f t="shared" ca="1" si="129"/>
        <v>-2623628854.1550484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-2623628854.1550484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-10931786.892312702</v>
      </c>
      <c r="L2369" s="444">
        <f t="shared" ca="1" si="129"/>
        <v>-2634560641.0473609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-2634560641.0473609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-10977336.004364004</v>
      </c>
      <c r="L2370" s="444">
        <f t="shared" ca="1" si="129"/>
        <v>-2645537977.0517249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-2645537977.0517249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-11023074.904382188</v>
      </c>
      <c r="L2371" s="444">
        <f t="shared" ca="1" si="129"/>
        <v>-2656561051.9561071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-2656561051.9561071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-11069004.383150447</v>
      </c>
      <c r="L2372" s="444">
        <f t="shared" ca="1" si="129"/>
        <v>-2667630056.3392577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-2667630056.3392577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-11115125.234746907</v>
      </c>
      <c r="L2373" s="444">
        <f t="shared" ca="1" si="129"/>
        <v>-2678745181.5740047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-2678745181.5740047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-11161438.256558353</v>
      </c>
      <c r="L2374" s="444">
        <f t="shared" ca="1" si="129"/>
        <v>-2689906619.8305631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-2689906619.8305631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-11207944.249294013</v>
      </c>
      <c r="L2375" s="444">
        <f t="shared" ca="1" si="129"/>
        <v>-2701114564.0798569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-2701114564.0798569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-11254644.016999403</v>
      </c>
      <c r="L2376" s="444">
        <f t="shared" ca="1" si="129"/>
        <v>-2712369208.0968561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-2712369208.0968561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-11301538.367070233</v>
      </c>
      <c r="L2377" s="444">
        <f t="shared" ca="1" si="129"/>
        <v>-2723670746.4639263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-2723670746.4639263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-11348628.11026636</v>
      </c>
      <c r="L2378" s="444">
        <f t="shared" ca="1" si="129"/>
        <v>-2735019374.5741925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-2735019374.5741925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-11395914.060725803</v>
      </c>
      <c r="L2379" s="444">
        <f t="shared" ca="1" si="129"/>
        <v>-2746415288.6349182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-2746415288.6349182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-11443397.035978826</v>
      </c>
      <c r="L2380" s="444">
        <f t="shared" ca="1" si="129"/>
        <v>-2757858685.670897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-2757858685.670897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-11491077.85696207</v>
      </c>
      <c r="L2381" s="444">
        <f t="shared" ca="1" si="129"/>
        <v>-2769349763.5278592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-2769349763.5278592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-11538957.348032746</v>
      </c>
      <c r="L2382" s="444">
        <f t="shared" ca="1" si="129"/>
        <v>-2780888720.8758922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-2780888720.8758922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-11587036.336982884</v>
      </c>
      <c r="L2383" s="444">
        <f t="shared" ca="1" si="129"/>
        <v>-2792475757.2128749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-2792475757.2128749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-11635315.655053645</v>
      </c>
      <c r="L2384" s="444">
        <f t="shared" ca="1" si="129"/>
        <v>-2804111072.8679285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-2804111072.8679285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-11683796.136949701</v>
      </c>
      <c r="L2385" s="444">
        <f t="shared" ca="1" si="129"/>
        <v>-2815794869.004878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-2815794869.004878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-11732478.620853659</v>
      </c>
      <c r="L2386" s="444">
        <f t="shared" ca="1" si="129"/>
        <v>-2827527347.6257315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-2827527347.6257315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-11781363.948440548</v>
      </c>
      <c r="L2387" s="444">
        <f t="shared" ca="1" si="129"/>
        <v>-2839308711.574172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-2839308711.574172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-11830452.964892384</v>
      </c>
      <c r="L2388" s="444">
        <f t="shared" ca="1" si="129"/>
        <v>-2851139164.5390644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-2851139164.5390644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-11879746.518912768</v>
      </c>
      <c r="L2389" s="444">
        <f t="shared" ca="1" si="129"/>
        <v>-2863018911.0579772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-2863018911.0579772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-11929245.462741572</v>
      </c>
      <c r="L2390" s="444">
        <f t="shared" ca="1" si="129"/>
        <v>-2874948156.5207186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-2874948156.5207186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-11978950.65216966</v>
      </c>
      <c r="L2391" s="444">
        <f t="shared" ca="1" si="129"/>
        <v>-2886927107.1728883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-2886927107.1728883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-12028862.946553702</v>
      </c>
      <c r="L2392" s="444">
        <f t="shared" ca="1" si="129"/>
        <v>-2898955970.119442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-2898955970.119442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-12078983.208831009</v>
      </c>
      <c r="L2393" s="444">
        <f t="shared" ca="1" si="129"/>
        <v>-2911034953.3282728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-2911034953.3282728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-12129312.305534471</v>
      </c>
      <c r="L2394" s="444">
        <f t="shared" ca="1" si="129"/>
        <v>-2923164265.6338072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-2923164265.6338072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-12179851.10680753</v>
      </c>
      <c r="L2395" s="444">
        <f t="shared" ca="1" si="129"/>
        <v>-2935344116.7406149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-2935344116.7406149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-12230600.486419229</v>
      </c>
      <c r="L2396" s="444">
        <f t="shared" ca="1" si="129"/>
        <v>-2947574717.2270341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-2947574717.2270341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-12281561.321779309</v>
      </c>
      <c r="L2397" s="444">
        <f t="shared" ca="1" si="129"/>
        <v>-2959856278.5488133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-2959856278.5488133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-12332734.493953388</v>
      </c>
      <c r="L2398" s="444">
        <f t="shared" ca="1" si="129"/>
        <v>-2972189013.0427666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-2972189013.0427666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-12384120.887678195</v>
      </c>
      <c r="L2399" s="444">
        <f t="shared" ca="1" si="129"/>
        <v>-2984573133.9304447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-2984573133.9304447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-12435721.391376853</v>
      </c>
      <c r="L2400" s="444">
        <f t="shared" ca="1" si="129"/>
        <v>-2997008855.3218217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-2997008855.3218217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-12487536.897174258</v>
      </c>
      <c r="L2401" s="444">
        <f t="shared" ca="1" si="129"/>
        <v>-3009496392.218996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-3009496392.218996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-12539568.300912483</v>
      </c>
      <c r="L2402" s="444">
        <f t="shared" ca="1" si="129"/>
        <v>-3022035960.5199084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-3022035960.5199084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-12591816.502166284</v>
      </c>
      <c r="L2403" s="444">
        <f t="shared" ca="1" si="129"/>
        <v>-3034627777.0220747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-3034627777.0220747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-12644282.404258644</v>
      </c>
      <c r="L2404" s="444">
        <f t="shared" ca="1" si="129"/>
        <v>-3047272059.4263334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-3047272059.4263334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-12696966.914276389</v>
      </c>
      <c r="L2405" s="444">
        <f t="shared" ca="1" si="129"/>
        <v>-3059969026.34061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-3059969026.34061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-12749870.943085875</v>
      </c>
      <c r="L2406" s="444">
        <f t="shared" ca="1" si="129"/>
        <v>-3072718897.2836957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-3072718897.2836957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-12802995.405348731</v>
      </c>
      <c r="L2407" s="444">
        <f t="shared" ca="1" si="129"/>
        <v>-3085521892.6890445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-3085521892.6890445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-12856341.219537685</v>
      </c>
      <c r="L2408" s="444">
        <f t="shared" ca="1" si="129"/>
        <v>-3098378233.9085822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-3098378233.9085822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-12909909.307952426</v>
      </c>
      <c r="L2409" s="444">
        <f t="shared" ca="1" si="129"/>
        <v>-3111288143.2165346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-3111288143.2165346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-12963700.596735561</v>
      </c>
      <c r="L2410" s="444">
        <f t="shared" ca="1" si="129"/>
        <v>-3124251843.8132701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-3124251843.8132701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-13017716.015888626</v>
      </c>
      <c r="L2411" s="444">
        <f t="shared" ca="1" si="129"/>
        <v>-3137269559.8291588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-3137269559.8291588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-13071956.499288162</v>
      </c>
      <c r="L2412" s="444">
        <f t="shared" ca="1" si="129"/>
        <v>-3150341516.3284469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-3150341516.3284469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-13126422.984701863</v>
      </c>
      <c r="L2413" s="444">
        <f t="shared" ca="1" si="129"/>
        <v>-3163467939.3131485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-3163467939.3131485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-13181116.413804784</v>
      </c>
      <c r="L2414" s="444">
        <f t="shared" ca="1" si="129"/>
        <v>-3176649055.7269535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-3176649055.7269535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-13236037.73219564</v>
      </c>
      <c r="L2415" s="444">
        <f t="shared" ca="1" si="129"/>
        <v>-3189885093.4591494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-3189885093.4591494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-13291187.889413122</v>
      </c>
      <c r="L2416" s="444">
        <f t="shared" ca="1" si="129"/>
        <v>-3203176281.3485627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-3203176281.3485627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-13346567.838952344</v>
      </c>
      <c r="L2417" s="444">
        <f t="shared" ca="1" si="129"/>
        <v>-3216522849.1875153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-3216522849.1875153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-13402178.538281314</v>
      </c>
      <c r="L2418" s="444">
        <f t="shared" ca="1" si="129"/>
        <v>-3229925027.7257967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-3229925027.7257967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-13458020.948857486</v>
      </c>
      <c r="L2419" s="444">
        <f t="shared" ca="1" si="129"/>
        <v>-3243383048.674654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-3243383048.674654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-13514096.036144391</v>
      </c>
      <c r="L2420" s="444">
        <f t="shared" ca="1" si="129"/>
        <v>-3256897144.7107983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-3256897144.7107983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-13570404.769628325</v>
      </c>
      <c r="L2421" s="444">
        <f t="shared" ca="1" si="129"/>
        <v>-3270467549.4804268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-3270467549.4804268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-13626948.122835111</v>
      </c>
      <c r="L2422" s="444">
        <f t="shared" ca="1" si="129"/>
        <v>-3284094497.6032619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-3284094497.6032619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-13683727.073346924</v>
      </c>
      <c r="L2423" s="444">
        <f t="shared" ca="1" si="129"/>
        <v>-3297778224.676609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-3297778224.676609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-13740742.602819204</v>
      </c>
      <c r="L2424" s="444">
        <f t="shared" ca="1" si="129"/>
        <v>-3311518967.2794285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-3311518967.2794285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-13797995.696997618</v>
      </c>
      <c r="L2425" s="444">
        <f t="shared" ca="1" si="129"/>
        <v>-3325316962.9764261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-3325316962.9764261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-13855487.345735108</v>
      </c>
      <c r="L2426" s="444">
        <f t="shared" ca="1" si="129"/>
        <v>-3339172450.3221612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-3339172450.3221612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-13913218.543009005</v>
      </c>
      <c r="L2427" s="444">
        <f t="shared" ca="1" si="129"/>
        <v>-3353085668.86517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-3353085668.86517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-13971190.286938207</v>
      </c>
      <c r="L2428" s="444">
        <f t="shared" ca="1" si="129"/>
        <v>-3367056859.1521082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-3367056859.1521082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-14029403.579800451</v>
      </c>
      <c r="L2429" s="444">
        <f t="shared" ca="1" si="129"/>
        <v>-3381086262.7319088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-3381086262.7319088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-14087859.42804962</v>
      </c>
      <c r="L2430" s="444">
        <f t="shared" ca="1" si="129"/>
        <v>-3395174122.1599584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-3395174122.1599584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-14146558.84233316</v>
      </c>
      <c r="L2431" s="444">
        <f t="shared" ca="1" si="129"/>
        <v>-3409320681.0022917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-3409320681.0022917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-14205502.837509548</v>
      </c>
      <c r="L2432" s="444">
        <f t="shared" ca="1" si="129"/>
        <v>-3423526183.8398013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-3423526183.8398013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-14264692.432665838</v>
      </c>
      <c r="L2433" s="444">
        <f t="shared" ca="1" si="129"/>
        <v>-3437790876.2724671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-3437790876.2724671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-14324128.651135281</v>
      </c>
      <c r="L2434" s="444">
        <f t="shared" ca="1" si="129"/>
        <v>-3452115004.9236026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-3452115004.9236026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-14383812.52051501</v>
      </c>
      <c r="L2435" s="444">
        <f t="shared" ca="1" si="129"/>
        <v>-3466498817.4441175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-3466498817.4441175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-14443745.072683821</v>
      </c>
      <c r="L2436" s="444">
        <f t="shared" ca="1" si="129"/>
        <v>-3480942562.5168014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-3480942562.5168014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-14503927.343820006</v>
      </c>
      <c r="L2437" s="444">
        <f t="shared" ca="1" si="129"/>
        <v>-3495446489.8606215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-3495446489.8606215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-14564360.374419255</v>
      </c>
      <c r="L2438" s="444">
        <f t="shared" ca="1" si="129"/>
        <v>-3510010850.2350407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-3510010850.2350407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-14625045.209312672</v>
      </c>
      <c r="L2439" s="444">
        <f t="shared" ca="1" si="129"/>
        <v>-3524635895.4443531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-3524635895.4443531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-14685982.897684807</v>
      </c>
      <c r="L2440" s="444">
        <f t="shared" ca="1" si="129"/>
        <v>-3539321878.3420377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-3539321878.3420377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-14747174.493091824</v>
      </c>
      <c r="L2441" s="444">
        <f t="shared" ca="1" si="129"/>
        <v>-3554069052.8351297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-3554069052.8351297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-14808621.053479705</v>
      </c>
      <c r="L2442" s="444">
        <f t="shared" ca="1" si="129"/>
        <v>-3568877673.8886094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-3568877673.8886094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-14870323.641202539</v>
      </c>
      <c r="L2443" s="444">
        <f t="shared" ca="1" si="129"/>
        <v>-3583747997.5298119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-3583747997.5298119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-14932283.323040882</v>
      </c>
      <c r="L2444" s="444">
        <f t="shared" ca="1" si="129"/>
        <v>-3598680280.8528528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-3598680280.8528528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-14994501.17022022</v>
      </c>
      <c r="L2445" s="444">
        <f t="shared" ca="1" si="129"/>
        <v>-3613674782.0230732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-3613674782.0230732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-15056978.258429471</v>
      </c>
      <c r="L2446" s="444">
        <f t="shared" ca="1" si="129"/>
        <v>-3628731760.2815027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-3628731760.2815027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-15119715.667839594</v>
      </c>
      <c r="L2447" s="444">
        <f t="shared" ca="1" si="129"/>
        <v>-3643851475.9493423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-3643851475.9493423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-15182714.483122258</v>
      </c>
      <c r="L2448" s="444">
        <f t="shared" ca="1" si="129"/>
        <v>-3659034190.4324646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-3659034190.4324646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-15245975.793468602</v>
      </c>
      <c r="L2449" s="444">
        <f t="shared" ca="1" si="129"/>
        <v>-3674280166.2259331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-3674280166.2259331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-15309500.692608057</v>
      </c>
      <c r="L2450" s="444">
        <f t="shared" ca="1" si="129"/>
        <v>-3689589666.918541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-3689589666.918541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-15373290.278827256</v>
      </c>
      <c r="L2451" s="444">
        <f t="shared" ca="1" si="129"/>
        <v>-3704962957.1973681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-3704962957.1973681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-15437345.654989034</v>
      </c>
      <c r="L2452" s="444">
        <f t="shared" ca="1" si="129"/>
        <v>-3720400302.8523574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-3720400302.8523574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-15501667.928551489</v>
      </c>
      <c r="L2453" s="444">
        <f t="shared" ca="1" si="129"/>
        <v>-3735901970.7809091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-3735901970.7809091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-15566258.211587118</v>
      </c>
      <c r="L2454" s="444">
        <f t="shared" ca="1" si="129"/>
        <v>-3751468228.992496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-3751468228.992496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-15631117.620802067</v>
      </c>
      <c r="L2455" s="444">
        <f t="shared" ca="1" si="129"/>
        <v>-3767099346.6132979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-3767099346.6132979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-15696247.277555408</v>
      </c>
      <c r="L2456" s="444">
        <f t="shared" ca="1" si="129"/>
        <v>-3782795593.8908534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-3782795593.8908534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-15761648.307878556</v>
      </c>
      <c r="L2457" s="444">
        <f t="shared" ca="1" si="129"/>
        <v>-3798557242.1987319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-3798557242.1987319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-15827321.842494719</v>
      </c>
      <c r="L2458" s="444">
        <f t="shared" ca="1" si="129"/>
        <v>-3814384564.0412264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-3814384564.0412264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-15893269.016838441</v>
      </c>
      <c r="L2459" s="444">
        <f t="shared" ca="1" si="129"/>
        <v>-3830277833.0580649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-3830277833.0580649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-15959490.971075268</v>
      </c>
      <c r="L2460" s="444">
        <f t="shared" ca="1" si="129"/>
        <v>-3846237324.02914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-3846237324.02914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-16025988.850121416</v>
      </c>
      <c r="L2461" s="444">
        <f t="shared" ca="1" si="129"/>
        <v>-3862263312.8792615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-3862263312.8792615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-16092763.803663587</v>
      </c>
      <c r="L2462" s="444">
        <f t="shared" ca="1" si="129"/>
        <v>-3878356076.6829252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-3878356076.6829252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-16159816.986178854</v>
      </c>
      <c r="L2463" s="444">
        <f t="shared" ca="1" si="129"/>
        <v>-3894515893.6691041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-3894515893.6691041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-16227149.556954602</v>
      </c>
      <c r="L2464" s="444">
        <f t="shared" ca="1" si="129"/>
        <v>-3910743043.2260585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-3910743043.2260585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-16294762.680108579</v>
      </c>
      <c r="L2465" s="444">
        <f t="shared" ca="1" si="129"/>
        <v>-3927037805.906167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-3927037805.906167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-16362657.524609029</v>
      </c>
      <c r="L2466" s="444">
        <f t="shared" ca="1" si="129"/>
        <v>-3943400463.4307761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-3943400463.4307761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-16430835.2642949</v>
      </c>
      <c r="L2467" s="444">
        <f t="shared" ca="1" si="129"/>
        <v>-3959831298.6950712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-3959831298.6950712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-16499297.077896129</v>
      </c>
      <c r="L2468" s="444">
        <f t="shared" ca="1" si="129"/>
        <v>-3976330595.7729673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-3976330595.7729673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-16568044.14905403</v>
      </c>
      <c r="L2469" s="444">
        <f t="shared" ca="1" si="129"/>
        <v>-3992898639.9220214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-3992898639.9220214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-16637077.666341756</v>
      </c>
      <c r="L2470" s="444">
        <f t="shared" ca="1" si="129"/>
        <v>-4009535717.5883632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-4009535717.5883632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-16706398.823284846</v>
      </c>
      <c r="L2471" s="444">
        <f t="shared" ca="1" si="129"/>
        <v>-4026242116.4116478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-4026242116.4116478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-16776008.818381866</v>
      </c>
      <c r="L2472" s="444">
        <f t="shared" ca="1" si="129"/>
        <v>-4043018125.2300296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-4043018125.2300296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-16845908.855125122</v>
      </c>
      <c r="L2473" s="444">
        <f t="shared" ca="1" si="129"/>
        <v>-4059864034.0851545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-4059864034.0851545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-16916100.142021477</v>
      </c>
      <c r="L2474" s="444">
        <f t="shared" ca="1" si="129"/>
        <v>-4076780134.2271762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-4076780134.2271762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-16986583.892613232</v>
      </c>
      <c r="L2475" s="444">
        <f t="shared" ca="1" si="129"/>
        <v>-4093766718.1197896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-4093766718.1197896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-17057361.325499125</v>
      </c>
      <c r="L2476" s="444">
        <f t="shared" ca="1" si="129"/>
        <v>-4110824079.4452887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-4110824079.4452887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-17128433.664355367</v>
      </c>
      <c r="L2477" s="444">
        <f t="shared" ca="1" si="129"/>
        <v>-4127952513.1096439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-4127952513.1096439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-17199802.13795685</v>
      </c>
      <c r="L2478" s="444">
        <f t="shared" ca="1" si="129"/>
        <v>-4145152315.2476006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-4145152315.2476006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-17271467.980198339</v>
      </c>
      <c r="L2479" s="444">
        <f t="shared" ca="1" si="129"/>
        <v>-4162423783.2277989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-4162423783.2277989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-17343432.43011583</v>
      </c>
      <c r="L2480" s="444">
        <f t="shared" ca="1" si="129"/>
        <v>-4179767215.6579146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-4179767215.6579146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-17415696.731907979</v>
      </c>
      <c r="L2481" s="444">
        <f t="shared" ca="1" si="129"/>
        <v>-4197182912.3898225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-4197182912.3898225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-17488262.134957597</v>
      </c>
      <c r="L2482" s="444">
        <f t="shared" ca="1" si="129"/>
        <v>-4214671174.5247803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-4214671174.5247803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-17561129.893853251</v>
      </c>
      <c r="L2483" s="444">
        <f t="shared" ca="1" si="129"/>
        <v>-4232232304.4186335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-4232232304.4186335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-17634301.268410973</v>
      </c>
      <c r="L2484" s="444">
        <f t="shared" ca="1" si="129"/>
        <v>-4249866605.6870446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-4249866605.6870446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-17707777.523696017</v>
      </c>
      <c r="L2485" s="444">
        <f t="shared" ca="1" si="129"/>
        <v>-4267574383.2107406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-4267574383.2107406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-17781559.930044752</v>
      </c>
      <c r="L2486" s="444">
        <f t="shared" ca="1" si="129"/>
        <v>-4285355943.1407852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-4285355943.1407852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-17855649.763086606</v>
      </c>
      <c r="L2487" s="444">
        <f t="shared" ca="1" si="129"/>
        <v>-4303211592.9038715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-4303211592.9038715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-17930048.303766131</v>
      </c>
      <c r="L2488" s="444">
        <f t="shared" ca="1" si="129"/>
        <v>-4321141641.2076378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-4321141641.2076378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-18004756.838365156</v>
      </c>
      <c r="L2489" s="444">
        <f t="shared" ca="1" si="129"/>
        <v>-4339146398.0460033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-4339146398.0460033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-18079776.658525012</v>
      </c>
      <c r="L2490" s="444">
        <f t="shared" ca="1" si="129"/>
        <v>-4357226174.7045288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-4357226174.7045288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-18155109.06126887</v>
      </c>
      <c r="L2491" s="444">
        <f t="shared" ca="1" si="129"/>
        <v>-4375381283.7657976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-4375381283.7657976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-18230755.349024158</v>
      </c>
      <c r="L2492" s="444">
        <f t="shared" ca="1" si="129"/>
        <v>-4393612039.1148214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-4393612039.1148214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-18306716.82964509</v>
      </c>
      <c r="L2493" s="444">
        <f t="shared" ca="1" si="129"/>
        <v>-4411918755.9444666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-4411918755.9444666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-18382994.816435277</v>
      </c>
      <c r="L2494" s="444">
        <f t="shared" ca="1" si="129"/>
        <v>-4430301750.7609015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-4430301750.7609015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-18459590.628170423</v>
      </c>
      <c r="L2495" s="444">
        <f t="shared" ca="1" si="129"/>
        <v>-4448761341.3890715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-4448761341.3890715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-18536505.589121129</v>
      </c>
      <c r="L2496" s="444">
        <f t="shared" ca="1" si="129"/>
        <v>-4467297846.9781923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-4467297846.9781923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-18613741.029075801</v>
      </c>
      <c r="L2497" s="444">
        <f t="shared" ca="1" si="129"/>
        <v>-4485911588.007268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-4485911588.007268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-18691298.283363618</v>
      </c>
      <c r="L2498" s="444">
        <f t="shared" ca="1" si="129"/>
        <v>-4504602886.2906313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-4504602886.2906313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-18769178.692877632</v>
      </c>
      <c r="L2499" s="444">
        <f t="shared" ca="1" si="129"/>
        <v>-4523372064.9835091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-4523372064.9835091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-18847383.604097955</v>
      </c>
      <c r="L2500" s="444">
        <f t="shared" ca="1" si="129"/>
        <v>-4542219448.5876074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-4542219448.5876074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-18925914.369115032</v>
      </c>
      <c r="L2501" s="444">
        <f t="shared" ca="1" si="129"/>
        <v>-4561145362.9567223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-4561145362.9567223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-19004772.345653009</v>
      </c>
      <c r="L2502" s="444">
        <f t="shared" ca="1" si="129"/>
        <v>-4580150135.3023748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-4580150135.3023748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-19083958.897093229</v>
      </c>
      <c r="L2503" s="444">
        <f t="shared" ca="1" si="129"/>
        <v>-4599234094.1994677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-4599234094.1994677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-19163475.392497782</v>
      </c>
      <c r="L2504" s="444">
        <f t="shared" ca="1" si="129"/>
        <v>-4618397569.5919657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-4618397569.5919657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-19243323.206633192</v>
      </c>
      <c r="L2505" s="444">
        <f t="shared" ca="1" si="129"/>
        <v>-4637640892.7985992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-4637640892.7985992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-19323503.719994165</v>
      </c>
      <c r="L2506" s="444">
        <f t="shared" ca="1" si="129"/>
        <v>-4656964396.5185938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-4656964396.5185938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-19404018.318827473</v>
      </c>
      <c r="L2507" s="444">
        <f t="shared" ca="1" si="129"/>
        <v>-4676368414.8374214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-4676368414.8374214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-19484868.395155922</v>
      </c>
      <c r="L2508" s="444">
        <f t="shared" ca="1" si="129"/>
        <v>-4695853283.2325773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-4695853283.2325773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-19566055.346802406</v>
      </c>
      <c r="L2509" s="444">
        <f t="shared" ca="1" si="129"/>
        <v>-4715419338.57938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-4715419338.57938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-19647580.577414084</v>
      </c>
      <c r="L2510" s="444">
        <f t="shared" ca="1" si="129"/>
        <v>-4735066919.1567945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-4735066919.1567945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-19729445.496486645</v>
      </c>
      <c r="L2511" s="444">
        <f t="shared" ca="1" si="129"/>
        <v>-4754796364.6532812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-4754796364.6532812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-19811651.519388672</v>
      </c>
      <c r="L2512" s="444">
        <f t="shared" ca="1" si="129"/>
        <v>-4774608016.1726694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-4774608016.1726694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-19894200.067386121</v>
      </c>
      <c r="L2513" s="444">
        <f t="shared" ca="1" si="129"/>
        <v>-4794502216.2400551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-4794502216.2400551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-19977092.567666896</v>
      </c>
      <c r="L2514" s="444">
        <f t="shared" ca="1" si="129"/>
        <v>-4814479308.8077221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-4814479308.8077221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-20060330.453365508</v>
      </c>
      <c r="L2515" s="444">
        <f t="shared" ca="1" si="129"/>
        <v>-4834539639.2610874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-4834539639.2610874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-20143915.163587864</v>
      </c>
      <c r="L2516" s="444">
        <f t="shared" ca="1" si="129"/>
        <v>-4854683554.424675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-4854683554.424675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-20227848.143436145</v>
      </c>
      <c r="L2517" s="444">
        <f t="shared" ca="1" si="129"/>
        <v>-4874911402.5681114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-4874911402.5681114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-20312130.844033796</v>
      </c>
      <c r="L2518" s="444">
        <f t="shared" ca="1" si="129"/>
        <v>-4895223533.4121456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-4895223533.4121456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-20396764.722550608</v>
      </c>
      <c r="L2519" s="444">
        <f t="shared" ca="1" si="129"/>
        <v>-4915620298.134696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-4915620298.134696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-20481751.242227901</v>
      </c>
      <c r="L2520" s="444">
        <f t="shared" ca="1" si="129"/>
        <v>-4936102049.3769236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-4936102049.3769236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-20567091.872403849</v>
      </c>
      <c r="L2521" s="444">
        <f t="shared" ca="1" si="129"/>
        <v>-4956669141.2493277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-4956669141.2493277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-20652788.088538866</v>
      </c>
      <c r="L2522" s="444">
        <f t="shared" ca="1" si="129"/>
        <v>-4977321929.3378668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-4977321929.3378668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-20738841.37224111</v>
      </c>
      <c r="L2523" s="444">
        <f t="shared" ca="1" si="129"/>
        <v>-4998060770.7101078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-4998060770.7101078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-20825253.211292114</v>
      </c>
      <c r="L2524" s="444">
        <f t="shared" ca="1" si="129"/>
        <v>-5018886023.9214001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-5018886023.9214001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-20912025.0996725</v>
      </c>
      <c r="L2525" s="444">
        <f t="shared" ca="1" si="129"/>
        <v>-5039798049.0210724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-5039798049.0210724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-20999158.537587803</v>
      </c>
      <c r="L2526" s="444">
        <f t="shared" ca="1" si="129"/>
        <v>-5060797207.5586605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-5060797207.5586605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-21086655.03149442</v>
      </c>
      <c r="L2527" s="444">
        <f t="shared" ca="1" si="129"/>
        <v>-5081883862.5901546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-5081883862.5901546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-21174516.094125643</v>
      </c>
      <c r="L2528" s="444">
        <f t="shared" ca="1" si="129"/>
        <v>-5103058378.6842804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-5103058378.6842804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-21262743.244517833</v>
      </c>
      <c r="L2529" s="444">
        <f t="shared" ca="1" si="129"/>
        <v>-5124321121.9287987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-5124321121.9287987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-21351338.008036662</v>
      </c>
      <c r="L2530" s="444">
        <f t="shared" ca="1" si="129"/>
        <v>-5145672459.9368353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-5145672459.9368353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-21440301.91640348</v>
      </c>
      <c r="L2531" s="444">
        <f t="shared" ca="1" si="129"/>
        <v>-5167112761.8532391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-5167112761.8532391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-21529636.50772183</v>
      </c>
      <c r="L2532" s="444">
        <f t="shared" ca="1" si="129"/>
        <v>-5188642398.360961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-5188642398.360961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-21619343.326504003</v>
      </c>
      <c r="L2533" s="444">
        <f t="shared" ca="1" si="129"/>
        <v>-5210261741.6874647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-5210261741.6874647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-21709423.92369777</v>
      </c>
      <c r="L2534" s="444">
        <f t="shared" ca="1" si="129"/>
        <v>-5231971165.6111622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-5231971165.6111622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-21799879.856713176</v>
      </c>
      <c r="L2535" s="444">
        <f t="shared" ca="1" si="129"/>
        <v>-5253771045.4678755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-5253771045.4678755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-21890712.689449482</v>
      </c>
      <c r="L2536" s="444">
        <f t="shared" ca="1" si="129"/>
        <v>-5275661758.1573248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-5275661758.1573248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-21981923.992322188</v>
      </c>
      <c r="L2537" s="444">
        <f t="shared" ca="1" si="129"/>
        <v>-5297643682.1496468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-5297643682.1496468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-22073515.342290193</v>
      </c>
      <c r="L2538" s="444">
        <f t="shared" ca="1" si="129"/>
        <v>-5319717197.4919367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-5319717197.4919367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-22165488.32288307</v>
      </c>
      <c r="L2539" s="444">
        <f t="shared" ca="1" si="129"/>
        <v>-5341882685.8148193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-5341882685.8148193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-22257844.524228413</v>
      </c>
      <c r="L2540" s="444">
        <f t="shared" ca="1" si="129"/>
        <v>-5364140530.3390474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-5364140530.3390474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-22350585.543079365</v>
      </c>
      <c r="L2541" s="444">
        <f t="shared" ca="1" si="129"/>
        <v>-5386491115.8821268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-5386491115.8821268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-22443712.982842196</v>
      </c>
      <c r="L2542" s="444">
        <f t="shared" ca="1" si="129"/>
        <v>-5408934828.8649693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-5408934828.8649693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-22537228.453604039</v>
      </c>
      <c r="L2543" s="444">
        <f t="shared" ca="1" si="129"/>
        <v>-5431472057.318573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-5431472057.318573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-22631133.572160721</v>
      </c>
      <c r="L2544" s="444">
        <f t="shared" ca="1" si="129"/>
        <v>-5454103190.8907337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-5454103190.8907337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-22725429.962044723</v>
      </c>
      <c r="L2545" s="444">
        <f t="shared" ca="1" si="129"/>
        <v>-5476828620.8527784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-5476828620.8527784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-22820119.253553241</v>
      </c>
      <c r="L2546" s="444">
        <f t="shared" ca="1" si="129"/>
        <v>-5499648740.1063318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-5499648740.1063318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-22915203.083776381</v>
      </c>
      <c r="L2547" s="444">
        <f t="shared" ca="1" si="129"/>
        <v>-5522563943.1901083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-5522563943.1901083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-23010683.096625451</v>
      </c>
      <c r="L2548" s="444">
        <f t="shared" ca="1" si="129"/>
        <v>-5545574626.2867336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-5545574626.2867336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-23106560.942861389</v>
      </c>
      <c r="L2549" s="444">
        <f t="shared" ca="1" si="129"/>
        <v>-5568681187.2295952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-5568681187.2295952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-23202838.280123312</v>
      </c>
      <c r="L2550" s="444">
        <f t="shared" ca="1" si="129"/>
        <v>-5591884025.5097189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-5591884025.5097189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-23299516.772957161</v>
      </c>
      <c r="L2551" s="444">
        <f t="shared" ca="1" si="129"/>
        <v>-5615183542.2826757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-5615183542.2826757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-23396598.092844483</v>
      </c>
      <c r="L2552" s="444">
        <f t="shared" ca="1" si="129"/>
        <v>-5638580140.3755198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-5638580140.3755198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-23494083.918231331</v>
      </c>
      <c r="L2553" s="444">
        <f t="shared" ca="1" si="129"/>
        <v>-5662074224.2937508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-5662074224.2937508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-23591975.934557296</v>
      </c>
      <c r="L2554" s="444">
        <f t="shared" ca="1" si="129"/>
        <v>-5685666200.2283077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-5685666200.2283077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-23690275.834284615</v>
      </c>
      <c r="L2555" s="444">
        <f t="shared" ca="1" si="129"/>
        <v>-5709356476.0625925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-5709356476.0625925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-23788985.31692747</v>
      </c>
      <c r="L2556" s="444">
        <f t="shared" ca="1" si="129"/>
        <v>-5733145461.3795204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-5733145461.3795204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-23888106.089081336</v>
      </c>
      <c r="L2557" s="444">
        <f t="shared" ca="1" si="129"/>
        <v>-5757033567.4686022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-5757033567.4686022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-23987639.864452507</v>
      </c>
      <c r="L2558" s="444">
        <f t="shared" ref="L2558:L2812" ca="1" si="134">I2558-J2558+K2558</f>
        <v>-5781021207.3330545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-5781021207.3330545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-24087588.363887727</v>
      </c>
      <c r="L2559" s="444">
        <f t="shared" ca="1" si="134"/>
        <v>-5805108795.6969423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-5805108795.6969423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-24187953.315403927</v>
      </c>
      <c r="L2560" s="444">
        <f t="shared" ca="1" si="134"/>
        <v>-5829296749.0123463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-5829296749.0123463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-24288736.454218108</v>
      </c>
      <c r="L2561" s="444">
        <f t="shared" ca="1" si="134"/>
        <v>-5853585485.4665642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-5853585485.4665642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-24389939.522777349</v>
      </c>
      <c r="L2562" s="444">
        <f t="shared" ca="1" si="134"/>
        <v>-5877975424.9893417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-5877975424.9893417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-24491564.270788923</v>
      </c>
      <c r="L2563" s="444">
        <f t="shared" ca="1" si="134"/>
        <v>-5902466989.2601309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-5902466989.2601309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-24593612.455250546</v>
      </c>
      <c r="L2564" s="444">
        <f t="shared" ca="1" si="134"/>
        <v>-5927060601.7153816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-5927060601.7153816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-24696085.840480756</v>
      </c>
      <c r="L2565" s="444">
        <f t="shared" ca="1" si="134"/>
        <v>-5951756687.5558624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-5951756687.5558624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-24798986.198149428</v>
      </c>
      <c r="L2566" s="444">
        <f t="shared" ca="1" si="134"/>
        <v>-5976555673.7540121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-5976555673.7540121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-24902315.307308383</v>
      </c>
      <c r="L2567" s="444">
        <f t="shared" ca="1" si="134"/>
        <v>-6001457989.0613203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-6001457989.0613203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-25006074.954422168</v>
      </c>
      <c r="L2568" s="444">
        <f t="shared" ca="1" si="134"/>
        <v>-6026464064.0157423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-6026464064.0157423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-25110266.933398925</v>
      </c>
      <c r="L2569" s="444">
        <f t="shared" ca="1" si="134"/>
        <v>-6051574330.9491415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-6051574330.9491415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-25214893.045621421</v>
      </c>
      <c r="L2570" s="444">
        <f t="shared" ca="1" si="134"/>
        <v>-6076789223.9947634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-6076789223.9947634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-25319955.099978179</v>
      </c>
      <c r="L2571" s="444">
        <f t="shared" ca="1" si="134"/>
        <v>-6102109179.0947418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-6102109179.0947418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-25425454.912894756</v>
      </c>
      <c r="L2572" s="444">
        <f t="shared" ca="1" si="134"/>
        <v>-6127534634.007637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-6127534634.007637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-25531394.308365155</v>
      </c>
      <c r="L2573" s="444">
        <f t="shared" ca="1" si="134"/>
        <v>-6153066028.3160019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-6153066028.3160019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-25637775.117983341</v>
      </c>
      <c r="L2574" s="444">
        <f t="shared" ca="1" si="134"/>
        <v>-6178703803.4339848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-6178703803.4339848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-25744599.180974938</v>
      </c>
      <c r="L2575" s="444">
        <f t="shared" ca="1" si="134"/>
        <v>-6204448402.6149597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-6204448402.6149597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-25851868.344228998</v>
      </c>
      <c r="L2576" s="444">
        <f t="shared" ca="1" si="134"/>
        <v>-6230300270.9591885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-6230300270.9591885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-25959584.46232995</v>
      </c>
      <c r="L2577" s="444">
        <f t="shared" ca="1" si="134"/>
        <v>-6256259855.4215183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-6256259855.4215183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-26067749.397589661</v>
      </c>
      <c r="L2578" s="444">
        <f t="shared" ca="1" si="134"/>
        <v>-6282327604.819108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-6282327604.819108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-26176365.020079616</v>
      </c>
      <c r="L2579" s="444">
        <f t="shared" ca="1" si="134"/>
        <v>-6308503969.8391876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-6308503969.8391876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-26285433.207663283</v>
      </c>
      <c r="L2580" s="444">
        <f t="shared" ca="1" si="134"/>
        <v>-6334789403.0468512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-6334789403.0468512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-26394955.846028548</v>
      </c>
      <c r="L2581" s="444">
        <f t="shared" ca="1" si="134"/>
        <v>-6361184358.8928795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-6361184358.8928795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-26504934.828720331</v>
      </c>
      <c r="L2582" s="444">
        <f t="shared" ca="1" si="134"/>
        <v>-6387689293.7215996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-6387689293.7215996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-26615372.05717333</v>
      </c>
      <c r="L2583" s="444">
        <f t="shared" ca="1" si="134"/>
        <v>-6414304665.7787733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-6414304665.7787733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-26726269.440744888</v>
      </c>
      <c r="L2584" s="444">
        <f t="shared" ca="1" si="134"/>
        <v>-6441030935.2195187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-6441030935.2195187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-26837628.896747995</v>
      </c>
      <c r="L2585" s="444">
        <f t="shared" ca="1" si="134"/>
        <v>-6467868564.1162663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-6467868564.1162663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-26949452.350484442</v>
      </c>
      <c r="L2586" s="444">
        <f t="shared" ca="1" si="134"/>
        <v>-6494818016.4667511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-6494818016.4667511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-27061741.73527813</v>
      </c>
      <c r="L2587" s="444">
        <f t="shared" ca="1" si="134"/>
        <v>-6521879758.2020292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-6521879758.2020292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-27174498.992508456</v>
      </c>
      <c r="L2588" s="444">
        <f t="shared" ca="1" si="134"/>
        <v>-6549054257.1945381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-6549054257.1945381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-27287726.071643908</v>
      </c>
      <c r="L2589" s="444">
        <f t="shared" ca="1" si="134"/>
        <v>-6576341983.2661819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-6576341983.2661819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-27401424.930275757</v>
      </c>
      <c r="L2590" s="444">
        <f t="shared" ca="1" si="134"/>
        <v>-6603743408.1964579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-6603743408.1964579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-27515597.534151908</v>
      </c>
      <c r="L2591" s="444">
        <f t="shared" ca="1" si="134"/>
        <v>-6631259005.7306099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-6631259005.7306099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-27630245.857210875</v>
      </c>
      <c r="L2592" s="444">
        <f t="shared" ca="1" si="134"/>
        <v>-6658889251.587821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-6658889251.587821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-27745371.881615922</v>
      </c>
      <c r="L2593" s="444">
        <f t="shared" ca="1" si="134"/>
        <v>-6686634623.4694366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-6686634623.4694366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-27860977.597789317</v>
      </c>
      <c r="L2594" s="444">
        <f t="shared" ca="1" si="134"/>
        <v>-6714495601.0672264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-6714495601.0672264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-27977065.004446771</v>
      </c>
      <c r="L2595" s="444">
        <f t="shared" ca="1" si="134"/>
        <v>-6742472666.0716734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-6742472666.0716734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-28093636.108631972</v>
      </c>
      <c r="L2596" s="444">
        <f t="shared" ca="1" si="134"/>
        <v>-6770566302.1803055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-6770566302.1803055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-28210692.925751273</v>
      </c>
      <c r="L2597" s="444">
        <f t="shared" ca="1" si="134"/>
        <v>-6798776995.1060572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-6798776995.1060572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-28328237.479608569</v>
      </c>
      <c r="L2598" s="444">
        <f t="shared" ca="1" si="134"/>
        <v>-6827105232.5856657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-6827105232.5856657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-28446271.802440275</v>
      </c>
      <c r="L2599" s="444">
        <f t="shared" ca="1" si="134"/>
        <v>-6855551504.3881063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-6855551504.3881063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-28564797.934950445</v>
      </c>
      <c r="L2600" s="444">
        <f t="shared" ca="1" si="134"/>
        <v>-6884116302.3230572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-6884116302.3230572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-28683817.926346071</v>
      </c>
      <c r="L2601" s="444">
        <f t="shared" ca="1" si="134"/>
        <v>-6912800120.249403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-6912800120.249403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-28803333.834372513</v>
      </c>
      <c r="L2602" s="444">
        <f t="shared" ca="1" si="134"/>
        <v>-6941603454.0837755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-6941603454.0837755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-28923347.725349061</v>
      </c>
      <c r="L2603" s="444">
        <f t="shared" ca="1" si="134"/>
        <v>-6970526801.8091249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-6970526801.8091249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-29043861.674204689</v>
      </c>
      <c r="L2604" s="444">
        <f t="shared" ca="1" si="134"/>
        <v>-6999570663.4833298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-6999570663.4833298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-29164877.764513876</v>
      </c>
      <c r="L2605" s="444">
        <f t="shared" ca="1" si="134"/>
        <v>-7028735541.2478437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-7028735541.2478437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-29286398.088532683</v>
      </c>
      <c r="L2606" s="444">
        <f t="shared" ca="1" si="134"/>
        <v>-7058021939.3363762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-7058021939.3363762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-29408424.7472349</v>
      </c>
      <c r="L2607" s="444">
        <f t="shared" ca="1" si="134"/>
        <v>-7087430364.0836115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-7087430364.0836115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-29530959.850348379</v>
      </c>
      <c r="L2608" s="444">
        <f t="shared" ca="1" si="134"/>
        <v>-7116961323.93396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-7116961323.93396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-29654005.516391497</v>
      </c>
      <c r="L2609" s="444">
        <f t="shared" ca="1" si="134"/>
        <v>-7146615329.4503517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-7146615329.4503517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-29777563.8727098</v>
      </c>
      <c r="L2610" s="444">
        <f t="shared" ca="1" si="134"/>
        <v>-7176392893.3230619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-7176392893.3230619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-29901637.055512752</v>
      </c>
      <c r="L2611" s="444">
        <f t="shared" ca="1" si="134"/>
        <v>-7206294530.3785744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-7206294530.3785744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-30026227.209910732</v>
      </c>
      <c r="L2612" s="444">
        <f t="shared" ca="1" si="134"/>
        <v>-7236320757.5884848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-7236320757.5884848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-30151336.48995202</v>
      </c>
      <c r="L2613" s="444">
        <f t="shared" ca="1" si="134"/>
        <v>-7266472094.0784369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-7266472094.0784369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-30276967.058660153</v>
      </c>
      <c r="L2614" s="444">
        <f t="shared" ca="1" si="134"/>
        <v>-7296749061.1370974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-7296749061.1370974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-30403121.088071238</v>
      </c>
      <c r="L2615" s="444">
        <f t="shared" ca="1" si="134"/>
        <v>-7327152182.2251682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-7327152182.2251682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-30529800.759271532</v>
      </c>
      <c r="L2616" s="444">
        <f t="shared" ca="1" si="134"/>
        <v>-7357681982.9844398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-7357681982.9844398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-30657008.262435164</v>
      </c>
      <c r="L2617" s="444">
        <f t="shared" ca="1" si="134"/>
        <v>-7388338991.2468748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-7388338991.2468748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-30784745.796861976</v>
      </c>
      <c r="L2618" s="444">
        <f t="shared" ca="1" si="134"/>
        <v>-7419123737.0437365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-7419123737.0437365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-30913015.571015567</v>
      </c>
      <c r="L2619" s="444">
        <f t="shared" ca="1" si="134"/>
        <v>-7450036752.6147518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-7450036752.6147518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-31041819.802561466</v>
      </c>
      <c r="L2620" s="444">
        <f t="shared" ca="1" si="134"/>
        <v>-7481078572.4173136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-7481078572.4173136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-31171160.718405474</v>
      </c>
      <c r="L2621" s="444">
        <f t="shared" ca="1" si="134"/>
        <v>-7512249733.1357193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-7512249733.1357193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-31301040.554732163</v>
      </c>
      <c r="L2622" s="444">
        <f t="shared" ca="1" si="134"/>
        <v>-7543550773.6904516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-7543550773.6904516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-31431461.557043549</v>
      </c>
      <c r="L2623" s="444">
        <f t="shared" ca="1" si="134"/>
        <v>-7574982235.2474947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-7574982235.2474947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-31562425.980197895</v>
      </c>
      <c r="L2624" s="444">
        <f t="shared" ca="1" si="134"/>
        <v>-7606544661.2276926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-7606544661.2276926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-31693936.088448718</v>
      </c>
      <c r="L2625" s="444">
        <f t="shared" ca="1" si="134"/>
        <v>-7638238597.3161411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-7638238597.3161411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-31825994.15548392</v>
      </c>
      <c r="L2626" s="444">
        <f t="shared" ca="1" si="134"/>
        <v>-7670064591.4716253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-7670064591.4716253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-31958602.464465108</v>
      </c>
      <c r="L2627" s="444">
        <f t="shared" ca="1" si="134"/>
        <v>-7702023193.9360905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-7702023193.9360905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-32091763.308067039</v>
      </c>
      <c r="L2628" s="444">
        <f t="shared" ca="1" si="134"/>
        <v>-7734114957.2441578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-7734114957.2441578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-32225478.988517329</v>
      </c>
      <c r="L2629" s="444">
        <f t="shared" ca="1" si="134"/>
        <v>-7766340436.2326756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-7766340436.2326756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-32359751.817636143</v>
      </c>
      <c r="L2630" s="444">
        <f t="shared" ca="1" si="134"/>
        <v>-7798700188.050312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-7798700188.050312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-32494584.116876304</v>
      </c>
      <c r="L2631" s="444">
        <f t="shared" ca="1" si="134"/>
        <v>-7831194772.1671886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-7831194772.1671886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-32629978.217363287</v>
      </c>
      <c r="L2632" s="444">
        <f t="shared" ca="1" si="134"/>
        <v>-7863824750.384552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-7863824750.384552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-32765936.459935632</v>
      </c>
      <c r="L2633" s="444">
        <f t="shared" ca="1" si="134"/>
        <v>-7896590686.8444872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-7896590686.8444872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-32902461.195185363</v>
      </c>
      <c r="L2634" s="444">
        <f t="shared" ca="1" si="134"/>
        <v>-7929493148.0396729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-7929493148.0396729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-33039554.783498634</v>
      </c>
      <c r="L2635" s="444">
        <f t="shared" ca="1" si="134"/>
        <v>-7962532702.8231716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-7962532702.8231716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-33177219.595096547</v>
      </c>
      <c r="L2636" s="444">
        <f t="shared" ca="1" si="134"/>
        <v>-7995709922.4182682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-7995709922.4182682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-33315458.01007612</v>
      </c>
      <c r="L2637" s="444">
        <f t="shared" ca="1" si="134"/>
        <v>-8029025380.4283447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-8029025380.4283447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-33454272.418451436</v>
      </c>
      <c r="L2638" s="444">
        <f t="shared" ca="1" si="134"/>
        <v>-8062479652.846796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-8062479652.846796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-33593665.220194988</v>
      </c>
      <c r="L2639" s="444">
        <f t="shared" ca="1" si="134"/>
        <v>-8096073318.0669909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-8096073318.0669909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-33733638.825279132</v>
      </c>
      <c r="L2640" s="444">
        <f t="shared" ca="1" si="134"/>
        <v>-8129806956.8922701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-8129806956.8922701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-33874195.653717786</v>
      </c>
      <c r="L2641" s="444">
        <f t="shared" ca="1" si="134"/>
        <v>-8163681152.5459881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-8163681152.5459881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-34015338.135608286</v>
      </c>
      <c r="L2642" s="444">
        <f t="shared" ca="1" si="134"/>
        <v>-8197696490.6815968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-8197696490.6815968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-34157068.711173318</v>
      </c>
      <c r="L2643" s="444">
        <f t="shared" ca="1" si="134"/>
        <v>-8231853559.3927698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-8231853559.3927698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-34299389.830803208</v>
      </c>
      <c r="L2644" s="444">
        <f t="shared" ca="1" si="134"/>
        <v>-8266152949.2235727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-8266152949.2235727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-34442303.955098219</v>
      </c>
      <c r="L2645" s="444">
        <f t="shared" ca="1" si="134"/>
        <v>-8300595253.1786709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-8300595253.1786709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-34585813.554911129</v>
      </c>
      <c r="L2646" s="444">
        <f t="shared" ca="1" si="134"/>
        <v>-8335181066.7335815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-8335181066.7335815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-34729921.11138992</v>
      </c>
      <c r="L2647" s="444">
        <f t="shared" ca="1" si="134"/>
        <v>-8369910987.8449717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-8369910987.8449717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-34874629.116020717</v>
      </c>
      <c r="L2648" s="444">
        <f t="shared" ca="1" si="134"/>
        <v>-8404785616.9609928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-8404785616.9609928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-35019940.070670806</v>
      </c>
      <c r="L2649" s="444">
        <f t="shared" ca="1" si="134"/>
        <v>-8439805557.0316639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-8439805557.0316639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-35165856.487631932</v>
      </c>
      <c r="L2650" s="444">
        <f t="shared" ca="1" si="134"/>
        <v>-8474971413.5192957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-8474971413.5192957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-35312380.889663734</v>
      </c>
      <c r="L2651" s="444">
        <f t="shared" ca="1" si="134"/>
        <v>-8510283794.4089594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-8510283794.4089594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-35459515.810037337</v>
      </c>
      <c r="L2652" s="444">
        <f t="shared" ca="1" si="134"/>
        <v>-8545743310.218997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-8545743310.218997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-35607263.792579152</v>
      </c>
      <c r="L2653" s="444">
        <f t="shared" ca="1" si="134"/>
        <v>-8581350574.0115757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-8581350574.0115757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-35755627.391714893</v>
      </c>
      <c r="L2654" s="444">
        <f t="shared" ca="1" si="134"/>
        <v>-8617106201.4032898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-8617106201.4032898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-35904609.172513708</v>
      </c>
      <c r="L2655" s="444">
        <f t="shared" ca="1" si="134"/>
        <v>-8653010810.5758038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-8653010810.5758038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-36054211.710732512</v>
      </c>
      <c r="L2656" s="444">
        <f t="shared" ca="1" si="134"/>
        <v>-8689065022.2865372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-8689065022.2865372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-36204437.592860572</v>
      </c>
      <c r="L2657" s="444">
        <f t="shared" ca="1" si="134"/>
        <v>-8725269459.8793983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-8725269459.8793983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-36355289.41616416</v>
      </c>
      <c r="L2658" s="444">
        <f t="shared" ca="1" si="134"/>
        <v>-8761624749.2955627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-8761624749.2955627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-36506769.788731508</v>
      </c>
      <c r="L2659" s="444">
        <f t="shared" ca="1" si="134"/>
        <v>-8798131519.0842934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-8798131519.0842934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-36658881.329517886</v>
      </c>
      <c r="L2660" s="444">
        <f t="shared" ca="1" si="134"/>
        <v>-8834790400.4138107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-8834790400.4138107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-36811626.668390878</v>
      </c>
      <c r="L2661" s="444">
        <f t="shared" ca="1" si="134"/>
        <v>-8871602027.082201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-8871602027.082201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-36965008.446175836</v>
      </c>
      <c r="L2662" s="444">
        <f t="shared" ca="1" si="134"/>
        <v>-8908567035.5283775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-8908567035.5283775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-37119029.314701572</v>
      </c>
      <c r="L2663" s="444">
        <f t="shared" ca="1" si="134"/>
        <v>-8945686064.8430786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-8945686064.8430786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-37273691.936846159</v>
      </c>
      <c r="L2664" s="444">
        <f t="shared" ca="1" si="134"/>
        <v>-8982959756.7799244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-8982959756.7799244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-37428998.986583017</v>
      </c>
      <c r="L2665" s="444">
        <f t="shared" ca="1" si="134"/>
        <v>-9020388755.7665081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-9020388755.7665081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-37584953.149027117</v>
      </c>
      <c r="L2666" s="444">
        <f t="shared" ca="1" si="134"/>
        <v>-9057973708.915535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-9057973708.915535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-37741557.120481394</v>
      </c>
      <c r="L2667" s="444">
        <f t="shared" ca="1" si="134"/>
        <v>-9095715266.0360165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-9095715266.0360165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-37898813.608483404</v>
      </c>
      <c r="L2668" s="444">
        <f t="shared" ca="1" si="134"/>
        <v>-9133614079.6445007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-9133614079.6445007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-38056725.331852086</v>
      </c>
      <c r="L2669" s="444">
        <f t="shared" ca="1" si="134"/>
        <v>-9171670804.9763527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-9171670804.9763527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-38215295.020734802</v>
      </c>
      <c r="L2670" s="444">
        <f t="shared" ca="1" si="134"/>
        <v>-9209886099.9970875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-9209886099.9970875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-38374525.416654527</v>
      </c>
      <c r="L2671" s="444">
        <f t="shared" ca="1" si="134"/>
        <v>-9248260625.4137421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-9248260625.4137421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-38534419.272557259</v>
      </c>
      <c r="L2672" s="444">
        <f t="shared" ca="1" si="134"/>
        <v>-9286795044.6862984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-9286795044.6862984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-38694979.352859579</v>
      </c>
      <c r="L2673" s="444">
        <f t="shared" ca="1" si="134"/>
        <v>-9325490024.0391579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-9325490024.0391579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-38856208.43349649</v>
      </c>
      <c r="L2674" s="444">
        <f t="shared" ca="1" si="134"/>
        <v>-9364346232.4726543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-9364346232.4726543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-39018109.301969394</v>
      </c>
      <c r="L2675" s="444">
        <f t="shared" ca="1" si="134"/>
        <v>-9403364341.7746239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-9403364341.7746239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-39180684.757394269</v>
      </c>
      <c r="L2676" s="444">
        <f t="shared" ca="1" si="134"/>
        <v>-9442545026.5320187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-9442545026.5320187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-39343937.610550076</v>
      </c>
      <c r="L2677" s="444">
        <f t="shared" ca="1" si="134"/>
        <v>-9481888964.1425686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-9481888964.1425686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-39507870.683927372</v>
      </c>
      <c r="L2678" s="444">
        <f t="shared" ca="1" si="134"/>
        <v>-9521396834.8264961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-9521396834.8264961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-39672486.81177707</v>
      </c>
      <c r="L2679" s="444">
        <f t="shared" ca="1" si="134"/>
        <v>-9561069321.6382732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-9561069321.6382732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-39837788.840159468</v>
      </c>
      <c r="L2680" s="444">
        <f t="shared" ca="1" si="134"/>
        <v>-9600907110.4784336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-9600907110.4784336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-40003779.62699347</v>
      </c>
      <c r="L2681" s="444">
        <f t="shared" ca="1" si="134"/>
        <v>-9640910890.1054268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-9640910890.1054268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-40170462.042105943</v>
      </c>
      <c r="L2682" s="444">
        <f t="shared" ca="1" si="134"/>
        <v>-9681081352.1475334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-9681081352.1475334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-40337838.967281386</v>
      </c>
      <c r="L2683" s="444">
        <f t="shared" ca="1" si="134"/>
        <v>-9721419191.1148148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-9721419191.1148148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-40505913.296311729</v>
      </c>
      <c r="L2684" s="444">
        <f t="shared" ca="1" si="134"/>
        <v>-9761925104.4111271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-9761925104.4111271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-40674687.93504636</v>
      </c>
      <c r="L2685" s="444">
        <f t="shared" ca="1" si="134"/>
        <v>-9802599792.3461742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-9802599792.3461742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-40844165.801442392</v>
      </c>
      <c r="L2686" s="444">
        <f t="shared" ca="1" si="134"/>
        <v>-9843443958.1476173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-9843443958.1476173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-41014349.825615071</v>
      </c>
      <c r="L2687" s="444">
        <f t="shared" ca="1" si="134"/>
        <v>-9884458307.9732323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-9884458307.9732323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-41185242.949888468</v>
      </c>
      <c r="L2688" s="444">
        <f t="shared" ca="1" si="134"/>
        <v>-9925643550.9231205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-9925643550.9231205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-41356848.128846332</v>
      </c>
      <c r="L2689" s="444">
        <f t="shared" ca="1" si="134"/>
        <v>-9967000399.0519676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-9967000399.0519676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-41529168.329383194</v>
      </c>
      <c r="L2690" s="444">
        <f t="shared" ca="1" si="134"/>
        <v>-10008529567.381351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-10008529567.381351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-41702206.530755632</v>
      </c>
      <c r="L2691" s="444">
        <f t="shared" ca="1" si="134"/>
        <v>-10050231773.912107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-10050231773.912107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-41875965.724633783</v>
      </c>
      <c r="L2692" s="444">
        <f t="shared" ca="1" si="134"/>
        <v>-10092107739.636742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-10092107739.636742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-42050448.915153086</v>
      </c>
      <c r="L2693" s="444">
        <f t="shared" ca="1" si="134"/>
        <v>-10134158188.551895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-10134158188.551895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-42225659.118966229</v>
      </c>
      <c r="L2694" s="444">
        <f t="shared" ca="1" si="134"/>
        <v>-10176383847.670862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-10176383847.670862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-42401599.365295261</v>
      </c>
      <c r="L2695" s="444">
        <f t="shared" ca="1" si="134"/>
        <v>-10218785447.036158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-10218785447.036158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-42578272.695983991</v>
      </c>
      <c r="L2696" s="444">
        <f t="shared" ca="1" si="134"/>
        <v>-10261363719.732141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-10261363719.732141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-42755682.16555059</v>
      </c>
      <c r="L2697" s="444">
        <f t="shared" ca="1" si="134"/>
        <v>-10304119401.897692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-10304119401.897692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-42933830.841240384</v>
      </c>
      <c r="L2698" s="444">
        <f t="shared" ca="1" si="134"/>
        <v>-10347053232.738932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-10347053232.738932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-43112721.803078882</v>
      </c>
      <c r="L2699" s="444">
        <f t="shared" ca="1" si="134"/>
        <v>-10390165954.542011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-10390165954.542011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-43292358.143925048</v>
      </c>
      <c r="L2700" s="444">
        <f t="shared" ca="1" si="134"/>
        <v>-10433458312.685936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-10433458312.685936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-43472742.969524734</v>
      </c>
      <c r="L2701" s="444">
        <f t="shared" ca="1" si="134"/>
        <v>-10476931055.65546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-10476931055.65546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-43653879.398564421</v>
      </c>
      <c r="L2702" s="444">
        <f t="shared" ca="1" si="134"/>
        <v>-10520584935.054026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-10520584935.054026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-43835770.562725104</v>
      </c>
      <c r="L2703" s="444">
        <f t="shared" ca="1" si="134"/>
        <v>-10564420705.616751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-10564420705.616751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-44018419.606736459</v>
      </c>
      <c r="L2704" s="444">
        <f t="shared" ca="1" si="134"/>
        <v>-10608439125.223488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-10608439125.223488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-44201829.688431196</v>
      </c>
      <c r="L2705" s="444">
        <f t="shared" ca="1" si="134"/>
        <v>-10652640954.911919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-10652640954.911919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-44386003.978799663</v>
      </c>
      <c r="L2706" s="444">
        <f t="shared" ca="1" si="134"/>
        <v>-10697026958.890718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-10697026958.890718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-44570945.662044659</v>
      </c>
      <c r="L2707" s="444">
        <f t="shared" ca="1" si="134"/>
        <v>-10741597904.552763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-10741597904.552763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-44756657.935636513</v>
      </c>
      <c r="L2708" s="444">
        <f t="shared" ca="1" si="134"/>
        <v>-10786354562.4884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-10786354562.4884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-44943144.010368332</v>
      </c>
      <c r="L2709" s="444">
        <f t="shared" ca="1" si="134"/>
        <v>-10831297706.498768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-10831297706.498768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-45130407.110411532</v>
      </c>
      <c r="L2710" s="444">
        <f t="shared" ca="1" si="134"/>
        <v>-10876428113.609179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-10876428113.609179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-45318450.47337158</v>
      </c>
      <c r="L2711" s="444">
        <f t="shared" ca="1" si="134"/>
        <v>-10921746564.08255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-10921746564.08255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-45507277.350343958</v>
      </c>
      <c r="L2712" s="444">
        <f t="shared" ca="1" si="134"/>
        <v>-10967253841.432894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-10967253841.432894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-45696891.005970389</v>
      </c>
      <c r="L2713" s="444">
        <f t="shared" ca="1" si="134"/>
        <v>-11012950732.438864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-11012950732.438864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-45887294.718495265</v>
      </c>
      <c r="L2714" s="444">
        <f t="shared" ca="1" si="134"/>
        <v>-11058838027.157358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-11058838027.157358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-46078491.779822327</v>
      </c>
      <c r="L2715" s="444">
        <f t="shared" ca="1" si="134"/>
        <v>-11104916518.93718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-11104916518.93718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-46270485.495571584</v>
      </c>
      <c r="L2716" s="444">
        <f t="shared" ca="1" si="134"/>
        <v>-11151187004.432751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-11151187004.432751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-46463279.18513646</v>
      </c>
      <c r="L2717" s="444">
        <f t="shared" ca="1" si="134"/>
        <v>-11197650283.617887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-11197650283.617887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-46656876.1817412</v>
      </c>
      <c r="L2718" s="444">
        <f t="shared" ca="1" si="134"/>
        <v>-11244307159.799629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-11244307159.799629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-46851279.832498454</v>
      </c>
      <c r="L2719" s="444">
        <f t="shared" ca="1" si="134"/>
        <v>-11291158439.632128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-11291158439.632128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-47046493.4984672</v>
      </c>
      <c r="L2720" s="444">
        <f t="shared" ca="1" si="134"/>
        <v>-11338204933.130594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-11338204933.130594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-47242520.554710805</v>
      </c>
      <c r="L2721" s="444">
        <f t="shared" ca="1" si="134"/>
        <v>-11385447453.685305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-11385447453.685305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-47439364.390355438</v>
      </c>
      <c r="L2722" s="444">
        <f t="shared" ca="1" si="134"/>
        <v>-11432886818.075661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-11432886818.075661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-47637028.408648588</v>
      </c>
      <c r="L2723" s="444">
        <f t="shared" ca="1" si="134"/>
        <v>-11480523846.48431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-11480523846.48431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-47835516.027017958</v>
      </c>
      <c r="L2724" s="444">
        <f t="shared" ca="1" si="134"/>
        <v>-11528359362.511328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-11528359362.511328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-48034830.677130535</v>
      </c>
      <c r="L2725" s="444">
        <f t="shared" ca="1" si="134"/>
        <v>-11576394193.188457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-11576394193.188457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-48234975.804951906</v>
      </c>
      <c r="L2726" s="444">
        <f t="shared" ca="1" si="134"/>
        <v>-11624629168.99341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-11624629168.99341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-48435954.870805874</v>
      </c>
      <c r="L2727" s="444">
        <f t="shared" ca="1" si="134"/>
        <v>-11673065123.864216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-11673065123.864216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-48637771.349434234</v>
      </c>
      <c r="L2728" s="444">
        <f t="shared" ca="1" si="134"/>
        <v>-11721702895.21365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-11721702895.21365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-48840428.730056874</v>
      </c>
      <c r="L2729" s="444">
        <f t="shared" ca="1" si="134"/>
        <v>-11770543323.943707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-11770543323.943707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-49043930.516432106</v>
      </c>
      <c r="L2730" s="444">
        <f t="shared" ca="1" si="134"/>
        <v>-11819587254.460138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-11819587254.460138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-49248280.226917244</v>
      </c>
      <c r="L2731" s="444">
        <f t="shared" ca="1" si="134"/>
        <v>-11868835534.687056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-11868835534.687056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-49453481.394529395</v>
      </c>
      <c r="L2732" s="444">
        <f t="shared" ca="1" si="134"/>
        <v>-11918289016.081585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-11918289016.081585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-49659537.567006603</v>
      </c>
      <c r="L2733" s="444">
        <f t="shared" ca="1" si="134"/>
        <v>-11967948553.648592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-11967948553.648592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-49866452.306869134</v>
      </c>
      <c r="L2734" s="444">
        <f t="shared" ca="1" si="134"/>
        <v>-12017815005.955462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-12017815005.955462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-50074229.191481091</v>
      </c>
      <c r="L2735" s="444">
        <f t="shared" ca="1" si="134"/>
        <v>-12067889235.146942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-12067889235.146942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-50282871.813112259</v>
      </c>
      <c r="L2736" s="444">
        <f t="shared" ca="1" si="134"/>
        <v>-12118172106.960054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-12118172106.960054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-50492383.779000223</v>
      </c>
      <c r="L2737" s="444">
        <f t="shared" ca="1" si="134"/>
        <v>-12168664490.739054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-12168664490.739054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-50702768.71141272</v>
      </c>
      <c r="L2738" s="444">
        <f t="shared" ca="1" si="134"/>
        <v>-12219367259.450466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-12219367259.450466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-50914030.247710273</v>
      </c>
      <c r="L2739" s="444">
        <f t="shared" ca="1" si="134"/>
        <v>-12270281289.698177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-12270281289.698177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-51126172.040409073</v>
      </c>
      <c r="L2740" s="444">
        <f t="shared" ca="1" si="134"/>
        <v>-12321407461.738586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-12321407461.738586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-51339197.75724411</v>
      </c>
      <c r="L2741" s="444">
        <f t="shared" ca="1" si="134"/>
        <v>-12372746659.495831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-12372746659.495831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-51553111.08123263</v>
      </c>
      <c r="L2742" s="444">
        <f t="shared" ca="1" si="134"/>
        <v>-12424299770.577063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-12424299770.577063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-51767915.710737757</v>
      </c>
      <c r="L2743" s="444">
        <f t="shared" ca="1" si="134"/>
        <v>-12476067686.2878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-12476067686.2878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-51983615.359532498</v>
      </c>
      <c r="L2744" s="444">
        <f t="shared" ca="1" si="134"/>
        <v>-12528051301.647333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-12528051301.647333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-52200213.756863885</v>
      </c>
      <c r="L2745" s="444">
        <f t="shared" ca="1" si="134"/>
        <v>-12580251515.404198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-12580251515.404198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-52417714.647517487</v>
      </c>
      <c r="L2746" s="444">
        <f t="shared" ca="1" si="134"/>
        <v>-12632669230.051716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-12632669230.051716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-52636121.79188215</v>
      </c>
      <c r="L2747" s="444">
        <f t="shared" ca="1" si="134"/>
        <v>-12685305351.843597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-12685305351.843597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-52855438.966014989</v>
      </c>
      <c r="L2748" s="444">
        <f t="shared" ca="1" si="134"/>
        <v>-12738160790.809612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-12738160790.809612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-53075669.96170672</v>
      </c>
      <c r="L2749" s="444">
        <f t="shared" ca="1" si="134"/>
        <v>-12791236460.771318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-12791236460.771318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-53296818.586547159</v>
      </c>
      <c r="L2750" s="444">
        <f t="shared" ca="1" si="134"/>
        <v>-12844533279.357866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-12844533279.357866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-53518888.663991109</v>
      </c>
      <c r="L2751" s="444">
        <f t="shared" ca="1" si="134"/>
        <v>-12898052168.021858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-12898052168.021858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-53741884.033424407</v>
      </c>
      <c r="L2752" s="444">
        <f t="shared" ca="1" si="134"/>
        <v>-12951794052.055283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-12951794052.055283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-53965808.550230347</v>
      </c>
      <c r="L2753" s="444">
        <f t="shared" ca="1" si="134"/>
        <v>-13005759860.605513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-13005759860.605513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-54190666.085856304</v>
      </c>
      <c r="L2754" s="444">
        <f t="shared" ca="1" si="134"/>
        <v>-13059950526.691368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-13059950526.691368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-54416460.527880698</v>
      </c>
      <c r="L2755" s="444">
        <f t="shared" ca="1" si="134"/>
        <v>-13114366987.21925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-13114366987.21925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-54643195.780080207</v>
      </c>
      <c r="L2756" s="444">
        <f t="shared" ca="1" si="134"/>
        <v>-13169010182.999331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-13169010182.999331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-54870875.762497209</v>
      </c>
      <c r="L2757" s="444">
        <f t="shared" ca="1" si="134"/>
        <v>-13223881058.761827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-13223881058.761827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-55099504.411507614</v>
      </c>
      <c r="L2758" s="444">
        <f t="shared" ca="1" si="134"/>
        <v>-13278980563.173336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-13278980563.173336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-55329085.679888897</v>
      </c>
      <c r="L2759" s="444">
        <f t="shared" ca="1" si="134"/>
        <v>-13334309648.853226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-13334309648.853226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-55559623.536888443</v>
      </c>
      <c r="L2760" s="444">
        <f t="shared" ca="1" si="134"/>
        <v>-13389869272.390114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-13389869272.390114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-55791121.968292147</v>
      </c>
      <c r="L2761" s="444">
        <f t="shared" ca="1" si="134"/>
        <v>-13445660394.358406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-13445660394.358406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-56023584.976493351</v>
      </c>
      <c r="L2762" s="444">
        <f t="shared" ca="1" si="134"/>
        <v>-13501683979.3349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-13501683979.3349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-56257016.580562085</v>
      </c>
      <c r="L2763" s="444">
        <f t="shared" ca="1" si="134"/>
        <v>-13557940995.915462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-13557940995.915462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-56491420.816314436</v>
      </c>
      <c r="L2764" s="444">
        <f t="shared" ca="1" si="134"/>
        <v>-13614432416.731777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-13614432416.731777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-56726801.736382402</v>
      </c>
      <c r="L2765" s="444">
        <f t="shared" ca="1" si="134"/>
        <v>-13671159218.468159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-13671159218.468159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-56963163.410283983</v>
      </c>
      <c r="L2766" s="444">
        <f t="shared" ca="1" si="134"/>
        <v>-13728122381.878443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-13728122381.878443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-57200509.924493514</v>
      </c>
      <c r="L2767" s="444">
        <f t="shared" ca="1" si="134"/>
        <v>-13785322891.802937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-13785322891.802937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-57438845.382512234</v>
      </c>
      <c r="L2768" s="444">
        <f t="shared" ca="1" si="134"/>
        <v>-13842761737.18545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-13842761737.18545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-57678173.904939376</v>
      </c>
      <c r="L2769" s="444">
        <f t="shared" ca="1" si="134"/>
        <v>-13900439911.090389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-13900439911.090389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-57918499.62954329</v>
      </c>
      <c r="L2770" s="444">
        <f t="shared" ca="1" si="134"/>
        <v>-13958358410.719933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-13958358410.719933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-58159826.711333051</v>
      </c>
      <c r="L2771" s="444">
        <f t="shared" ca="1" si="134"/>
        <v>-14016518237.431265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-14016518237.431265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-58402159.322630279</v>
      </c>
      <c r="L2772" s="444">
        <f t="shared" ca="1" si="134"/>
        <v>-14074920396.753895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-14074920396.753895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-58645501.65314123</v>
      </c>
      <c r="L2773" s="444">
        <f t="shared" ca="1" si="134"/>
        <v>-14133565898.407036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-14133565898.407036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-58889857.910029322</v>
      </c>
      <c r="L2774" s="444">
        <f t="shared" ca="1" si="134"/>
        <v>-14192455756.317064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-14192455756.317064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-59135232.317987762</v>
      </c>
      <c r="L2775" s="444">
        <f t="shared" ca="1" si="134"/>
        <v>-14251590988.635052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-14251590988.635052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-59381629.119312711</v>
      </c>
      <c r="L2776" s="444">
        <f t="shared" ca="1" si="134"/>
        <v>-14310972617.754364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-14310972617.754364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-59629052.573976517</v>
      </c>
      <c r="L2777" s="444">
        <f t="shared" ca="1" si="134"/>
        <v>-14370601670.328341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-14370601670.328341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-59877506.959701411</v>
      </c>
      <c r="L2778" s="444">
        <f t="shared" ca="1" si="134"/>
        <v>-14430479177.288042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-14430479177.288042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-60126996.57203351</v>
      </c>
      <c r="L2779" s="444">
        <f t="shared" ca="1" si="134"/>
        <v>-14490606173.860075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-14490606173.860075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-60377525.724416979</v>
      </c>
      <c r="L2780" s="444">
        <f t="shared" ca="1" si="134"/>
        <v>-14550983699.584492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-14550983699.584492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-60629098.748268716</v>
      </c>
      <c r="L2781" s="444">
        <f t="shared" ca="1" si="134"/>
        <v>-14611612798.33276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-14611612798.33276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-60881719.993053168</v>
      </c>
      <c r="L2782" s="444">
        <f t="shared" ca="1" si="134"/>
        <v>-14672494518.325813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-14672494518.325813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-61135393.826357551</v>
      </c>
      <c r="L2783" s="444">
        <f t="shared" ca="1" si="134"/>
        <v>-14733629912.15217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-14733629912.15217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-61390124.633967385</v>
      </c>
      <c r="L2784" s="444">
        <f t="shared" ca="1" si="134"/>
        <v>-14795020036.786137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-14795020036.786137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-61645916.819942228</v>
      </c>
      <c r="L2785" s="444">
        <f t="shared" ca="1" si="134"/>
        <v>-14856665953.606079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-14856665953.606079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-61902774.806691997</v>
      </c>
      <c r="L2786" s="444">
        <f t="shared" ca="1" si="134"/>
        <v>-14918568728.412771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-14918568728.412771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-62160703.035053201</v>
      </c>
      <c r="L2787" s="444">
        <f t="shared" ca="1" si="134"/>
        <v>-14980729431.447824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-14980729431.447824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-62419705.964365937</v>
      </c>
      <c r="L2788" s="444">
        <f t="shared" ca="1" si="134"/>
        <v>-15043149137.412189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-15043149137.412189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-62679788.072550781</v>
      </c>
      <c r="L2789" s="444">
        <f t="shared" ca="1" si="134"/>
        <v>-15105828925.484741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-15105828925.484741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-62940953.85618642</v>
      </c>
      <c r="L2790" s="444">
        <f t="shared" ca="1" si="134"/>
        <v>-15168769879.340927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-15168769879.340927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-63203207.830587193</v>
      </c>
      <c r="L2791" s="444">
        <f t="shared" ca="1" si="134"/>
        <v>-15231973087.171515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-15231973087.171515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-63466554.529881299</v>
      </c>
      <c r="L2792" s="444">
        <f t="shared" ca="1" si="134"/>
        <v>-15295439641.701395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-15295439641.701395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-63730998.507089145</v>
      </c>
      <c r="L2793" s="444">
        <f t="shared" ca="1" si="134"/>
        <v>-15359170640.208485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-15359170640.208485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-63996544.334202021</v>
      </c>
      <c r="L2794" s="444">
        <f t="shared" ca="1" si="134"/>
        <v>-15423167184.542686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-15423167184.542686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-64263196.602261193</v>
      </c>
      <c r="L2795" s="444">
        <f t="shared" ca="1" si="134"/>
        <v>-15487430381.144947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-15487430381.144947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-64530959.921437278</v>
      </c>
      <c r="L2796" s="444">
        <f t="shared" ca="1" si="134"/>
        <v>-15551961341.066385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-15551961341.066385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-64799838.921109937</v>
      </c>
      <c r="L2797" s="444">
        <f t="shared" ca="1" si="134"/>
        <v>-15616761179.987495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-15616761179.987495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-65069838.249947891</v>
      </c>
      <c r="L2798" s="444">
        <f t="shared" ca="1" si="134"/>
        <v>-15681831018.237444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-15681831018.237444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-65340962.575989351</v>
      </c>
      <c r="L2799" s="444">
        <f t="shared" ca="1" si="134"/>
        <v>-15747171980.813433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-15747171980.813433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-65613216.586722627</v>
      </c>
      <c r="L2800" s="444">
        <f t="shared" ca="1" si="134"/>
        <v>-15812785197.400156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-15812785197.400156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-65886604.989167318</v>
      </c>
      <c r="L2801" s="444">
        <f t="shared" ca="1" si="134"/>
        <v>-15878671802.389324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-15878671802.389324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-66161132.509955518</v>
      </c>
      <c r="L2802" s="444">
        <f t="shared" ca="1" si="134"/>
        <v>-15944832934.899281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-15944832934.899281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-66436803.895413674</v>
      </c>
      <c r="L2803" s="444">
        <f t="shared" ca="1" si="134"/>
        <v>-16011269738.794695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-16011269738.794695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-66713623.911644563</v>
      </c>
      <c r="L2804" s="444">
        <f t="shared" ca="1" si="134"/>
        <v>-16077983362.706339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-16077983362.706339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-66991597.344609752</v>
      </c>
      <c r="L2805" s="444">
        <f t="shared" ca="1" si="134"/>
        <v>-16144974960.050949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-16144974960.050949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-67270729.000212282</v>
      </c>
      <c r="L2806" s="444">
        <f t="shared" ca="1" si="134"/>
        <v>-16212245689.051161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-16212245689.051161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-67551023.704379842</v>
      </c>
      <c r="L2807" s="444">
        <f t="shared" ca="1" si="134"/>
        <v>-16279796712.755541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-16279796712.755541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-67832486.303148091</v>
      </c>
      <c r="L2808" s="444">
        <f t="shared" ca="1" si="134"/>
        <v>-16347629199.058689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-16347629199.058689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-68115121.662744537</v>
      </c>
      <c r="L2809" s="444">
        <f t="shared" ca="1" si="134"/>
        <v>-16415744320.721434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-16415744320.721434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-68398934.669672638</v>
      </c>
      <c r="L2810" s="444">
        <f t="shared" ca="1" si="134"/>
        <v>-16484143255.391106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-16484143255.391106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-68683930.230796278</v>
      </c>
      <c r="L2811" s="444">
        <f t="shared" ca="1" si="134"/>
        <v>-16552827185.621902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-16552827185.621902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-68970113.273424596</v>
      </c>
      <c r="L2812" s="444">
        <f t="shared" ca="1" si="134"/>
        <v>-16621797298.895327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-16621797298.895327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-69257488.745397195</v>
      </c>
      <c r="L2813" s="444">
        <f t="shared" ref="L2813:L3067" ca="1" si="139">I2813-J2813+K2813</f>
        <v>-16691054787.640724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-16691054787.640724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-69546061.615169689</v>
      </c>
      <c r="L2814" s="444">
        <f t="shared" ca="1" si="139"/>
        <v>-16760600849.255894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-16760600849.255894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-69835836.87189956</v>
      </c>
      <c r="L2815" s="444">
        <f t="shared" ca="1" si="139"/>
        <v>-16830436686.127792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-16830436686.127792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-70126819.525532469</v>
      </c>
      <c r="L2816" s="444">
        <f t="shared" ca="1" si="139"/>
        <v>-16900563505.653324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-16900563505.653324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-70419014.606888846</v>
      </c>
      <c r="L2817" s="444">
        <f t="shared" ca="1" si="139"/>
        <v>-16970982520.260214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-16970982520.260214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-70712427.167750895</v>
      </c>
      <c r="L2818" s="444">
        <f t="shared" ca="1" si="139"/>
        <v>-17041694947.427965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-17041694947.427965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-71007062.280949861</v>
      </c>
      <c r="L2819" s="444">
        <f t="shared" ca="1" si="139"/>
        <v>-17112702009.708916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-17112702009.708916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-71302925.040453821</v>
      </c>
      <c r="L2820" s="444">
        <f t="shared" ca="1" si="139"/>
        <v>-17184004934.749371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-17184004934.749371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-71600020.561455712</v>
      </c>
      <c r="L2821" s="444">
        <f t="shared" ca="1" si="139"/>
        <v>-17255604955.310825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-17255604955.310825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-71898353.980461776</v>
      </c>
      <c r="L2822" s="444">
        <f t="shared" ca="1" si="139"/>
        <v>-17327503309.291286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-17327503309.291286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-72197930.455380365</v>
      </c>
      <c r="L2823" s="444">
        <f t="shared" ca="1" si="139"/>
        <v>-17399701239.746666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-17399701239.746666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-72498755.165611103</v>
      </c>
      <c r="L2824" s="444">
        <f t="shared" ca="1" si="139"/>
        <v>-17472199994.912277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-17472199994.912277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-72800833.312134489</v>
      </c>
      <c r="L2825" s="444">
        <f t="shared" ca="1" si="139"/>
        <v>-17545000828.224411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-17545000828.224411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-73104170.117601708</v>
      </c>
      <c r="L2826" s="444">
        <f t="shared" ca="1" si="139"/>
        <v>-17618104998.342014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-17618104998.342014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-73408770.826425061</v>
      </c>
      <c r="L2827" s="444">
        <f t="shared" ca="1" si="139"/>
        <v>-17691513769.168438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-17691513769.168438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-73714640.704868495</v>
      </c>
      <c r="L2828" s="444">
        <f t="shared" ca="1" si="139"/>
        <v>-17765228409.873306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-17765228409.873306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-74021785.041138768</v>
      </c>
      <c r="L2829" s="444">
        <f t="shared" ca="1" si="139"/>
        <v>-17839250194.914444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-17839250194.914444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-74330209.145476848</v>
      </c>
      <c r="L2830" s="444">
        <f t="shared" ca="1" si="139"/>
        <v>-17913580404.059921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-17913580404.059921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-74639918.350249678</v>
      </c>
      <c r="L2831" s="444">
        <f t="shared" ca="1" si="139"/>
        <v>-17988220322.410172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-17988220322.410172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-74950918.010042384</v>
      </c>
      <c r="L2832" s="444">
        <f t="shared" ca="1" si="139"/>
        <v>-18063171240.420216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-18063171240.420216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-75263213.501750901</v>
      </c>
      <c r="L2833" s="444">
        <f t="shared" ca="1" si="139"/>
        <v>-18138434453.921967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-18138434453.921967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-75576810.224674866</v>
      </c>
      <c r="L2834" s="444">
        <f t="shared" ca="1" si="139"/>
        <v>-18214011264.146641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-18214011264.146641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-75891713.600611001</v>
      </c>
      <c r="L2835" s="444">
        <f t="shared" ca="1" si="139"/>
        <v>-18289902977.747253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-18289902977.747253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-76207929.073946893</v>
      </c>
      <c r="L2836" s="444">
        <f t="shared" ca="1" si="139"/>
        <v>-18366110906.821201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-18366110906.821201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-76525462.111754999</v>
      </c>
      <c r="L2837" s="444">
        <f t="shared" ca="1" si="139"/>
        <v>-18442636368.932957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-18442636368.932957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-76844318.203887314</v>
      </c>
      <c r="L2838" s="444">
        <f t="shared" ca="1" si="139"/>
        <v>-18519480687.136845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-18519480687.136845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-77164502.86307019</v>
      </c>
      <c r="L2839" s="444">
        <f t="shared" ca="1" si="139"/>
        <v>-18596645189.999916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-18596645189.999916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-77486021.624999642</v>
      </c>
      <c r="L2840" s="444">
        <f t="shared" ca="1" si="139"/>
        <v>-18674131211.624916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-18674131211.624916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-77808880.048437148</v>
      </c>
      <c r="L2841" s="444">
        <f t="shared" ca="1" si="139"/>
        <v>-18751940091.673355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-18751940091.673355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-78133083.715305641</v>
      </c>
      <c r="L2842" s="444">
        <f t="shared" ca="1" si="139"/>
        <v>-18830073175.38866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-18830073175.38866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-78458638.230786085</v>
      </c>
      <c r="L2843" s="444">
        <f t="shared" ca="1" si="139"/>
        <v>-18908531813.619446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-18908531813.619446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-78785549.223414361</v>
      </c>
      <c r="L2844" s="444">
        <f t="shared" ca="1" si="139"/>
        <v>-18987317362.842861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-18987317362.842861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-79113822.345178589</v>
      </c>
      <c r="L2845" s="444">
        <f t="shared" ca="1" si="139"/>
        <v>-19066431185.188038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-19066431185.188038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-79443463.271616817</v>
      </c>
      <c r="L2846" s="444">
        <f t="shared" ca="1" si="139"/>
        <v>-19145874648.459656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-19145874648.459656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-79774477.701915234</v>
      </c>
      <c r="L2847" s="444">
        <f t="shared" ca="1" si="139"/>
        <v>-19225649126.161572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-19225649126.161572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-80106871.359006554</v>
      </c>
      <c r="L2848" s="444">
        <f t="shared" ca="1" si="139"/>
        <v>-19305755997.520576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-19305755997.520576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-80440649.98966907</v>
      </c>
      <c r="L2849" s="444">
        <f t="shared" ca="1" si="139"/>
        <v>-19386196647.510246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-19386196647.510246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-80775819.36462602</v>
      </c>
      <c r="L2850" s="444">
        <f t="shared" ca="1" si="139"/>
        <v>-19466972466.874874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-19466972466.874874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-81112385.278645307</v>
      </c>
      <c r="L2851" s="444">
        <f t="shared" ca="1" si="139"/>
        <v>-19548084852.153519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-19548084852.153519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-81450353.550639659</v>
      </c>
      <c r="L2852" s="444">
        <f t="shared" ca="1" si="139"/>
        <v>-19629535205.704159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-19629535205.704159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-81789730.023767322</v>
      </c>
      <c r="L2853" s="444">
        <f t="shared" ca="1" si="139"/>
        <v>-19711324935.727924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-19711324935.727924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-82130520.565533012</v>
      </c>
      <c r="L2854" s="444">
        <f t="shared" ca="1" si="139"/>
        <v>-19793455456.293457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-19793455456.293457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-82472731.067889407</v>
      </c>
      <c r="L2855" s="444">
        <f t="shared" ca="1" si="139"/>
        <v>-19875928187.361347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-19875928187.361347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-82816367.447338939</v>
      </c>
      <c r="L2856" s="444">
        <f t="shared" ca="1" si="139"/>
        <v>-19958744554.808685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-19958744554.808685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-83161435.645036191</v>
      </c>
      <c r="L2857" s="444">
        <f t="shared" ca="1" si="139"/>
        <v>-20041905990.45372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-20041905990.45372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-83507941.626890495</v>
      </c>
      <c r="L2858" s="444">
        <f t="shared" ca="1" si="139"/>
        <v>-20125413932.080612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-20125413932.080612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-83855891.383669212</v>
      </c>
      <c r="L2859" s="444">
        <f t="shared" ca="1" si="139"/>
        <v>-20209269823.464283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-20209269823.464283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-84205290.931101173</v>
      </c>
      <c r="L2860" s="444">
        <f t="shared" ca="1" si="139"/>
        <v>-20293475114.395386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-20293475114.395386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-84556146.30998078</v>
      </c>
      <c r="L2861" s="444">
        <f t="shared" ca="1" si="139"/>
        <v>-20378031260.705368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-20378031260.705368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-84908463.586272359</v>
      </c>
      <c r="L2862" s="444">
        <f t="shared" ca="1" si="139"/>
        <v>-20462939724.291641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-20462939724.291641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-85262248.851215169</v>
      </c>
      <c r="L2863" s="444">
        <f t="shared" ca="1" si="139"/>
        <v>-20548201973.142857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-20548201973.142857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-85617508.221428573</v>
      </c>
      <c r="L2864" s="444">
        <f t="shared" ca="1" si="139"/>
        <v>-20633819481.364285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-20633819481.364285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-85974247.839017853</v>
      </c>
      <c r="L2865" s="444">
        <f t="shared" ca="1" si="139"/>
        <v>-20719793729.2033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-20719793729.2033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-86332473.871680424</v>
      </c>
      <c r="L2866" s="444">
        <f t="shared" ca="1" si="139"/>
        <v>-20806126203.074982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-20806126203.074982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-86692192.512812421</v>
      </c>
      <c r="L2867" s="444">
        <f t="shared" ca="1" si="139"/>
        <v>-20892818395.587795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-20892818395.587795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-87053409.981615812</v>
      </c>
      <c r="L2868" s="444">
        <f t="shared" ca="1" si="139"/>
        <v>-20979871805.569412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-20979871805.569412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-87416132.523205876</v>
      </c>
      <c r="L2869" s="444">
        <f t="shared" ca="1" si="139"/>
        <v>-21067287938.092617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-21067287938.092617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-87780366.408719242</v>
      </c>
      <c r="L2870" s="444">
        <f t="shared" ca="1" si="139"/>
        <v>-21155068304.501335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-21155068304.501335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-88146117.935422227</v>
      </c>
      <c r="L2871" s="444">
        <f t="shared" ca="1" si="139"/>
        <v>-21243214422.436756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-21243214422.436756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-88513393.426819816</v>
      </c>
      <c r="L2872" s="444">
        <f t="shared" ca="1" si="139"/>
        <v>-21331727815.863575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-21331727815.863575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-88882199.2327649</v>
      </c>
      <c r="L2873" s="444">
        <f t="shared" ca="1" si="139"/>
        <v>-21420610015.09634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-21420610015.09634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-89252541.729568079</v>
      </c>
      <c r="L2874" s="444">
        <f t="shared" ca="1" si="139"/>
        <v>-21509862556.825909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-21509862556.825909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-89624427.320107952</v>
      </c>
      <c r="L2875" s="444">
        <f t="shared" ca="1" si="139"/>
        <v>-21599486984.146015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-21599486984.146015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-89997862.433941722</v>
      </c>
      <c r="L2876" s="444">
        <f t="shared" ca="1" si="139"/>
        <v>-21689484846.579956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-21689484846.579956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-90372853.527416483</v>
      </c>
      <c r="L2877" s="444">
        <f t="shared" ca="1" si="139"/>
        <v>-21779857700.107372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-21779857700.107372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-90749407.083780721</v>
      </c>
      <c r="L2878" s="444">
        <f t="shared" ca="1" si="139"/>
        <v>-21870607107.191154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-21870607107.191154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-91127529.613296479</v>
      </c>
      <c r="L2879" s="444">
        <f t="shared" ca="1" si="139"/>
        <v>-21961734636.804451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-21961734636.804451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-91507227.653351873</v>
      </c>
      <c r="L2880" s="444">
        <f t="shared" ca="1" si="139"/>
        <v>-22053241864.457802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-22053241864.457802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-91888507.768574178</v>
      </c>
      <c r="L2881" s="444">
        <f t="shared" ca="1" si="139"/>
        <v>-22145130372.226376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-22145130372.226376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-92271376.550943226</v>
      </c>
      <c r="L2882" s="444">
        <f t="shared" ca="1" si="139"/>
        <v>-22237401748.777317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-22237401748.777317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-92655840.619905487</v>
      </c>
      <c r="L2883" s="444">
        <f t="shared" ca="1" si="139"/>
        <v>-22330057589.397224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-22330057589.397224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-93041906.622488439</v>
      </c>
      <c r="L2884" s="444">
        <f t="shared" ca="1" si="139"/>
        <v>-22423099496.019714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-22423099496.019714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-93429581.23341547</v>
      </c>
      <c r="L2885" s="444">
        <f t="shared" ca="1" si="139"/>
        <v>-22516529077.253128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-22516529077.253128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-93818871.155221373</v>
      </c>
      <c r="L2886" s="444">
        <f t="shared" ca="1" si="139"/>
        <v>-22610347948.408348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-22610347948.408348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-94209783.118368119</v>
      </c>
      <c r="L2887" s="444">
        <f t="shared" ca="1" si="139"/>
        <v>-22704557731.526714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-22704557731.526714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-94602323.881361306</v>
      </c>
      <c r="L2888" s="444">
        <f t="shared" ca="1" si="139"/>
        <v>-22799160055.408077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-22799160055.408077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-94996500.230866984</v>
      </c>
      <c r="L2889" s="444">
        <f t="shared" ca="1" si="139"/>
        <v>-22894156555.638943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-22894156555.638943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-95392318.981828928</v>
      </c>
      <c r="L2890" s="444">
        <f t="shared" ca="1" si="139"/>
        <v>-22989548874.620773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-22989548874.620773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-95789786.977586553</v>
      </c>
      <c r="L2891" s="444">
        <f t="shared" ca="1" si="139"/>
        <v>-23085338661.598358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-23085338661.598358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-96188911.089993164</v>
      </c>
      <c r="L2892" s="444">
        <f t="shared" ca="1" si="139"/>
        <v>-23181527572.688351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-23181527572.688351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-96589698.219534799</v>
      </c>
      <c r="L2893" s="444">
        <f t="shared" ca="1" si="139"/>
        <v>-23278117270.907887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-23278117270.907887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-96992155.295449525</v>
      </c>
      <c r="L2894" s="444">
        <f t="shared" ca="1" si="139"/>
        <v>-23375109426.203335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-23375109426.203335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-97396289.275847226</v>
      </c>
      <c r="L2895" s="444">
        <f t="shared" ca="1" si="139"/>
        <v>-23472505715.479183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-23472505715.479183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-97802107.147829935</v>
      </c>
      <c r="L2896" s="444">
        <f t="shared" ca="1" si="139"/>
        <v>-23570307822.627014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-23570307822.627014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-98209615.927612558</v>
      </c>
      <c r="L2897" s="444">
        <f t="shared" ca="1" si="139"/>
        <v>-23668517438.554626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-23668517438.554626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-98618822.660644278</v>
      </c>
      <c r="L2898" s="444">
        <f t="shared" ca="1" si="139"/>
        <v>-23767136261.215271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-23767136261.215271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-99029734.421730295</v>
      </c>
      <c r="L2899" s="444">
        <f t="shared" ca="1" si="139"/>
        <v>-23866165995.637001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-23866165995.637001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-99442358.315154165</v>
      </c>
      <c r="L2900" s="444">
        <f t="shared" ca="1" si="139"/>
        <v>-23965608353.952156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-23965608353.952156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-99856701.474800646</v>
      </c>
      <c r="L2901" s="444">
        <f t="shared" ca="1" si="139"/>
        <v>-24065465055.426956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-24065465055.426956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-100272771.06427899</v>
      </c>
      <c r="L2902" s="444">
        <f t="shared" ca="1" si="139"/>
        <v>-24165737826.491234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-24165737826.491234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-100690574.2770468</v>
      </c>
      <c r="L2903" s="444">
        <f t="shared" ca="1" si="139"/>
        <v>-24266428400.76828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-24266428400.76828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-101110118.3365345</v>
      </c>
      <c r="L2904" s="444">
        <f t="shared" ca="1" si="139"/>
        <v>-24367538519.104813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-24367538519.104813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-101531410.49627005</v>
      </c>
      <c r="L2905" s="444">
        <f t="shared" ca="1" si="139"/>
        <v>-24469069929.601082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-24469069929.601082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-101954458.04000451</v>
      </c>
      <c r="L2906" s="444">
        <f t="shared" ca="1" si="139"/>
        <v>-24571024387.641087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-24571024387.641087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-102379268.28183787</v>
      </c>
      <c r="L2907" s="444">
        <f t="shared" ca="1" si="139"/>
        <v>-24673403655.922924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-24673403655.922924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-102805848.56634551</v>
      </c>
      <c r="L2908" s="444">
        <f t="shared" ca="1" si="139"/>
        <v>-24776209504.489269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-24776209504.489269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-103234206.26870529</v>
      </c>
      <c r="L2909" s="444">
        <f t="shared" ca="1" si="139"/>
        <v>-24879443710.757973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-24879443710.757973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-103664348.79482488</v>
      </c>
      <c r="L2910" s="444">
        <f t="shared" ca="1" si="139"/>
        <v>-24983108059.552799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-24983108059.552799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-104096283.58147</v>
      </c>
      <c r="L2911" s="444">
        <f t="shared" ca="1" si="139"/>
        <v>-25087204343.13427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-25087204343.13427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-104530018.0963928</v>
      </c>
      <c r="L2912" s="444">
        <f t="shared" ca="1" si="139"/>
        <v>-25191734361.230663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-25191734361.230663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-104965559.8384611</v>
      </c>
      <c r="L2913" s="444">
        <f t="shared" ca="1" si="139"/>
        <v>-25296699921.069126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-25296699921.069126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-105402916.33778803</v>
      </c>
      <c r="L2914" s="444">
        <f t="shared" ca="1" si="139"/>
        <v>-25402102837.406914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-25402102837.406914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-105842095.15586214</v>
      </c>
      <c r="L2915" s="444">
        <f t="shared" ca="1" si="139"/>
        <v>-25507944932.562775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-25507944932.562775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-106283103.88567823</v>
      </c>
      <c r="L2916" s="444">
        <f t="shared" ca="1" si="139"/>
        <v>-25614228036.448452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-25614228036.448452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-106725950.15186855</v>
      </c>
      <c r="L2917" s="444">
        <f t="shared" ca="1" si="139"/>
        <v>-25720953986.600319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-25720953986.600319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-107170641.61083466</v>
      </c>
      <c r="L2918" s="444">
        <f t="shared" ca="1" si="139"/>
        <v>-25828124628.211155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-25828124628.211155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-107617185.95087981</v>
      </c>
      <c r="L2919" s="444">
        <f t="shared" ca="1" si="139"/>
        <v>-25935741814.162033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-25935741814.162033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-108065590.89234181</v>
      </c>
      <c r="L2920" s="444">
        <f t="shared" ca="1" si="139"/>
        <v>-26043807405.054375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-26043807405.054375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-108515864.18772656</v>
      </c>
      <c r="L2921" s="444">
        <f t="shared" ca="1" si="139"/>
        <v>-26152323269.2421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-26152323269.2421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-108968013.62184209</v>
      </c>
      <c r="L2922" s="444">
        <f t="shared" ca="1" si="139"/>
        <v>-26261291282.863941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-26261291282.863941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-109422047.01193309</v>
      </c>
      <c r="L2923" s="444">
        <f t="shared" ca="1" si="139"/>
        <v>-26370713329.875874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-26370713329.875874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-109877972.20781614</v>
      </c>
      <c r="L2924" s="444">
        <f t="shared" ca="1" si="139"/>
        <v>-26480591302.083691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-26480591302.083691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-110335797.09201537</v>
      </c>
      <c r="L2925" s="444">
        <f t="shared" ca="1" si="139"/>
        <v>-26590927099.175705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-26590927099.175705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-110795529.57989877</v>
      </c>
      <c r="L2926" s="444">
        <f t="shared" ca="1" si="139"/>
        <v>-26701722628.755604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-26701722628.755604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-111257177.61981501</v>
      </c>
      <c r="L2927" s="444">
        <f t="shared" ca="1" si="139"/>
        <v>-26812979806.37542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-26812979806.37542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-111720749.19323091</v>
      </c>
      <c r="L2928" s="444">
        <f t="shared" ca="1" si="139"/>
        <v>-26924700555.568649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-26924700555.568649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-112186252.31486937</v>
      </c>
      <c r="L2929" s="444">
        <f t="shared" ca="1" si="139"/>
        <v>-27036886807.883518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-27036886807.883518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-112653695.03284799</v>
      </c>
      <c r="L2930" s="444">
        <f t="shared" ca="1" si="139"/>
        <v>-27149540502.916367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-27149540502.916367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-113123085.4288182</v>
      </c>
      <c r="L2931" s="444">
        <f t="shared" ca="1" si="139"/>
        <v>-27262663588.345184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-27262663588.345184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-113594431.61810495</v>
      </c>
      <c r="L2932" s="444">
        <f t="shared" ca="1" si="139"/>
        <v>-27376258019.963291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-27376258019.963291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-114067741.74984705</v>
      </c>
      <c r="L2933" s="444">
        <f t="shared" ca="1" si="139"/>
        <v>-27490325761.713139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-27490325761.713139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-114543024.00713807</v>
      </c>
      <c r="L2934" s="444">
        <f t="shared" ca="1" si="139"/>
        <v>-27604868785.720276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-27604868785.720276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-115020286.60716781</v>
      </c>
      <c r="L2935" s="444">
        <f t="shared" ca="1" si="139"/>
        <v>-27719889072.327442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-27719889072.327442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-115499537.80136436</v>
      </c>
      <c r="L2936" s="444">
        <f t="shared" ca="1" si="139"/>
        <v>-27835388610.128807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-27835388610.128807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-115980785.87553671</v>
      </c>
      <c r="L2937" s="444">
        <f t="shared" ca="1" si="139"/>
        <v>-27951369396.004345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-27951369396.004345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-116464039.1500181</v>
      </c>
      <c r="L2938" s="444">
        <f t="shared" ca="1" si="139"/>
        <v>-28067833435.154362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-28067833435.154362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-116949305.97980984</v>
      </c>
      <c r="L2939" s="444">
        <f t="shared" ca="1" si="139"/>
        <v>-28184782741.134171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-28184782741.134171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-117436594.75472572</v>
      </c>
      <c r="L2940" s="444">
        <f t="shared" ca="1" si="139"/>
        <v>-28302219335.888897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-28302219335.888897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-117925913.89953707</v>
      </c>
      <c r="L2941" s="444">
        <f t="shared" ca="1" si="139"/>
        <v>-28420145249.788433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-28420145249.788433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-118417271.87411845</v>
      </c>
      <c r="L2942" s="444">
        <f t="shared" ca="1" si="139"/>
        <v>-28538562521.662552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-28538562521.662552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-118910677.17359398</v>
      </c>
      <c r="L2943" s="444">
        <f t="shared" ca="1" si="139"/>
        <v>-28657473198.836147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-28657473198.836147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-119406138.32848395</v>
      </c>
      <c r="L2944" s="444">
        <f t="shared" ca="1" si="139"/>
        <v>-28776879337.164631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-28776879337.164631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-119903663.90485263</v>
      </c>
      <c r="L2945" s="444">
        <f t="shared" ca="1" si="139"/>
        <v>-28896783001.069485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-28896783001.069485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-120403262.50445618</v>
      </c>
      <c r="L2946" s="444">
        <f t="shared" ca="1" si="139"/>
        <v>-29017186263.57394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-29017186263.57394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-120904942.7648914</v>
      </c>
      <c r="L2947" s="444">
        <f t="shared" ca="1" si="139"/>
        <v>-29138091206.338833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-29138091206.338833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-121408713.35974513</v>
      </c>
      <c r="L2948" s="444">
        <f t="shared" ca="1" si="139"/>
        <v>-29259499919.698578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-29259499919.698578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-121914582.99874409</v>
      </c>
      <c r="L2949" s="444">
        <f t="shared" ca="1" si="139"/>
        <v>-29381414502.697323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-29381414502.697323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-122422560.42790553</v>
      </c>
      <c r="L2950" s="444">
        <f t="shared" ca="1" si="139"/>
        <v>-29503837063.125229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-29503837063.125229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-122932654.42968844</v>
      </c>
      <c r="L2951" s="444">
        <f t="shared" ca="1" si="139"/>
        <v>-29626769717.554916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-29626769717.554916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-123444873.82314548</v>
      </c>
      <c r="L2952" s="444">
        <f t="shared" ca="1" si="139"/>
        <v>-29750214591.378063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-29750214591.378063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-123959227.46407527</v>
      </c>
      <c r="L2953" s="444">
        <f t="shared" ca="1" si="139"/>
        <v>-29874173818.84214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-29874173818.84214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-124475724.24517557</v>
      </c>
      <c r="L2954" s="444">
        <f t="shared" ca="1" si="139"/>
        <v>-29998649543.087315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-29998649543.087315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-124994373.09619714</v>
      </c>
      <c r="L2955" s="444">
        <f t="shared" ca="1" si="139"/>
        <v>-30123643916.183514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-30123643916.183514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-125515182.98409797</v>
      </c>
      <c r="L2956" s="444">
        <f t="shared" ca="1" si="139"/>
        <v>-30249159099.16761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-30249159099.16761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-126038162.91319837</v>
      </c>
      <c r="L2957" s="444">
        <f t="shared" ca="1" si="139"/>
        <v>-30375197262.080807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-30375197262.080807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-126563321.92533669</v>
      </c>
      <c r="L2958" s="444">
        <f t="shared" ca="1" si="139"/>
        <v>-30501760584.006142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-30501760584.006142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-127090669.10002559</v>
      </c>
      <c r="L2959" s="444">
        <f t="shared" ca="1" si="139"/>
        <v>-30628851253.106167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-30628851253.106167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-127620213.55460903</v>
      </c>
      <c r="L2960" s="444">
        <f t="shared" ca="1" si="139"/>
        <v>-30756471466.660774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-30756471466.660774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-128151964.44441989</v>
      </c>
      <c r="L2961" s="444">
        <f t="shared" ca="1" si="139"/>
        <v>-30884623431.105194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-30884623431.105194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-128685930.96293831</v>
      </c>
      <c r="L2962" s="444">
        <f t="shared" ca="1" si="139"/>
        <v>-31013309362.06813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-31013309362.06813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-129222122.34195055</v>
      </c>
      <c r="L2963" s="444">
        <f t="shared" ca="1" si="139"/>
        <v>-31142531484.41008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-31142531484.41008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-129760547.85170868</v>
      </c>
      <c r="L2964" s="444">
        <f t="shared" ca="1" si="139"/>
        <v>-31272292032.261787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-31272292032.261787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-130301216.80109078</v>
      </c>
      <c r="L2965" s="444">
        <f t="shared" ca="1" si="139"/>
        <v>-31402593249.062878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-31402593249.062878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-130844138.53776199</v>
      </c>
      <c r="L2966" s="444">
        <f t="shared" ca="1" si="139"/>
        <v>-31533437387.600639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-31533437387.600639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-131389322.44833601</v>
      </c>
      <c r="L2967" s="444">
        <f t="shared" ca="1" si="139"/>
        <v>-31664826710.048977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-31664826710.048977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-131936777.95853738</v>
      </c>
      <c r="L2968" s="444">
        <f t="shared" ca="1" si="139"/>
        <v>-31796763488.007515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-31796763488.007515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-132486514.53336464</v>
      </c>
      <c r="L2969" s="444">
        <f t="shared" ca="1" si="139"/>
        <v>-31929250002.540878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-31929250002.540878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-133038541.67725366</v>
      </c>
      <c r="L2970" s="444">
        <f t="shared" ca="1" si="139"/>
        <v>-32062288544.218132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-32062288544.218132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-133592868.93424222</v>
      </c>
      <c r="L2971" s="444">
        <f t="shared" ca="1" si="139"/>
        <v>-32195881413.152374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-32195881413.152374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-134149505.88813491</v>
      </c>
      <c r="L2972" s="444">
        <f t="shared" ca="1" si="139"/>
        <v>-32330030919.040508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-32330030919.040508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-134708462.16266879</v>
      </c>
      <c r="L2973" s="444">
        <f t="shared" ca="1" si="139"/>
        <v>-32464739381.203178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-32464739381.203178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-135269747.42167991</v>
      </c>
      <c r="L2974" s="444">
        <f t="shared" ca="1" si="139"/>
        <v>-32600009128.624859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-32600009128.624859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-135833371.36927024</v>
      </c>
      <c r="L2975" s="444">
        <f t="shared" ca="1" si="139"/>
        <v>-32735842499.994129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-32735842499.994129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-136399343.74997553</v>
      </c>
      <c r="L2976" s="444">
        <f t="shared" ca="1" si="139"/>
        <v>-32872241843.744106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-32872241843.744106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-136967674.34893379</v>
      </c>
      <c r="L2977" s="444">
        <f t="shared" ca="1" si="139"/>
        <v>-33009209518.09304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-33009209518.09304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-137538372.99205434</v>
      </c>
      <c r="L2978" s="444">
        <f t="shared" ca="1" si="139"/>
        <v>-33146747891.085094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-33146747891.085094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-138111449.54618788</v>
      </c>
      <c r="L2979" s="444">
        <f t="shared" ca="1" si="139"/>
        <v>-33284859340.631283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-33284859340.631283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-138686913.91929701</v>
      </c>
      <c r="L2980" s="444">
        <f t="shared" ca="1" si="139"/>
        <v>-33423546254.550579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-33423546254.550579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-139264776.0606274</v>
      </c>
      <c r="L2981" s="444">
        <f t="shared" ca="1" si="139"/>
        <v>-33562811030.611206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-33562811030.611206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-139845045.96088001</v>
      </c>
      <c r="L2982" s="444">
        <f t="shared" ca="1" si="139"/>
        <v>-33702656076.572086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-33702656076.572086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-140427733.65238369</v>
      </c>
      <c r="L2983" s="444">
        <f t="shared" ca="1" si="139"/>
        <v>-33843083810.224468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-33843083810.224468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-141012849.20926863</v>
      </c>
      <c r="L2984" s="444">
        <f t="shared" ca="1" si="139"/>
        <v>-33984096659.433739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-33984096659.433739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-141600402.74764058</v>
      </c>
      <c r="L2985" s="444">
        <f t="shared" ca="1" si="139"/>
        <v>-34125697062.181377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-34125697062.181377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-142190404.42575574</v>
      </c>
      <c r="L2986" s="444">
        <f t="shared" ca="1" si="139"/>
        <v>-34267887466.607132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-34267887466.607132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-142782864.4441964</v>
      </c>
      <c r="L2987" s="444">
        <f t="shared" ca="1" si="139"/>
        <v>-34410670331.051331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-34410670331.051331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-143377793.04604721</v>
      </c>
      <c r="L2988" s="444">
        <f t="shared" ca="1" si="139"/>
        <v>-34554048124.097382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-34554048124.097382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-143975200.51707241</v>
      </c>
      <c r="L2989" s="444">
        <f t="shared" ca="1" si="139"/>
        <v>-34698023324.614456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-34698023324.614456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-144575097.18589357</v>
      </c>
      <c r="L2990" s="444">
        <f t="shared" ca="1" si="139"/>
        <v>-34842598421.800346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-34842598421.800346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-145177493.42416811</v>
      </c>
      <c r="L2991" s="444">
        <f t="shared" ca="1" si="139"/>
        <v>-34987775915.224518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-34987775915.224518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-145782399.64676881</v>
      </c>
      <c r="L2992" s="444">
        <f t="shared" ca="1" si="139"/>
        <v>-35133558314.871284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-35133558314.871284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-146389826.31196368</v>
      </c>
      <c r="L2993" s="444">
        <f t="shared" ca="1" si="139"/>
        <v>-35279948141.18325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-35279948141.18325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-146999783.92159688</v>
      </c>
      <c r="L2994" s="444">
        <f t="shared" ca="1" si="139"/>
        <v>-35426947925.104851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-35426947925.104851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-147612283.02127022</v>
      </c>
      <c r="L2995" s="444">
        <f t="shared" ca="1" si="139"/>
        <v>-35574560208.126122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-35574560208.126122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-148227334.20052549</v>
      </c>
      <c r="L2996" s="444">
        <f t="shared" ca="1" si="139"/>
        <v>-35722787542.326645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-35722787542.326645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-148844948.09302768</v>
      </c>
      <c r="L2997" s="444">
        <f t="shared" ca="1" si="139"/>
        <v>-35871632490.41967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-35871632490.41967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-149465135.37674862</v>
      </c>
      <c r="L2998" s="444">
        <f t="shared" ca="1" si="139"/>
        <v>-36021097625.796417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-36021097625.796417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-150087906.77415174</v>
      </c>
      <c r="L2999" s="444">
        <f t="shared" ca="1" si="139"/>
        <v>-36171185532.570572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-36171185532.570572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-150713273.05237737</v>
      </c>
      <c r="L3000" s="444">
        <f t="shared" ca="1" si="139"/>
        <v>-36321898805.622948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-36321898805.622948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-151341245.02342895</v>
      </c>
      <c r="L3001" s="444">
        <f t="shared" ca="1" si="139"/>
        <v>-36473240050.646378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-36473240050.646378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-151971833.54435989</v>
      </c>
      <c r="L3002" s="444">
        <f t="shared" ca="1" si="139"/>
        <v>-36625211884.190735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-36625211884.190735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-152605049.51746139</v>
      </c>
      <c r="L3003" s="444">
        <f t="shared" ca="1" si="139"/>
        <v>-36777816933.708199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-36777816933.708199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-153240903.89045084</v>
      </c>
      <c r="L3004" s="444">
        <f t="shared" ca="1" si="139"/>
        <v>-36931057837.598648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-36931057837.598648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-153879407.65666103</v>
      </c>
      <c r="L3005" s="444">
        <f t="shared" ca="1" si="139"/>
        <v>-37084937245.25531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-37084937245.25531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-154520571.85523045</v>
      </c>
      <c r="L3006" s="444">
        <f t="shared" ca="1" si="139"/>
        <v>-37239457817.110542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-37239457817.110542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-155164407.57129392</v>
      </c>
      <c r="L3007" s="444">
        <f t="shared" ca="1" si="139"/>
        <v>-37394622224.681839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-37394622224.681839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-155810925.93617433</v>
      </c>
      <c r="L3008" s="444">
        <f t="shared" ca="1" si="139"/>
        <v>-37550433150.618011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-37550433150.618011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-156460138.12757504</v>
      </c>
      <c r="L3009" s="444">
        <f t="shared" ca="1" si="139"/>
        <v>-37706893288.74559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-37706893288.74559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-157112055.3697733</v>
      </c>
      <c r="L3010" s="444">
        <f t="shared" ca="1" si="139"/>
        <v>-37864005344.115364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-37864005344.115364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-157766688.93381402</v>
      </c>
      <c r="L3011" s="444">
        <f t="shared" ca="1" si="139"/>
        <v>-38021772033.049179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-38021772033.049179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-158424050.13770491</v>
      </c>
      <c r="L3012" s="444">
        <f t="shared" ca="1" si="139"/>
        <v>-38180196083.186882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-38180196083.186882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-159084150.34661201</v>
      </c>
      <c r="L3013" s="444">
        <f t="shared" ca="1" si="139"/>
        <v>-38339280233.533493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-38339280233.533493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-159747000.97305623</v>
      </c>
      <c r="L3014" s="444">
        <f t="shared" ca="1" si="139"/>
        <v>-38499027234.506546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-38499027234.506546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-160412613.47711059</v>
      </c>
      <c r="L3015" s="444">
        <f t="shared" ca="1" si="139"/>
        <v>-38659439847.983658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-38659439847.983658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-161080999.36659858</v>
      </c>
      <c r="L3016" s="444">
        <f t="shared" ca="1" si="139"/>
        <v>-38820520847.350258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-38820520847.350258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-161752170.19729275</v>
      </c>
      <c r="L3017" s="444">
        <f t="shared" ca="1" si="139"/>
        <v>-38982273017.547554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-38982273017.547554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-162426137.57311481</v>
      </c>
      <c r="L3018" s="444">
        <f t="shared" ca="1" si="139"/>
        <v>-39144699155.120667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-39144699155.120667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-163102913.14633611</v>
      </c>
      <c r="L3019" s="444">
        <f t="shared" ca="1" si="139"/>
        <v>-39307802068.267006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-39307802068.267006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-163782508.6177792</v>
      </c>
      <c r="L3020" s="444">
        <f t="shared" ca="1" si="139"/>
        <v>-39471584576.884789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-39471584576.884789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-164464935.73701996</v>
      </c>
      <c r="L3021" s="444">
        <f t="shared" ca="1" si="139"/>
        <v>-39636049512.621811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-39636049512.621811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-165150206.30259088</v>
      </c>
      <c r="L3022" s="444">
        <f t="shared" ca="1" si="139"/>
        <v>-39801199718.9244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-39801199718.9244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-165838332.16218501</v>
      </c>
      <c r="L3023" s="444">
        <f t="shared" ca="1" si="139"/>
        <v>-39967038051.086586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-39967038051.086586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-166529325.21286076</v>
      </c>
      <c r="L3024" s="444">
        <f t="shared" ca="1" si="139"/>
        <v>-40133567376.299446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-40133567376.299446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-167223197.40124768</v>
      </c>
      <c r="L3025" s="444">
        <f t="shared" ca="1" si="139"/>
        <v>-40300790573.700691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-40300790573.700691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-167919960.72375289</v>
      </c>
      <c r="L3026" s="444">
        <f t="shared" ca="1" si="139"/>
        <v>-40468710534.424446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-40468710534.424446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-168619627.22676852</v>
      </c>
      <c r="L3027" s="444">
        <f t="shared" ca="1" si="139"/>
        <v>-40637330161.651215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-40637330161.651215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-169322209.00688004</v>
      </c>
      <c r="L3028" s="444">
        <f t="shared" ca="1" si="139"/>
        <v>-40806652370.658096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-40806652370.658096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-170027718.2110754</v>
      </c>
      <c r="L3029" s="444">
        <f t="shared" ca="1" si="139"/>
        <v>-40976680088.869171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-40976680088.869171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-170736167.03695488</v>
      </c>
      <c r="L3030" s="444">
        <f t="shared" ca="1" si="139"/>
        <v>-41147416255.906128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-41147416255.906128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-171447567.73294219</v>
      </c>
      <c r="L3031" s="444">
        <f t="shared" ca="1" si="139"/>
        <v>-41318863823.639069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-41318863823.639069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-172161932.59849611</v>
      </c>
      <c r="L3032" s="444">
        <f t="shared" ca="1" si="139"/>
        <v>-41491025756.237564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-41491025756.237564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-172879273.98432317</v>
      </c>
      <c r="L3033" s="444">
        <f t="shared" ca="1" si="139"/>
        <v>-41663905030.221886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-41663905030.221886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-173599604.29259118</v>
      </c>
      <c r="L3034" s="444">
        <f t="shared" ca="1" si="139"/>
        <v>-41837504634.514481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-41837504634.514481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-174322935.97714368</v>
      </c>
      <c r="L3035" s="444">
        <f t="shared" ca="1" si="139"/>
        <v>-42011827570.491623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-42011827570.491623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-175049281.54371509</v>
      </c>
      <c r="L3036" s="444">
        <f t="shared" ca="1" si="139"/>
        <v>-42186876852.035339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-42186876852.035339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-175778653.55014724</v>
      </c>
      <c r="L3037" s="444">
        <f t="shared" ca="1" si="139"/>
        <v>-42362655505.585487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-42362655505.585487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-176511064.60660619</v>
      </c>
      <c r="L3038" s="444">
        <f t="shared" ca="1" si="139"/>
        <v>-42539166570.192093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-42539166570.192093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-177246527.37580037</v>
      </c>
      <c r="L3039" s="444">
        <f t="shared" ca="1" si="139"/>
        <v>-42716413097.567894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-42716413097.567894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-177985054.57319957</v>
      </c>
      <c r="L3040" s="444">
        <f t="shared" ca="1" si="139"/>
        <v>-42894398152.14109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-42894398152.14109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-178726658.96725455</v>
      </c>
      <c r="L3041" s="444">
        <f t="shared" ca="1" si="139"/>
        <v>-43073124811.108345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-43073124811.108345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-179471353.37961811</v>
      </c>
      <c r="L3042" s="444">
        <f t="shared" ca="1" si="139"/>
        <v>-43252596164.487961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-43252596164.487961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-180219150.68536651</v>
      </c>
      <c r="L3043" s="444">
        <f t="shared" ca="1" si="139"/>
        <v>-43432815315.173325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-43432815315.173325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-180970063.81322217</v>
      </c>
      <c r="L3044" s="444">
        <f t="shared" ca="1" si="139"/>
        <v>-43613785378.986549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-43613785378.986549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-181724105.74577728</v>
      </c>
      <c r="L3045" s="444">
        <f t="shared" ca="1" si="139"/>
        <v>-43795509484.73233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-43795509484.73233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-182481289.51971805</v>
      </c>
      <c r="L3046" s="444">
        <f t="shared" ca="1" si="139"/>
        <v>-43977990774.252045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-43977990774.252045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-183241628.2260502</v>
      </c>
      <c r="L3047" s="444">
        <f t="shared" ca="1" si="139"/>
        <v>-44161232402.478096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-44161232402.478096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-184005135.0103254</v>
      </c>
      <c r="L3048" s="444">
        <f t="shared" ca="1" si="139"/>
        <v>-44345237537.488419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-44345237537.488419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-184771823.07286841</v>
      </c>
      <c r="L3049" s="444">
        <f t="shared" ca="1" si="139"/>
        <v>-44530009360.561287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-44530009360.561287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-185541705.66900536</v>
      </c>
      <c r="L3050" s="444">
        <f t="shared" ca="1" si="139"/>
        <v>-44715551066.230293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-44715551066.230293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-186314796.10929289</v>
      </c>
      <c r="L3051" s="444">
        <f t="shared" ca="1" si="139"/>
        <v>-44901865862.339584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-44901865862.339584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-187091107.75974828</v>
      </c>
      <c r="L3052" s="444">
        <f t="shared" ca="1" si="139"/>
        <v>-45088956970.099335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-45088956970.099335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-187870654.04208055</v>
      </c>
      <c r="L3053" s="444">
        <f t="shared" ca="1" si="139"/>
        <v>-45276827624.141418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-45276827624.141418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-188653448.43392259</v>
      </c>
      <c r="L3054" s="444">
        <f t="shared" ca="1" si="139"/>
        <v>-45465481072.57534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-45465481072.57534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-189439504.46906391</v>
      </c>
      <c r="L3055" s="444">
        <f t="shared" ca="1" si="139"/>
        <v>-45654920577.044403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-45654920577.044403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-190228835.73768502</v>
      </c>
      <c r="L3056" s="444">
        <f t="shared" ca="1" si="139"/>
        <v>-45845149412.782089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-45845149412.782089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-191021455.88659203</v>
      </c>
      <c r="L3057" s="444">
        <f t="shared" ca="1" si="139"/>
        <v>-46036170868.668678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-46036170868.668678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-191817378.61945283</v>
      </c>
      <c r="L3058" s="444">
        <f t="shared" ca="1" si="139"/>
        <v>-46227988247.288132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-46227988247.288132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-192616617.69703388</v>
      </c>
      <c r="L3059" s="444">
        <f t="shared" ca="1" si="139"/>
        <v>-46420604864.985168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-46420604864.985168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-193419186.93743819</v>
      </c>
      <c r="L3060" s="444">
        <f t="shared" ca="1" si="139"/>
        <v>-46614024051.922607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-46614024051.922607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-194225100.21634421</v>
      </c>
      <c r="L3061" s="444">
        <f t="shared" ca="1" si="139"/>
        <v>-46808249152.138954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-46808249152.138954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-195034371.46724564</v>
      </c>
      <c r="L3062" s="444">
        <f t="shared" ca="1" si="139"/>
        <v>-47003283523.606201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-47003283523.606201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-195847014.68169251</v>
      </c>
      <c r="L3063" s="444">
        <f t="shared" ca="1" si="139"/>
        <v>-47199130538.287895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-47199130538.287895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-196663043.9095329</v>
      </c>
      <c r="L3064" s="444">
        <f t="shared" ca="1" si="139"/>
        <v>-47395793582.197426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-47395793582.197426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-197482473.25915593</v>
      </c>
      <c r="L3065" s="444">
        <f t="shared" ca="1" si="139"/>
        <v>-47593276055.456581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-47593276055.456581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-198305316.89773574</v>
      </c>
      <c r="L3066" s="444">
        <f t="shared" ca="1" si="139"/>
        <v>-47791581372.354317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-47791581372.354317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-199131589.05147633</v>
      </c>
      <c r="L3067" s="444">
        <f t="shared" ca="1" si="139"/>
        <v>-47990712961.405792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-47990712961.405792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-199961304.00585747</v>
      </c>
      <c r="L3068" s="444">
        <f t="shared" ref="L3068:L3322" ca="1" si="144">I3068-J3068+K3068</f>
        <v>-48190674265.411652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-48190674265.411652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-200794476.10588187</v>
      </c>
      <c r="L3069" s="444">
        <f t="shared" ca="1" si="144"/>
        <v>-48391468741.517532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-48391468741.517532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-201631119.75632304</v>
      </c>
      <c r="L3070" s="444">
        <f t="shared" ca="1" si="144"/>
        <v>-48593099861.273857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-48593099861.273857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-202471249.42197439</v>
      </c>
      <c r="L3071" s="444">
        <f t="shared" ca="1" si="144"/>
        <v>-48795571110.695831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-48795571110.695831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-203314879.62789929</v>
      </c>
      <c r="L3072" s="444">
        <f t="shared" ca="1" si="144"/>
        <v>-48998885990.32373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-48998885990.32373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-204162024.9596822</v>
      </c>
      <c r="L3073" s="444">
        <f t="shared" ca="1" si="144"/>
        <v>-49203048015.283409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-49203048015.283409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-205012700.06368086</v>
      </c>
      <c r="L3074" s="444">
        <f t="shared" ca="1" si="144"/>
        <v>-49408060715.347092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-49408060715.347092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-205866919.64727956</v>
      </c>
      <c r="L3075" s="444">
        <f t="shared" ca="1" si="144"/>
        <v>-49613927634.99437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-49613927634.99437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-206724698.4791432</v>
      </c>
      <c r="L3076" s="444">
        <f t="shared" ca="1" si="144"/>
        <v>-49820652333.473511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-49820652333.473511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-207586051.38947296</v>
      </c>
      <c r="L3077" s="444">
        <f t="shared" ca="1" si="144"/>
        <v>-50028238384.862984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-50028238384.862984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-208450993.27026242</v>
      </c>
      <c r="L3078" s="444">
        <f t="shared" ca="1" si="144"/>
        <v>-50236689378.133247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-50236689378.133247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-209319539.07555521</v>
      </c>
      <c r="L3079" s="444">
        <f t="shared" ca="1" si="144"/>
        <v>-50446008917.208801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-50446008917.208801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-210191703.82170334</v>
      </c>
      <c r="L3080" s="444">
        <f t="shared" ca="1" si="144"/>
        <v>-50656200621.030502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-50656200621.030502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-211067502.58762708</v>
      </c>
      <c r="L3081" s="444">
        <f t="shared" ca="1" si="144"/>
        <v>-50867268123.618126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-50867268123.618126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-211946950.51507553</v>
      </c>
      <c r="L3082" s="444">
        <f t="shared" ca="1" si="144"/>
        <v>-51079215074.133202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-51079215074.133202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-212830062.80888835</v>
      </c>
      <c r="L3083" s="444">
        <f t="shared" ca="1" si="144"/>
        <v>-51292045136.942093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-51292045136.942093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-213716854.73725873</v>
      </c>
      <c r="L3084" s="444">
        <f t="shared" ca="1" si="144"/>
        <v>-51505761991.679352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-51505761991.679352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-214607341.63199729</v>
      </c>
      <c r="L3085" s="444">
        <f t="shared" ca="1" si="144"/>
        <v>-51720369333.311348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-51720369333.311348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-215501538.88879728</v>
      </c>
      <c r="L3086" s="444">
        <f t="shared" ca="1" si="144"/>
        <v>-51935870872.200142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-51935870872.200142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-216399461.9675006</v>
      </c>
      <c r="L3087" s="444">
        <f t="shared" ca="1" si="144"/>
        <v>-52152270334.167641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-52152270334.167641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-217301126.39236516</v>
      </c>
      <c r="L3088" s="444">
        <f t="shared" ca="1" si="144"/>
        <v>-52369571460.560005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-52369571460.560005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-218206547.75233334</v>
      </c>
      <c r="L3089" s="444">
        <f t="shared" ca="1" si="144"/>
        <v>-52587778008.31234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-52587778008.31234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-219115741.70130143</v>
      </c>
      <c r="L3090" s="444">
        <f t="shared" ca="1" si="144"/>
        <v>-52806893750.013641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-52806893750.013641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-220028723.95839018</v>
      </c>
      <c r="L3091" s="444">
        <f t="shared" ca="1" si="144"/>
        <v>-53026922473.972031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-53026922473.972031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-220945510.30821678</v>
      </c>
      <c r="L3092" s="444">
        <f t="shared" ca="1" si="144"/>
        <v>-53247867984.280251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-53247867984.280251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-221866116.60116771</v>
      </c>
      <c r="L3093" s="444">
        <f t="shared" ca="1" si="144"/>
        <v>-53469734100.881416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-53469734100.881416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-222790558.75367257</v>
      </c>
      <c r="L3094" s="444">
        <f t="shared" ca="1" si="144"/>
        <v>-53692524659.635086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-53692524659.635086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-223718852.74847952</v>
      </c>
      <c r="L3095" s="444">
        <f t="shared" ca="1" si="144"/>
        <v>-53916243512.383568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-53916243512.383568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-224651014.63493153</v>
      </c>
      <c r="L3096" s="444">
        <f t="shared" ca="1" si="144"/>
        <v>-54140894527.018501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-54140894527.018501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-225587060.52924371</v>
      </c>
      <c r="L3097" s="444">
        <f t="shared" ca="1" si="144"/>
        <v>-54366481587.547745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-54366481587.547745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-226527006.61478227</v>
      </c>
      <c r="L3098" s="444">
        <f t="shared" ca="1" si="144"/>
        <v>-54593008594.162529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-54593008594.162529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-227470869.14234391</v>
      </c>
      <c r="L3099" s="444">
        <f t="shared" ca="1" si="144"/>
        <v>-54820479463.304871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-54820479463.304871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-228418664.43043697</v>
      </c>
      <c r="L3100" s="444">
        <f t="shared" ca="1" si="144"/>
        <v>-55048898127.735306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-55048898127.735306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-229370408.86556375</v>
      </c>
      <c r="L3101" s="444">
        <f t="shared" ca="1" si="144"/>
        <v>-55278268536.600868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-55278268536.600868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-230326118.90250361</v>
      </c>
      <c r="L3102" s="444">
        <f t="shared" ca="1" si="144"/>
        <v>-55508594655.503372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-55508594655.503372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-231285811.06459737</v>
      </c>
      <c r="L3103" s="444">
        <f t="shared" ca="1" si="144"/>
        <v>-55739880466.56797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-55739880466.56797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-232249501.94403324</v>
      </c>
      <c r="L3104" s="444">
        <f t="shared" ca="1" si="144"/>
        <v>-55972129968.512001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-55972129968.512001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-233217208.20213333</v>
      </c>
      <c r="L3105" s="444">
        <f t="shared" ca="1" si="144"/>
        <v>-56205347176.714134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-56205347176.714134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-234188946.56964222</v>
      </c>
      <c r="L3106" s="444">
        <f t="shared" ca="1" si="144"/>
        <v>-56439536123.283775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-56439536123.283775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-235164733.84701574</v>
      </c>
      <c r="L3107" s="444">
        <f t="shared" ca="1" si="144"/>
        <v>-56674700857.130791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-56674700857.130791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-236144586.9047116</v>
      </c>
      <c r="L3108" s="444">
        <f t="shared" ca="1" si="144"/>
        <v>-56910845444.0355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-56910845444.0355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-237128522.68348125</v>
      </c>
      <c r="L3109" s="444">
        <f t="shared" ca="1" si="144"/>
        <v>-57147973966.718979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-57147973966.718979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-238116558.19466242</v>
      </c>
      <c r="L3110" s="444">
        <f t="shared" ca="1" si="144"/>
        <v>-57386090524.913643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-57386090524.913643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-239108710.52047351</v>
      </c>
      <c r="L3111" s="444">
        <f t="shared" ca="1" si="144"/>
        <v>-57625199235.43412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-57625199235.43412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-240104996.81430882</v>
      </c>
      <c r="L3112" s="444">
        <f t="shared" ca="1" si="144"/>
        <v>-57865304232.248428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-57865304232.248428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-241105434.30103511</v>
      </c>
      <c r="L3113" s="444">
        <f t="shared" ca="1" si="144"/>
        <v>-58106409666.549461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-58106409666.549461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-242110040.27728939</v>
      </c>
      <c r="L3114" s="444">
        <f t="shared" ca="1" si="144"/>
        <v>-58348519706.826752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-58348519706.826752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-243118832.11177814</v>
      </c>
      <c r="L3115" s="444">
        <f t="shared" ca="1" si="144"/>
        <v>-58591638538.93853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-58591638538.93853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-244131827.24557719</v>
      </c>
      <c r="L3116" s="444">
        <f t="shared" ca="1" si="144"/>
        <v>-58835770366.184105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-58835770366.184105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-245149043.19243377</v>
      </c>
      <c r="L3117" s="444">
        <f t="shared" ca="1" si="144"/>
        <v>-59080919409.376541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-59080919409.376541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-246170497.53906891</v>
      </c>
      <c r="L3118" s="444">
        <f t="shared" ca="1" si="144"/>
        <v>-59327089906.915611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-59327089906.915611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-247196207.94548169</v>
      </c>
      <c r="L3119" s="444">
        <f t="shared" ca="1" si="144"/>
        <v>-59574286114.861092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-59574286114.861092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-248226192.14525455</v>
      </c>
      <c r="L3120" s="444">
        <f t="shared" ca="1" si="144"/>
        <v>-59822512307.006348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-59822512307.006348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-249260467.94585976</v>
      </c>
      <c r="L3121" s="444">
        <f t="shared" ca="1" si="144"/>
        <v>-60071772774.952209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-60071772774.952209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-250299053.22896755</v>
      </c>
      <c r="L3122" s="444">
        <f t="shared" ca="1" si="144"/>
        <v>-60322071828.181175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-60322071828.181175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-251341965.95075485</v>
      </c>
      <c r="L3123" s="444">
        <f t="shared" ca="1" si="144"/>
        <v>-60573413794.131927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-60573413794.131927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-252389224.14221635</v>
      </c>
      <c r="L3124" s="444">
        <f t="shared" ca="1" si="144"/>
        <v>-60825803018.274147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-60825803018.274147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-253440845.90947559</v>
      </c>
      <c r="L3125" s="444">
        <f t="shared" ca="1" si="144"/>
        <v>-61079243864.183624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-61079243864.183624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-254496849.43409842</v>
      </c>
      <c r="L3126" s="444">
        <f t="shared" ca="1" si="144"/>
        <v>-61333740713.617722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-61333740713.617722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-255557252.97340718</v>
      </c>
      <c r="L3127" s="444">
        <f t="shared" ca="1" si="144"/>
        <v>-61589297966.591125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-61589297966.591125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-256622074.86079636</v>
      </c>
      <c r="L3128" s="444">
        <f t="shared" ca="1" si="144"/>
        <v>-61845920041.45192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-61845920041.45192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-257691333.50604966</v>
      </c>
      <c r="L3129" s="444">
        <f t="shared" ca="1" si="144"/>
        <v>-62103611374.95797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-62103611374.95797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-258765047.3956582</v>
      </c>
      <c r="L3130" s="444">
        <f t="shared" ca="1" si="144"/>
        <v>-62362376422.35363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-62362376422.35363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-259843235.09314013</v>
      </c>
      <c r="L3131" s="444">
        <f t="shared" ca="1" si="144"/>
        <v>-62622219657.44677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-62622219657.44677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-260925915.23936152</v>
      </c>
      <c r="L3132" s="444">
        <f t="shared" ca="1" si="144"/>
        <v>-62883145572.686134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-62883145572.686134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-262013106.55285889</v>
      </c>
      <c r="L3133" s="444">
        <f t="shared" ca="1" si="144"/>
        <v>-63145158679.238991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-63145158679.238991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-263104827.8301625</v>
      </c>
      <c r="L3134" s="444">
        <f t="shared" ca="1" si="144"/>
        <v>-63408263507.069153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-63408263507.069153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-264201097.94612142</v>
      </c>
      <c r="L3135" s="444">
        <f t="shared" ca="1" si="144"/>
        <v>-63672464605.015274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-63672464605.015274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-265301935.85423031</v>
      </c>
      <c r="L3136" s="444">
        <f t="shared" ca="1" si="144"/>
        <v>-63937766540.869507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-63937766540.869507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-266407360.58695626</v>
      </c>
      <c r="L3137" s="444">
        <f t="shared" ca="1" si="144"/>
        <v>-64204173901.456467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-64204173901.456467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-267517391.25606862</v>
      </c>
      <c r="L3138" s="444">
        <f t="shared" ca="1" si="144"/>
        <v>-64471691292.712532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-64471691292.712532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-268632047.05296886</v>
      </c>
      <c r="L3139" s="444">
        <f t="shared" ca="1" si="144"/>
        <v>-64740323339.765503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-64740323339.765503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-269751347.24902296</v>
      </c>
      <c r="L3140" s="444">
        <f t="shared" ca="1" si="144"/>
        <v>-65010074687.014526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-65010074687.014526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-270875311.19589388</v>
      </c>
      <c r="L3141" s="444">
        <f t="shared" ca="1" si="144"/>
        <v>-65280949998.210419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-65280949998.210419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-272003958.32587671</v>
      </c>
      <c r="L3142" s="444">
        <f t="shared" ca="1" si="144"/>
        <v>-65552953956.536293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-65552953956.536293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-273137308.15223455</v>
      </c>
      <c r="L3143" s="444">
        <f t="shared" ca="1" si="144"/>
        <v>-65826091264.68853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-65826091264.68853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-274275380.26953554</v>
      </c>
      <c r="L3144" s="444">
        <f t="shared" ca="1" si="144"/>
        <v>-66100366644.958069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-66100366644.958069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-275418194.35399199</v>
      </c>
      <c r="L3145" s="444">
        <f t="shared" ca="1" si="144"/>
        <v>-66375784839.312057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-66375784839.312057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-276565770.16380024</v>
      </c>
      <c r="L3146" s="444">
        <f t="shared" ca="1" si="144"/>
        <v>-66652350609.475861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-66652350609.475861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-277718127.53948277</v>
      </c>
      <c r="L3147" s="444">
        <f t="shared" ca="1" si="144"/>
        <v>-66930068737.015343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-66930068737.015343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-278875286.40423059</v>
      </c>
      <c r="L3148" s="444">
        <f t="shared" ca="1" si="144"/>
        <v>-67208944023.419571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-67208944023.419571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-280037266.76424819</v>
      </c>
      <c r="L3149" s="444">
        <f t="shared" ca="1" si="144"/>
        <v>-67488981290.183823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-67488981290.183823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-281204088.70909923</v>
      </c>
      <c r="L3150" s="444">
        <f t="shared" ca="1" si="144"/>
        <v>-67770185378.892921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-67770185378.892921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-282375772.41205388</v>
      </c>
      <c r="L3151" s="444">
        <f t="shared" ca="1" si="144"/>
        <v>-68052561151.304977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-68052561151.304977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-283552338.13043737</v>
      </c>
      <c r="L3152" s="444">
        <f t="shared" ca="1" si="144"/>
        <v>-68336113489.435417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-68336113489.435417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-284733806.2059809</v>
      </c>
      <c r="L3153" s="444">
        <f t="shared" ca="1" si="144"/>
        <v>-68620847295.641396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-68620847295.641396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-285920197.06517249</v>
      </c>
      <c r="L3154" s="444">
        <f t="shared" ca="1" si="144"/>
        <v>-68906767492.706573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-68906767492.706573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-287111531.21961069</v>
      </c>
      <c r="L3155" s="444">
        <f t="shared" ca="1" si="144"/>
        <v>-69193879023.926178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-69193879023.926178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-288307829.26635909</v>
      </c>
      <c r="L3156" s="444">
        <f t="shared" ca="1" si="144"/>
        <v>-69482186853.192535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-69482186853.192535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-289509111.88830221</v>
      </c>
      <c r="L3157" s="444">
        <f t="shared" ca="1" si="144"/>
        <v>-69771695965.080841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-69771695965.080841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-290715399.85450351</v>
      </c>
      <c r="L3158" s="444">
        <f t="shared" ca="1" si="144"/>
        <v>-70062411364.935349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-70062411364.935349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-291926714.02056396</v>
      </c>
      <c r="L3159" s="444">
        <f t="shared" ca="1" si="144"/>
        <v>-70354338078.955917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-70354338078.955917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-293143075.32898301</v>
      </c>
      <c r="L3160" s="444">
        <f t="shared" ca="1" si="144"/>
        <v>-70647481154.284897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-70647481154.284897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-294364504.80952042</v>
      </c>
      <c r="L3161" s="444">
        <f t="shared" ca="1" si="144"/>
        <v>-70941845659.094421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-70941845659.094421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-295591023.5795601</v>
      </c>
      <c r="L3162" s="444">
        <f t="shared" ca="1" si="144"/>
        <v>-71237436682.673981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-71237436682.673981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-296822652.84447491</v>
      </c>
      <c r="L3163" s="444">
        <f t="shared" ca="1" si="144"/>
        <v>-71534259335.518463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-71534259335.518463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-298059413.89799356</v>
      </c>
      <c r="L3164" s="444">
        <f t="shared" ca="1" si="144"/>
        <v>-71832318749.416458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-71832318749.416458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-299301328.12256855</v>
      </c>
      <c r="L3165" s="444">
        <f t="shared" ca="1" si="144"/>
        <v>-72131620077.539032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-72131620077.539032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-300548416.98974597</v>
      </c>
      <c r="L3166" s="444">
        <f t="shared" ca="1" si="144"/>
        <v>-72432168494.528778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-72432168494.528778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-301800702.06053656</v>
      </c>
      <c r="L3167" s="444">
        <f t="shared" ca="1" si="144"/>
        <v>-72733969196.58931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-72733969196.58931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-303058204.98578876</v>
      </c>
      <c r="L3168" s="444">
        <f t="shared" ca="1" si="144"/>
        <v>-73037027401.575104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-73037027401.575104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-304320947.50656295</v>
      </c>
      <c r="L3169" s="444">
        <f t="shared" ca="1" si="144"/>
        <v>-73341348349.081665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-73341348349.081665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-305588951.45450693</v>
      </c>
      <c r="L3170" s="444">
        <f t="shared" ca="1" si="144"/>
        <v>-73646937300.536179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-73646937300.536179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-306862238.7522341</v>
      </c>
      <c r="L3171" s="444">
        <f t="shared" ca="1" si="144"/>
        <v>-73953799539.288406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-73953799539.288406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-308140831.41370171</v>
      </c>
      <c r="L3172" s="444">
        <f t="shared" ca="1" si="144"/>
        <v>-74261940370.702103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-74261940370.702103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-309424751.54459208</v>
      </c>
      <c r="L3173" s="444">
        <f t="shared" ca="1" si="144"/>
        <v>-74571365122.246689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-74571365122.246689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-310714021.34269452</v>
      </c>
      <c r="L3174" s="444">
        <f t="shared" ca="1" si="144"/>
        <v>-74882079143.589386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-74882079143.589386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-312008663.09828913</v>
      </c>
      <c r="L3175" s="444">
        <f t="shared" ca="1" si="144"/>
        <v>-75194087806.687668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-75194087806.687668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-313308699.19453192</v>
      </c>
      <c r="L3176" s="444">
        <f t="shared" ca="1" si="144"/>
        <v>-75507396505.882202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-75507396505.882202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-314614152.1078425</v>
      </c>
      <c r="L3177" s="444">
        <f t="shared" ca="1" si="144"/>
        <v>-75822010657.990051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-75822010657.990051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-315925044.40829188</v>
      </c>
      <c r="L3178" s="444">
        <f t="shared" ca="1" si="144"/>
        <v>-76137935702.398346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-76137935702.398346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-317241398.75999308</v>
      </c>
      <c r="L3179" s="444">
        <f t="shared" ca="1" si="144"/>
        <v>-76455177101.15834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-76455177101.15834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-318563237.92149305</v>
      </c>
      <c r="L3180" s="444">
        <f t="shared" ca="1" si="144"/>
        <v>-76773740339.079834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-76773740339.079834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-319890584.74616599</v>
      </c>
      <c r="L3181" s="444">
        <f t="shared" ca="1" si="144"/>
        <v>-77093630923.826004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-77093630923.826004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-321223462.18260837</v>
      </c>
      <c r="L3182" s="444">
        <f t="shared" ca="1" si="144"/>
        <v>-77414854386.008606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-77414854386.008606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-322561893.27503586</v>
      </c>
      <c r="L3183" s="444">
        <f t="shared" ca="1" si="144"/>
        <v>-77737416279.283646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-77737416279.283646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-323905901.16368186</v>
      </c>
      <c r="L3184" s="444">
        <f t="shared" ca="1" si="144"/>
        <v>-78061322180.447327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-78061322180.447327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-325255509.08519721</v>
      </c>
      <c r="L3185" s="444">
        <f t="shared" ca="1" si="144"/>
        <v>-78386577689.532516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-78386577689.532516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-326610740.37305212</v>
      </c>
      <c r="L3186" s="444">
        <f t="shared" ca="1" si="144"/>
        <v>-78713188429.905563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-78713188429.905563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-327971618.45793986</v>
      </c>
      <c r="L3187" s="444">
        <f t="shared" ca="1" si="144"/>
        <v>-79041160048.36351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-79041160048.36351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-329338166.86818129</v>
      </c>
      <c r="L3188" s="444">
        <f t="shared" ca="1" si="144"/>
        <v>-79370498215.231689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-79370498215.231689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-330710409.23013204</v>
      </c>
      <c r="L3189" s="444">
        <f t="shared" ca="1" si="144"/>
        <v>-79701208624.461823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-79701208624.461823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-332088369.26859093</v>
      </c>
      <c r="L3190" s="444">
        <f t="shared" ca="1" si="144"/>
        <v>-80033296993.730408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-80033296993.730408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-333472070.80721003</v>
      </c>
      <c r="L3191" s="444">
        <f t="shared" ca="1" si="144"/>
        <v>-80366769064.537613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-80366769064.537613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-334861537.76890671</v>
      </c>
      <c r="L3192" s="444">
        <f t="shared" ca="1" si="144"/>
        <v>-80701630602.306519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-80701630602.306519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-336256794.17627716</v>
      </c>
      <c r="L3193" s="444">
        <f t="shared" ca="1" si="144"/>
        <v>-81037887396.482788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-81037887396.482788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-337657864.15201163</v>
      </c>
      <c r="L3194" s="444">
        <f t="shared" ca="1" si="144"/>
        <v>-81375545260.634796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-81375545260.634796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-339064771.91931164</v>
      </c>
      <c r="L3195" s="444">
        <f t="shared" ca="1" si="144"/>
        <v>-81714610032.554108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-81714610032.554108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-340477541.8023088</v>
      </c>
      <c r="L3196" s="444">
        <f t="shared" ca="1" si="144"/>
        <v>-82055087574.356415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-82055087574.356415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-341896198.22648507</v>
      </c>
      <c r="L3197" s="444">
        <f t="shared" ca="1" si="144"/>
        <v>-82396983772.582901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-82396983772.582901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-343320765.71909541</v>
      </c>
      <c r="L3198" s="444">
        <f t="shared" ca="1" si="144"/>
        <v>-82740304538.302002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-82740304538.302002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-344751268.90959167</v>
      </c>
      <c r="L3199" s="444">
        <f t="shared" ca="1" si="144"/>
        <v>-83085055807.211594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-83085055807.211594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-346187732.53004831</v>
      </c>
      <c r="L3200" s="444">
        <f t="shared" ca="1" si="144"/>
        <v>-83431243539.741638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-83431243539.741638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-347630181.41559017</v>
      </c>
      <c r="L3201" s="444">
        <f t="shared" ca="1" si="144"/>
        <v>-83778873721.157227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-83778873721.157227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-349078640.50482178</v>
      </c>
      <c r="L3202" s="444">
        <f t="shared" ca="1" si="144"/>
        <v>-84127952361.662048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-84127952361.662048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-350533134.84025854</v>
      </c>
      <c r="L3203" s="444">
        <f t="shared" ca="1" si="144"/>
        <v>-84478485496.502304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-84478485496.502304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-351993689.56875962</v>
      </c>
      <c r="L3204" s="444">
        <f t="shared" ca="1" si="144"/>
        <v>-84830479186.07106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-84830479186.07106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-353460329.94196272</v>
      </c>
      <c r="L3205" s="444">
        <f t="shared" ca="1" si="144"/>
        <v>-85183939516.013016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-85183939516.013016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-354933081.3167209</v>
      </c>
      <c r="L3206" s="444">
        <f t="shared" ca="1" si="144"/>
        <v>-85538872597.329742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-85538872597.329742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-356411969.15554059</v>
      </c>
      <c r="L3207" s="444">
        <f t="shared" ca="1" si="144"/>
        <v>-85895284566.485291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-85895284566.485291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-357897019.02702206</v>
      </c>
      <c r="L3208" s="444">
        <f t="shared" ca="1" si="144"/>
        <v>-86253181585.512314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-86253181585.512314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-359388256.60630131</v>
      </c>
      <c r="L3209" s="444">
        <f t="shared" ca="1" si="144"/>
        <v>-86612569842.118622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-86612569842.118622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-360885707.67549425</v>
      </c>
      <c r="L3210" s="444">
        <f t="shared" ca="1" si="144"/>
        <v>-86973455549.794113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-86973455549.794113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-362389398.12414211</v>
      </c>
      <c r="L3211" s="444">
        <f t="shared" ca="1" si="144"/>
        <v>-87335844947.918259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-87335844947.918259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-363899353.94965941</v>
      </c>
      <c r="L3212" s="444">
        <f t="shared" ca="1" si="144"/>
        <v>-87699744301.86792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-87699744301.86792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-365415601.257783</v>
      </c>
      <c r="L3213" s="444">
        <f t="shared" ca="1" si="144"/>
        <v>-88065159903.125702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-88065159903.125702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-366938166.26302373</v>
      </c>
      <c r="L3214" s="444">
        <f t="shared" ca="1" si="144"/>
        <v>-88432098069.388733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-88432098069.388733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-368467075.28911972</v>
      </c>
      <c r="L3215" s="444">
        <f t="shared" ca="1" si="144"/>
        <v>-88800565144.677856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-88800565144.677856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-370002354.76949108</v>
      </c>
      <c r="L3216" s="444">
        <f t="shared" ca="1" si="144"/>
        <v>-89170567499.447342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-89170567499.447342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-371544031.24769723</v>
      </c>
      <c r="L3217" s="444">
        <f t="shared" ca="1" si="144"/>
        <v>-89542111530.695038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-89542111530.695038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-373092131.37789601</v>
      </c>
      <c r="L3218" s="444">
        <f t="shared" ca="1" si="144"/>
        <v>-89915203662.072937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-89915203662.072937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-374646681.92530388</v>
      </c>
      <c r="L3219" s="444">
        <f t="shared" ca="1" si="144"/>
        <v>-90289850343.998245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-90289850343.998245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-376207709.76665938</v>
      </c>
      <c r="L3220" s="444">
        <f t="shared" ca="1" si="144"/>
        <v>-90666058053.764908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-90666058053.764908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-377775241.89068711</v>
      </c>
      <c r="L3221" s="444">
        <f t="shared" ca="1" si="144"/>
        <v>-91043833295.655594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-91043833295.655594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-379349305.39856499</v>
      </c>
      <c r="L3222" s="444">
        <f t="shared" ca="1" si="144"/>
        <v>-91423182601.054153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-91423182601.054153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-380929927.50439233</v>
      </c>
      <c r="L3223" s="444">
        <f t="shared" ca="1" si="144"/>
        <v>-91804112528.558548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-91804112528.558548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-382517135.53566062</v>
      </c>
      <c r="L3224" s="444">
        <f t="shared" ca="1" si="144"/>
        <v>-92186629664.094208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-92186629664.094208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-384110956.93372583</v>
      </c>
      <c r="L3225" s="444">
        <f t="shared" ca="1" si="144"/>
        <v>-92570740621.027939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-92570740621.027939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-385711419.25428307</v>
      </c>
      <c r="L3226" s="444">
        <f t="shared" ca="1" si="144"/>
        <v>-92956452040.282227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-92956452040.282227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-387318550.16784263</v>
      </c>
      <c r="L3227" s="444">
        <f t="shared" ca="1" si="144"/>
        <v>-93343770590.450073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-93343770590.450073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-388932377.46020865</v>
      </c>
      <c r="L3228" s="444">
        <f t="shared" ca="1" si="144"/>
        <v>-93732702967.910278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-93732702967.910278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-390552929.03295946</v>
      </c>
      <c r="L3229" s="444">
        <f t="shared" ca="1" si="144"/>
        <v>-94123255896.943237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-94123255896.943237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-392180232.90393013</v>
      </c>
      <c r="L3230" s="444">
        <f t="shared" ca="1" si="144"/>
        <v>-94515436129.847168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-94515436129.847168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-393814317.20769656</v>
      </c>
      <c r="L3231" s="444">
        <f t="shared" ca="1" si="144"/>
        <v>-94909250447.054871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-94909250447.054871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-395455210.19606197</v>
      </c>
      <c r="L3232" s="444">
        <f t="shared" ca="1" si="144"/>
        <v>-95304705657.250931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-95304705657.250931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-397102940.23854554</v>
      </c>
      <c r="L3233" s="444">
        <f t="shared" ca="1" si="144"/>
        <v>-95701808597.489471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-95701808597.489471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-398757535.82287282</v>
      </c>
      <c r="L3234" s="444">
        <f t="shared" ca="1" si="144"/>
        <v>-96100566133.312347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-96100566133.312347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-400419025.55546808</v>
      </c>
      <c r="L3235" s="444">
        <f t="shared" ca="1" si="144"/>
        <v>-96500985158.867813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-96500985158.867813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-402087438.16194922</v>
      </c>
      <c r="L3236" s="444">
        <f t="shared" ca="1" si="144"/>
        <v>-96903072597.02977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-96903072597.02977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-403762802.48762405</v>
      </c>
      <c r="L3237" s="444">
        <f t="shared" ca="1" si="144"/>
        <v>-97306835399.517395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-97306835399.517395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-405445147.49798912</v>
      </c>
      <c r="L3238" s="444">
        <f t="shared" ca="1" si="144"/>
        <v>-97712280547.015381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-97712280547.015381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-407134502.27923077</v>
      </c>
      <c r="L3239" s="444">
        <f t="shared" ca="1" si="144"/>
        <v>-98119415049.294617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-98119415049.294617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-408830896.03872758</v>
      </c>
      <c r="L3240" s="444">
        <f t="shared" ca="1" si="144"/>
        <v>-98528245945.333344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-98528245945.333344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-410534358.10555559</v>
      </c>
      <c r="L3241" s="444">
        <f t="shared" ca="1" si="144"/>
        <v>-98938780303.438904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-98938780303.438904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-412244917.9309954</v>
      </c>
      <c r="L3242" s="444">
        <f t="shared" ca="1" si="144"/>
        <v>-99351025221.369904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-99351025221.369904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-413962605.08904123</v>
      </c>
      <c r="L3243" s="444">
        <f t="shared" ca="1" si="144"/>
        <v>-99764987826.458939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-99764987826.458939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-415687449.27691221</v>
      </c>
      <c r="L3244" s="444">
        <f t="shared" ca="1" si="144"/>
        <v>-100180675275.73586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-100180675275.73586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-417419480.31556606</v>
      </c>
      <c r="L3245" s="444">
        <f t="shared" ca="1" si="144"/>
        <v>-100598094756.05142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-100598094756.05142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-419158728.15021425</v>
      </c>
      <c r="L3246" s="444">
        <f t="shared" ca="1" si="144"/>
        <v>-101017253484.20163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-101017253484.20163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-420905222.85084009</v>
      </c>
      <c r="L3247" s="444">
        <f t="shared" ca="1" si="144"/>
        <v>-101438158707.05247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-101438158707.05247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-422658994.61271864</v>
      </c>
      <c r="L3248" s="444">
        <f t="shared" ca="1" si="144"/>
        <v>-101860817701.66519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-101860817701.66519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-424420073.75693828</v>
      </c>
      <c r="L3249" s="444">
        <f t="shared" ca="1" si="144"/>
        <v>-102285237775.42213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-102285237775.42213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-426188490.73092556</v>
      </c>
      <c r="L3250" s="444">
        <f t="shared" ca="1" si="144"/>
        <v>-102711426266.15306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-102711426266.15306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-427964276.10897106</v>
      </c>
      <c r="L3251" s="444">
        <f t="shared" ca="1" si="144"/>
        <v>-103139390542.26204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-103139390542.26204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-429747460.59275848</v>
      </c>
      <c r="L3252" s="444">
        <f t="shared" ca="1" si="144"/>
        <v>-103569138002.8548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-103569138002.8548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-431538075.011895</v>
      </c>
      <c r="L3253" s="444">
        <f t="shared" ca="1" si="144"/>
        <v>-104000676077.8667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-104000676077.8667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-433336150.32444459</v>
      </c>
      <c r="L3254" s="444">
        <f t="shared" ca="1" si="144"/>
        <v>-104434012228.19115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-104434012228.19115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-435141717.61746311</v>
      </c>
      <c r="L3255" s="444">
        <f t="shared" ca="1" si="144"/>
        <v>-104869153945.80861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-104869153945.80861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-436954808.10753584</v>
      </c>
      <c r="L3256" s="444">
        <f t="shared" ca="1" si="144"/>
        <v>-105306108753.91614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-105306108753.91614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-438775453.14131725</v>
      </c>
      <c r="L3257" s="444">
        <f t="shared" ca="1" si="144"/>
        <v>-105744884207.05745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-105744884207.05745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-440603684.1960727</v>
      </c>
      <c r="L3258" s="444">
        <f t="shared" ca="1" si="144"/>
        <v>-106185487891.25352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-106185487891.25352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-442439532.88022304</v>
      </c>
      <c r="L3259" s="444">
        <f t="shared" ca="1" si="144"/>
        <v>-106627927424.13374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-106627927424.13374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-444283030.93389058</v>
      </c>
      <c r="L3260" s="444">
        <f t="shared" ca="1" si="144"/>
        <v>-107072210455.06763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-107072210455.06763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-446134210.22944844</v>
      </c>
      <c r="L3261" s="444">
        <f t="shared" ca="1" si="144"/>
        <v>-107518344665.29707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-107518344665.29707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-447993102.77207112</v>
      </c>
      <c r="L3262" s="444">
        <f t="shared" ca="1" si="144"/>
        <v>-107966337768.06914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-107966337768.06914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-449859740.70028806</v>
      </c>
      <c r="L3263" s="444">
        <f t="shared" ca="1" si="144"/>
        <v>-108416197508.76942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-108416197508.76942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-451734156.28653926</v>
      </c>
      <c r="L3264" s="444">
        <f t="shared" ca="1" si="144"/>
        <v>-108867931665.05597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-108867931665.05597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-453616381.93773323</v>
      </c>
      <c r="L3265" s="444">
        <f t="shared" ca="1" si="144"/>
        <v>-109321548046.9937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-109321548046.9937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-455506450.19580716</v>
      </c>
      <c r="L3266" s="444">
        <f t="shared" ca="1" si="144"/>
        <v>-109777054497.1895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-109777054497.1895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-457404393.73828954</v>
      </c>
      <c r="L3267" s="444">
        <f t="shared" ca="1" si="144"/>
        <v>-110234458890.9278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-110234458890.9278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-459310245.37886578</v>
      </c>
      <c r="L3268" s="444">
        <f t="shared" ca="1" si="144"/>
        <v>-110693769136.30666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-110693769136.30666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-461224038.06794441</v>
      </c>
      <c r="L3269" s="444">
        <f t="shared" ca="1" si="144"/>
        <v>-111154993174.3746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-111154993174.3746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-463145804.89322746</v>
      </c>
      <c r="L3270" s="444">
        <f t="shared" ca="1" si="144"/>
        <v>-111618138979.26784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-111618138979.26784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-465075579.08028269</v>
      </c>
      <c r="L3271" s="444">
        <f t="shared" ca="1" si="144"/>
        <v>-112083214558.34811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-112083214558.34811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-467013393.99311709</v>
      </c>
      <c r="L3272" s="444">
        <f t="shared" ca="1" si="144"/>
        <v>-112550227952.34123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-112550227952.34123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-468959283.13475507</v>
      </c>
      <c r="L3273" s="444">
        <f t="shared" ca="1" si="144"/>
        <v>-113019187235.47598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-113019187235.47598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-470913280.14781654</v>
      </c>
      <c r="L3274" s="444">
        <f t="shared" ca="1" si="144"/>
        <v>-113490100515.62379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-113490100515.62379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-472875418.81509906</v>
      </c>
      <c r="L3275" s="444">
        <f t="shared" ca="1" si="144"/>
        <v>-113962975934.43889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-113962975934.43889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-474845733.06016195</v>
      </c>
      <c r="L3276" s="444">
        <f t="shared" ca="1" si="144"/>
        <v>-114437821667.49905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-114437821667.49905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-476824256.94791269</v>
      </c>
      <c r="L3277" s="444">
        <f t="shared" ca="1" si="144"/>
        <v>-114914645924.44696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-114914645924.44696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-478811024.68519562</v>
      </c>
      <c r="L3278" s="444">
        <f t="shared" ca="1" si="144"/>
        <v>-115393456949.13216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-115393456949.13216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-480806070.62138397</v>
      </c>
      <c r="L3279" s="444">
        <f t="shared" ca="1" si="144"/>
        <v>-115874263019.75354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-115874263019.75354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-482809429.24897301</v>
      </c>
      <c r="L3280" s="444">
        <f t="shared" ca="1" si="144"/>
        <v>-116357072449.00252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-116357072449.00252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-484821135.20417714</v>
      </c>
      <c r="L3281" s="444">
        <f t="shared" ca="1" si="144"/>
        <v>-116841893584.2067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-116841893584.2067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-486841223.26752782</v>
      </c>
      <c r="L3282" s="444">
        <f t="shared" ca="1" si="144"/>
        <v>-117328734807.47423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-117328734807.47423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-488869728.36447597</v>
      </c>
      <c r="L3283" s="444">
        <f t="shared" ca="1" si="144"/>
        <v>-117817604535.8387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-117817604535.8387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-490906685.56599456</v>
      </c>
      <c r="L3284" s="444">
        <f t="shared" ca="1" si="144"/>
        <v>-118308511221.40469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-118308511221.40469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-492952130.08918619</v>
      </c>
      <c r="L3285" s="444">
        <f t="shared" ca="1" si="144"/>
        <v>-118801463351.49388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-118801463351.49388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-495006097.29789114</v>
      </c>
      <c r="L3286" s="444">
        <f t="shared" ca="1" si="144"/>
        <v>-119296469448.79178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-119296469448.79178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-497068622.70329905</v>
      </c>
      <c r="L3287" s="444">
        <f t="shared" ca="1" si="144"/>
        <v>-119793538071.49507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-119793538071.49507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-499139741.96456271</v>
      </c>
      <c r="L3288" s="444">
        <f t="shared" ca="1" si="144"/>
        <v>-120292677813.45964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-120292677813.45964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-501219490.88941514</v>
      </c>
      <c r="L3289" s="444">
        <f t="shared" ca="1" si="144"/>
        <v>-120793897304.34906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-120793897304.34906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-503307905.43478775</v>
      </c>
      <c r="L3290" s="444">
        <f t="shared" ca="1" si="144"/>
        <v>-121297205209.78384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-121297205209.78384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-505405021.70743275</v>
      </c>
      <c r="L3291" s="444">
        <f t="shared" ca="1" si="144"/>
        <v>-121802610231.49127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-121802610231.49127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-507510875.96454698</v>
      </c>
      <c r="L3292" s="444">
        <f t="shared" ca="1" si="144"/>
        <v>-122310121107.45583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-122310121107.45583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-509625504.61439925</v>
      </c>
      <c r="L3293" s="444">
        <f t="shared" ca="1" si="144"/>
        <v>-122819746612.07022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-122819746612.07022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-511748944.2169593</v>
      </c>
      <c r="L3294" s="444">
        <f t="shared" ca="1" si="144"/>
        <v>-123331495556.28719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-123331495556.28719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-513881231.48452991</v>
      </c>
      <c r="L3295" s="444">
        <f t="shared" ca="1" si="144"/>
        <v>-123845376787.77171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-123845376787.77171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-516022403.28238219</v>
      </c>
      <c r="L3296" s="444">
        <f t="shared" ca="1" si="144"/>
        <v>-124361399191.05409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-124361399191.05409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-518172496.62939203</v>
      </c>
      <c r="L3297" s="444">
        <f t="shared" ca="1" si="144"/>
        <v>-124879571687.68349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-124879571687.68349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-520331548.69868118</v>
      </c>
      <c r="L3298" s="444">
        <f t="shared" ca="1" si="144"/>
        <v>-125399903236.38217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-125399903236.38217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-522499596.81825906</v>
      </c>
      <c r="L3299" s="444">
        <f t="shared" ca="1" si="144"/>
        <v>-125922402833.20042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-125922402833.20042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-524676678.47166842</v>
      </c>
      <c r="L3300" s="444">
        <f t="shared" ca="1" si="144"/>
        <v>-126447079511.67209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-126447079511.67209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-526862831.29863369</v>
      </c>
      <c r="L3301" s="444">
        <f t="shared" ca="1" si="144"/>
        <v>-126973942342.97072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-126973942342.97072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-529058093.09571123</v>
      </c>
      <c r="L3302" s="444">
        <f t="shared" ca="1" si="144"/>
        <v>-127503000436.06644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-127503000436.06644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-531262501.81694353</v>
      </c>
      <c r="L3303" s="444">
        <f t="shared" ca="1" si="144"/>
        <v>-128034262937.88338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-128034262937.88338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-533476095.57451409</v>
      </c>
      <c r="L3304" s="444">
        <f t="shared" ca="1" si="144"/>
        <v>-128567739033.45789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-128567739033.45789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-535698912.63940781</v>
      </c>
      <c r="L3305" s="444">
        <f t="shared" ca="1" si="144"/>
        <v>-129103437946.09729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-129103437946.09729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-537930991.44207203</v>
      </c>
      <c r="L3306" s="444">
        <f t="shared" ca="1" si="144"/>
        <v>-129641368937.53937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-129641368937.53937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-540172370.57308066</v>
      </c>
      <c r="L3307" s="444">
        <f t="shared" ca="1" si="144"/>
        <v>-130181541308.11244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-130181541308.11244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-542423088.78380179</v>
      </c>
      <c r="L3308" s="444">
        <f t="shared" ca="1" si="144"/>
        <v>-130723964396.89624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-130723964396.89624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-544683184.9870677</v>
      </c>
      <c r="L3309" s="444">
        <f t="shared" ca="1" si="144"/>
        <v>-131268647581.8833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-131268647581.8833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-546952698.25784707</v>
      </c>
      <c r="L3310" s="444">
        <f t="shared" ca="1" si="144"/>
        <v>-131815600280.14114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-131815600280.14114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-549231667.83392143</v>
      </c>
      <c r="L3311" s="444">
        <f t="shared" ca="1" si="144"/>
        <v>-132364831947.97507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-132364831947.97507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-551520133.11656272</v>
      </c>
      <c r="L3312" s="444">
        <f t="shared" ca="1" si="144"/>
        <v>-132916352081.09163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-132916352081.09163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-553818133.67121506</v>
      </c>
      <c r="L3313" s="444">
        <f t="shared" ca="1" si="144"/>
        <v>-133470170214.76285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-133470170214.76285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-556125709.2281785</v>
      </c>
      <c r="L3314" s="444">
        <f t="shared" ca="1" si="144"/>
        <v>-134026295923.99103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-134026295923.99103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-558442899.68329585</v>
      </c>
      <c r="L3315" s="444">
        <f t="shared" ca="1" si="144"/>
        <v>-134584738823.67432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-134584738823.67432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-560769745.09864295</v>
      </c>
      <c r="L3316" s="444">
        <f t="shared" ca="1" si="144"/>
        <v>-135145508568.77296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-135145508568.77296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-563106285.70322073</v>
      </c>
      <c r="L3317" s="444">
        <f t="shared" ca="1" si="144"/>
        <v>-135708614854.47618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-135708614854.47618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-565452561.89365077</v>
      </c>
      <c r="L3318" s="444">
        <f t="shared" ca="1" si="144"/>
        <v>-136274067416.36983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-136274067416.36983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-567808614.23487425</v>
      </c>
      <c r="L3319" s="444">
        <f t="shared" ca="1" si="144"/>
        <v>-136841876030.60471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-136841876030.60471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-570174483.46085298</v>
      </c>
      <c r="L3320" s="444">
        <f t="shared" ca="1" si="144"/>
        <v>-137412050514.06555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-137412050514.06555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-572550210.47527313</v>
      </c>
      <c r="L3321" s="444">
        <f t="shared" ca="1" si="144"/>
        <v>-137984600724.54083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-137984600724.54083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-574935836.35225344</v>
      </c>
      <c r="L3322" s="444">
        <f t="shared" ca="1" si="144"/>
        <v>-138559536560.8931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-138559536560.8931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-577331402.33705461</v>
      </c>
      <c r="L3323" s="444">
        <f t="shared" ref="L3323:L3577" ca="1" si="149">I3323-J3323+K3323</f>
        <v>-139136867963.23016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-139136867963.23016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-579736949.84679234</v>
      </c>
      <c r="L3324" s="444">
        <f t="shared" ca="1" si="149"/>
        <v>-139716604913.07697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-139716604913.07697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-582152520.47115397</v>
      </c>
      <c r="L3325" s="444">
        <f t="shared" ca="1" si="149"/>
        <v>-140298757433.54813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-140298757433.54813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-584578155.97311723</v>
      </c>
      <c r="L3326" s="444">
        <f t="shared" ca="1" si="149"/>
        <v>-140883335589.52124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-140883335589.52124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-587013898.28967178</v>
      </c>
      <c r="L3327" s="444">
        <f t="shared" ca="1" si="149"/>
        <v>-141470349487.81091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-141470349487.81091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-589459789.53254545</v>
      </c>
      <c r="L3328" s="444">
        <f t="shared" ca="1" si="149"/>
        <v>-142059809277.34344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-142059809277.34344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-591915871.98893106</v>
      </c>
      <c r="L3329" s="444">
        <f t="shared" ca="1" si="149"/>
        <v>-142651725149.33237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-142651725149.33237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-594382188.12221813</v>
      </c>
      <c r="L3330" s="444">
        <f t="shared" ca="1" si="149"/>
        <v>-143246107337.45459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-143246107337.45459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-596858780.57272744</v>
      </c>
      <c r="L3331" s="444">
        <f t="shared" ca="1" si="149"/>
        <v>-143842966118.02731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-143842966118.02731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-599345692.15844715</v>
      </c>
      <c r="L3332" s="444">
        <f t="shared" ca="1" si="149"/>
        <v>-144442311810.18576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-144442311810.18576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-601842965.87577403</v>
      </c>
      <c r="L3333" s="444">
        <f t="shared" ca="1" si="149"/>
        <v>-145044154776.06152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-145044154776.06152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-604350644.9002564</v>
      </c>
      <c r="L3334" s="444">
        <f t="shared" ca="1" si="149"/>
        <v>-145648505420.96179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-145648505420.96179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-606868772.58734083</v>
      </c>
      <c r="L3335" s="444">
        <f t="shared" ca="1" si="149"/>
        <v>-146255374193.54913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-146255374193.54913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-609397392.4731214</v>
      </c>
      <c r="L3336" s="444">
        <f t="shared" ca="1" si="149"/>
        <v>-146864771586.02225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-146864771586.02225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-611936548.27509272</v>
      </c>
      <c r="L3337" s="444">
        <f t="shared" ca="1" si="149"/>
        <v>-147476708134.29733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-147476708134.29733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-614486283.89290559</v>
      </c>
      <c r="L3338" s="444">
        <f t="shared" ca="1" si="149"/>
        <v>-148091194418.19025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-148091194418.19025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-617046643.40912604</v>
      </c>
      <c r="L3339" s="444">
        <f t="shared" ca="1" si="149"/>
        <v>-148708241061.59937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-148708241061.59937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-619617671.08999729</v>
      </c>
      <c r="L3340" s="444">
        <f t="shared" ca="1" si="149"/>
        <v>-149327858732.68936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-149327858732.68936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-622199411.38620567</v>
      </c>
      <c r="L3341" s="444">
        <f t="shared" ca="1" si="149"/>
        <v>-149950058144.07556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-149950058144.07556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-624791908.93364811</v>
      </c>
      <c r="L3342" s="444">
        <f t="shared" ca="1" si="149"/>
        <v>-150574850053.00922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-150574850053.00922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-627395208.55420506</v>
      </c>
      <c r="L3343" s="444">
        <f t="shared" ca="1" si="149"/>
        <v>-151202245261.56342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-151202245261.56342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-630009355.25651419</v>
      </c>
      <c r="L3344" s="444">
        <f t="shared" ca="1" si="149"/>
        <v>-151832254616.81992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-151832254616.81992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-632634394.23674965</v>
      </c>
      <c r="L3345" s="444">
        <f t="shared" ca="1" si="149"/>
        <v>-152464889011.05667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-152464889011.05667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-635270370.87940276</v>
      </c>
      <c r="L3346" s="444">
        <f t="shared" ca="1" si="149"/>
        <v>-153100159381.93607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-153100159381.93607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-637917330.75806689</v>
      </c>
      <c r="L3347" s="444">
        <f t="shared" ca="1" si="149"/>
        <v>-153738076712.69412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-153738076712.69412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-640575319.63622546</v>
      </c>
      <c r="L3348" s="444">
        <f t="shared" ca="1" si="149"/>
        <v>-154378652032.33035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-154378652032.33035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-643244383.46804309</v>
      </c>
      <c r="L3349" s="444">
        <f t="shared" ca="1" si="149"/>
        <v>-155021896415.7984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-155021896415.7984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-645924568.39916003</v>
      </c>
      <c r="L3350" s="444">
        <f t="shared" ca="1" si="149"/>
        <v>-155667820984.19757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-155667820984.19757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-648615920.76748991</v>
      </c>
      <c r="L3351" s="444">
        <f t="shared" ca="1" si="149"/>
        <v>-156316436904.96506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-156316436904.96506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-651318487.10402107</v>
      </c>
      <c r="L3352" s="444">
        <f t="shared" ca="1" si="149"/>
        <v>-156967755392.06909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-156967755392.06909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-654032314.13362122</v>
      </c>
      <c r="L3353" s="444">
        <f t="shared" ca="1" si="149"/>
        <v>-157621787706.2027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-157621787706.2027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-656757448.77584457</v>
      </c>
      <c r="L3354" s="444">
        <f t="shared" ca="1" si="149"/>
        <v>-158278545154.97855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-158278545154.97855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-659493938.14574397</v>
      </c>
      <c r="L3355" s="444">
        <f t="shared" ca="1" si="149"/>
        <v>-158938039093.1243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-158938039093.1243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-662241829.55468452</v>
      </c>
      <c r="L3356" s="444">
        <f t="shared" ca="1" si="149"/>
        <v>-159600280922.67899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-159600280922.67899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-665001170.5111624</v>
      </c>
      <c r="L3357" s="444">
        <f t="shared" ca="1" si="149"/>
        <v>-160265282093.19016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-160265282093.19016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-667772008.72162569</v>
      </c>
      <c r="L3358" s="444">
        <f t="shared" ca="1" si="149"/>
        <v>-160933054101.91177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-160933054101.91177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-670554392.09129906</v>
      </c>
      <c r="L3359" s="444">
        <f t="shared" ca="1" si="149"/>
        <v>-161603608494.00308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-161603608494.00308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-673348368.72501278</v>
      </c>
      <c r="L3360" s="444">
        <f t="shared" ca="1" si="149"/>
        <v>-162276956862.72809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-162276956862.72809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-676153986.92803371</v>
      </c>
      <c r="L3361" s="444">
        <f t="shared" ca="1" si="149"/>
        <v>-162953110849.65613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-162953110849.65613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-678971295.20690048</v>
      </c>
      <c r="L3362" s="444">
        <f t="shared" ca="1" si="149"/>
        <v>-163632082144.86304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-163632082144.86304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-681800342.2702626</v>
      </c>
      <c r="L3363" s="444">
        <f t="shared" ca="1" si="149"/>
        <v>-164313882487.1333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-164313882487.1333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-684641177.02972209</v>
      </c>
      <c r="L3364" s="444">
        <f t="shared" ca="1" si="149"/>
        <v>-164998523664.16302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-164998523664.16302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-687493848.60067928</v>
      </c>
      <c r="L3365" s="444">
        <f t="shared" ca="1" si="149"/>
        <v>-165686017512.7637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-165686017512.7637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-690358406.30318213</v>
      </c>
      <c r="L3366" s="444">
        <f t="shared" ca="1" si="149"/>
        <v>-166376375919.06689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-166376375919.06689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-693234899.66277874</v>
      </c>
      <c r="L3367" s="444">
        <f t="shared" ca="1" si="149"/>
        <v>-167069610818.72968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-167069610818.72968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-696123378.41137362</v>
      </c>
      <c r="L3368" s="444">
        <f t="shared" ca="1" si="149"/>
        <v>-167765734197.14105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-167765734197.14105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-699023892.48808765</v>
      </c>
      <c r="L3369" s="444">
        <f t="shared" ca="1" si="149"/>
        <v>-168464758089.62915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-168464758089.62915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-701936492.04012144</v>
      </c>
      <c r="L3370" s="444">
        <f t="shared" ca="1" si="149"/>
        <v>-169166694581.66928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-169166694581.66928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-704861227.42362201</v>
      </c>
      <c r="L3371" s="444">
        <f t="shared" ca="1" si="149"/>
        <v>-169871555809.0929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-169871555809.0929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-707798149.20455372</v>
      </c>
      <c r="L3372" s="444">
        <f t="shared" ca="1" si="149"/>
        <v>-170579353958.29745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-170579353958.29745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-710747308.15957272</v>
      </c>
      <c r="L3373" s="444">
        <f t="shared" ca="1" si="149"/>
        <v>-171290101266.45703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-171290101266.45703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-713708755.27690434</v>
      </c>
      <c r="L3374" s="444">
        <f t="shared" ca="1" si="149"/>
        <v>-172003810021.73395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-172003810021.73395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-716682541.7572248</v>
      </c>
      <c r="L3375" s="444">
        <f t="shared" ca="1" si="149"/>
        <v>-172720492563.49118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-172720492563.49118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-719668719.01454663</v>
      </c>
      <c r="L3376" s="444">
        <f t="shared" ca="1" si="149"/>
        <v>-173440161282.50574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-173440161282.50574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-722667338.67710721</v>
      </c>
      <c r="L3377" s="444">
        <f t="shared" ca="1" si="149"/>
        <v>-174162828621.18283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-174162828621.18283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-725678452.58826184</v>
      </c>
      <c r="L3378" s="444">
        <f t="shared" ca="1" si="149"/>
        <v>-174888507073.77109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-174888507073.77109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-728702112.80737948</v>
      </c>
      <c r="L3379" s="444">
        <f t="shared" ca="1" si="149"/>
        <v>-175617209186.57846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-175617209186.57846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-731738371.61074352</v>
      </c>
      <c r="L3380" s="444">
        <f t="shared" ca="1" si="149"/>
        <v>-176348947558.18921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-176348947558.18921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-734787281.49245501</v>
      </c>
      <c r="L3381" s="444">
        <f t="shared" ca="1" si="149"/>
        <v>-177083734839.68167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-177083734839.68167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-737848895.1653403</v>
      </c>
      <c r="L3382" s="444">
        <f t="shared" ca="1" si="149"/>
        <v>-177821583734.84702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-177821583734.84702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-740923265.56186259</v>
      </c>
      <c r="L3383" s="444">
        <f t="shared" ca="1" si="149"/>
        <v>-178562507000.40887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-178562507000.40887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-744010445.83503699</v>
      </c>
      <c r="L3384" s="444">
        <f t="shared" ca="1" si="149"/>
        <v>-179306517446.2439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-179306517446.2439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-747110489.35934961</v>
      </c>
      <c r="L3385" s="444">
        <f t="shared" ca="1" si="149"/>
        <v>-180053627935.60324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-180053627935.60324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-750223449.73168015</v>
      </c>
      <c r="L3386" s="444">
        <f t="shared" ca="1" si="149"/>
        <v>-180803851385.33493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-180803851385.33493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-753349380.77222884</v>
      </c>
      <c r="L3387" s="444">
        <f t="shared" ca="1" si="149"/>
        <v>-181557200766.10715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-181557200766.10715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-756488336.52544641</v>
      </c>
      <c r="L3388" s="444">
        <f t="shared" ca="1" si="149"/>
        <v>-182313689102.6326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-182313689102.6326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-759640371.26096916</v>
      </c>
      <c r="L3389" s="444">
        <f t="shared" ca="1" si="149"/>
        <v>-183073329473.89355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-183073329473.89355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-762805539.47455645</v>
      </c>
      <c r="L3390" s="444">
        <f t="shared" ca="1" si="149"/>
        <v>-183836135013.3681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-183836135013.3681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-765983895.88903379</v>
      </c>
      <c r="L3391" s="444">
        <f t="shared" ca="1" si="149"/>
        <v>-184602118909.25714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-184602118909.25714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-769175495.4552381</v>
      </c>
      <c r="L3392" s="444">
        <f t="shared" ca="1" si="149"/>
        <v>-185371294404.71237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-185371294404.71237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-772380393.35296822</v>
      </c>
      <c r="L3393" s="444">
        <f t="shared" ca="1" si="149"/>
        <v>-186143674798.06534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-186143674798.06534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-775598644.99193895</v>
      </c>
      <c r="L3394" s="444">
        <f t="shared" ca="1" si="149"/>
        <v>-186919273443.05728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-186919273443.05728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-778830306.0127387</v>
      </c>
      <c r="L3395" s="444">
        <f t="shared" ca="1" si="149"/>
        <v>-187698103749.07001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-187698103749.07001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-782075432.28779173</v>
      </c>
      <c r="L3396" s="444">
        <f t="shared" ca="1" si="149"/>
        <v>-188480179181.35779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-188480179181.35779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-785334079.92232406</v>
      </c>
      <c r="L3397" s="444">
        <f t="shared" ca="1" si="149"/>
        <v>-189265513261.28012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-189265513261.28012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-788606305.25533378</v>
      </c>
      <c r="L3398" s="444">
        <f t="shared" ca="1" si="149"/>
        <v>-190054119566.53546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-190054119566.53546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-791892164.86056447</v>
      </c>
      <c r="L3399" s="444">
        <f t="shared" ca="1" si="149"/>
        <v>-190846011731.39603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-190846011731.39603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-795191715.54748344</v>
      </c>
      <c r="L3400" s="444">
        <f t="shared" ca="1" si="149"/>
        <v>-191641203446.94351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-191641203446.94351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-798505014.36226463</v>
      </c>
      <c r="L3401" s="444">
        <f t="shared" ca="1" si="149"/>
        <v>-192439708461.30579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-192439708461.30579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-801832118.58877409</v>
      </c>
      <c r="L3402" s="444">
        <f t="shared" ca="1" si="149"/>
        <v>-193241540579.89456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-193241540579.89456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-805173085.74956071</v>
      </c>
      <c r="L3403" s="444">
        <f t="shared" ca="1" si="149"/>
        <v>-194046713665.64413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-194046713665.64413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-808527973.6068505</v>
      </c>
      <c r="L3404" s="444">
        <f t="shared" ca="1" si="149"/>
        <v>-194855241639.25098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-194855241639.25098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-811896840.16354573</v>
      </c>
      <c r="L3405" s="444">
        <f t="shared" ca="1" si="149"/>
        <v>-195667138479.41452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-195667138479.41452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-815279743.66422713</v>
      </c>
      <c r="L3406" s="444">
        <f t="shared" ca="1" si="149"/>
        <v>-196482418223.07874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-196482418223.07874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-818676742.59616137</v>
      </c>
      <c r="L3407" s="444">
        <f t="shared" ca="1" si="149"/>
        <v>-197301094965.6749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-197301094965.6749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-822087895.69031203</v>
      </c>
      <c r="L3408" s="444">
        <f t="shared" ca="1" si="149"/>
        <v>-198123182861.3652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-198123182861.3652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-825513261.92235506</v>
      </c>
      <c r="L3409" s="444">
        <f t="shared" ca="1" si="149"/>
        <v>-198948696123.28757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-198948696123.28757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-828952900.51369822</v>
      </c>
      <c r="L3410" s="444">
        <f t="shared" ca="1" si="149"/>
        <v>-199777649023.80127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-199777649023.80127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-832406870.93250525</v>
      </c>
      <c r="L3411" s="444">
        <f t="shared" ca="1" si="149"/>
        <v>-200610055894.73376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-200610055894.73376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-835875232.89472401</v>
      </c>
      <c r="L3412" s="444">
        <f t="shared" ca="1" si="149"/>
        <v>-201445931127.62848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-201445931127.62848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-839358046.36511862</v>
      </c>
      <c r="L3413" s="444">
        <f t="shared" ca="1" si="149"/>
        <v>-202285289173.99359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-202285289173.99359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-842855371.55830657</v>
      </c>
      <c r="L3414" s="444">
        <f t="shared" ca="1" si="149"/>
        <v>-203128144545.55191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-203128144545.55191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-846367268.93979967</v>
      </c>
      <c r="L3415" s="444">
        <f t="shared" ca="1" si="149"/>
        <v>-203974511814.4917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-203974511814.4917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-849893799.22704875</v>
      </c>
      <c r="L3416" s="444">
        <f t="shared" ca="1" si="149"/>
        <v>-204824405613.71875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-204824405613.71875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-853435023.39049482</v>
      </c>
      <c r="L3417" s="444">
        <f t="shared" ca="1" si="149"/>
        <v>-205677840637.10925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-205677840637.10925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-856991002.65462184</v>
      </c>
      <c r="L3418" s="444">
        <f t="shared" ca="1" si="149"/>
        <v>-206534831639.76389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-206534831639.76389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-860561798.49901617</v>
      </c>
      <c r="L3419" s="444">
        <f t="shared" ca="1" si="149"/>
        <v>-207395393438.26291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-207395393438.26291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-864147472.65942872</v>
      </c>
      <c r="L3420" s="444">
        <f t="shared" ca="1" si="149"/>
        <v>-208259540910.92233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-208259540910.92233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-867748087.12884307</v>
      </c>
      <c r="L3421" s="444">
        <f t="shared" ca="1" si="149"/>
        <v>-209127288998.05118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-209127288998.05118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-871363704.15854657</v>
      </c>
      <c r="L3422" s="444">
        <f t="shared" ca="1" si="149"/>
        <v>-209998652702.20972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-209998652702.20972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-874994386.25920713</v>
      </c>
      <c r="L3423" s="444">
        <f t="shared" ca="1" si="149"/>
        <v>-210873647088.46893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-210873647088.46893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-878640196.20195389</v>
      </c>
      <c r="L3424" s="444">
        <f t="shared" ca="1" si="149"/>
        <v>-211752287284.6709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-211752287284.6709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-882301197.01946211</v>
      </c>
      <c r="L3425" s="444">
        <f t="shared" ca="1" si="149"/>
        <v>-212634588481.69037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-212634588481.69037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-885977452.00704324</v>
      </c>
      <c r="L3426" s="444">
        <f t="shared" ca="1" si="149"/>
        <v>-213520565933.69742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-213520565933.69742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-889669024.72373927</v>
      </c>
      <c r="L3427" s="444">
        <f t="shared" ca="1" si="149"/>
        <v>-214410234958.42114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-214410234958.42114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-893375978.99342144</v>
      </c>
      <c r="L3428" s="444">
        <f t="shared" ca="1" si="149"/>
        <v>-215303610937.41455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-215303610937.41455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-897098378.90589404</v>
      </c>
      <c r="L3429" s="444">
        <f t="shared" ca="1" si="149"/>
        <v>-216200709316.32043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-216200709316.32043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-900836288.81800175</v>
      </c>
      <c r="L3430" s="444">
        <f t="shared" ca="1" si="149"/>
        <v>-217101545605.13843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-217101545605.13843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-904589773.35474348</v>
      </c>
      <c r="L3431" s="444">
        <f t="shared" ca="1" si="149"/>
        <v>-218006135378.49316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-218006135378.49316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-908358897.41038811</v>
      </c>
      <c r="L3432" s="444">
        <f t="shared" ca="1" si="149"/>
        <v>-218914494275.90356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-218914494275.90356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-912143726.149598</v>
      </c>
      <c r="L3433" s="444">
        <f t="shared" ca="1" si="149"/>
        <v>-219826638002.05316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-219826638002.05316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-915944325.00855482</v>
      </c>
      <c r="L3434" s="444">
        <f t="shared" ca="1" si="149"/>
        <v>-220742582327.06171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-220742582327.06171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-919760759.69609046</v>
      </c>
      <c r="L3435" s="444">
        <f t="shared" ca="1" si="149"/>
        <v>-221662343086.75778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-221662343086.75778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-923593096.1948241</v>
      </c>
      <c r="L3436" s="444">
        <f t="shared" ca="1" si="149"/>
        <v>-222585936182.95261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-222585936182.95261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-927441400.76230252</v>
      </c>
      <c r="L3437" s="444">
        <f t="shared" ca="1" si="149"/>
        <v>-223513377583.7149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-223513377583.7149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-931305739.93214548</v>
      </c>
      <c r="L3438" s="444">
        <f t="shared" ca="1" si="149"/>
        <v>-224444683323.64706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-224444683323.64706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-935186180.51519608</v>
      </c>
      <c r="L3439" s="444">
        <f t="shared" ca="1" si="149"/>
        <v>-225379869504.16226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-225379869504.16226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-939082789.60067606</v>
      </c>
      <c r="L3440" s="444">
        <f t="shared" ca="1" si="149"/>
        <v>-226318952293.76294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-226318952293.76294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-942995634.55734551</v>
      </c>
      <c r="L3441" s="444">
        <f t="shared" ca="1" si="149"/>
        <v>-227261947928.32028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-227261947928.32028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-946924783.03466773</v>
      </c>
      <c r="L3442" s="444">
        <f t="shared" ca="1" si="149"/>
        <v>-228208872711.35495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-228208872711.35495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-950870302.96397877</v>
      </c>
      <c r="L3443" s="444">
        <f t="shared" ca="1" si="149"/>
        <v>-229159743014.31894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-229159743014.31894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-954832262.55966222</v>
      </c>
      <c r="L3444" s="444">
        <f t="shared" ca="1" si="149"/>
        <v>-230114575276.8786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-230114575276.8786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-958810730.32032752</v>
      </c>
      <c r="L3445" s="444">
        <f t="shared" ca="1" si="149"/>
        <v>-231073386007.19891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-231073386007.19891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-962805775.02999556</v>
      </c>
      <c r="L3446" s="444">
        <f t="shared" ca="1" si="149"/>
        <v>-232036191782.22891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-232036191782.22891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-966817465.75928712</v>
      </c>
      <c r="L3447" s="444">
        <f t="shared" ca="1" si="149"/>
        <v>-233003009247.98819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-233003009247.98819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-970845871.86661744</v>
      </c>
      <c r="L3448" s="444">
        <f t="shared" ca="1" si="149"/>
        <v>-233973855119.8548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-233973855119.8548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-974891062.99939501</v>
      </c>
      <c r="L3449" s="444">
        <f t="shared" ca="1" si="149"/>
        <v>-234948746182.85419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-234948746182.85419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-978953109.09522581</v>
      </c>
      <c r="L3450" s="444">
        <f t="shared" ca="1" si="149"/>
        <v>-235927699291.9494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-235927699291.9494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-983032080.38312256</v>
      </c>
      <c r="L3451" s="444">
        <f t="shared" ca="1" si="149"/>
        <v>-236910731372.33252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-236910731372.33252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-987128047.38471878</v>
      </c>
      <c r="L3452" s="444">
        <f t="shared" ca="1" si="149"/>
        <v>-237897859419.71722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-237897859419.71722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-991241080.9154886</v>
      </c>
      <c r="L3453" s="444">
        <f t="shared" ca="1" si="149"/>
        <v>-238889100500.63272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-238889100500.63272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-995371252.08596957</v>
      </c>
      <c r="L3454" s="444">
        <f t="shared" ca="1" si="149"/>
        <v>-239884471752.71869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-239884471752.71869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-999518632.30299437</v>
      </c>
      <c r="L3455" s="444">
        <f t="shared" ca="1" si="149"/>
        <v>-240883990385.0217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-240883990385.0217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-1003683293.2709237</v>
      </c>
      <c r="L3456" s="444">
        <f t="shared" ca="1" si="149"/>
        <v>-241887673678.29263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-241887673678.29263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-1007865306.9928859</v>
      </c>
      <c r="L3457" s="444">
        <f t="shared" ca="1" si="149"/>
        <v>-242895538985.28552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-242895538985.28552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-1012064745.772023</v>
      </c>
      <c r="L3458" s="444">
        <f t="shared" ca="1" si="149"/>
        <v>-243907603731.05756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-243907603731.05756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-1016281682.2127398</v>
      </c>
      <c r="L3459" s="444">
        <f t="shared" ca="1" si="149"/>
        <v>-244923885413.27029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-244923885413.27029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-1020516189.2219597</v>
      </c>
      <c r="L3460" s="444">
        <f t="shared" ca="1" si="149"/>
        <v>-245944401602.49225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-245944401602.49225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-1024768340.0103842</v>
      </c>
      <c r="L3461" s="444">
        <f t="shared" ca="1" si="149"/>
        <v>-246969169942.50262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-246969169942.50262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-1029038208.093761</v>
      </c>
      <c r="L3462" s="444">
        <f t="shared" ca="1" si="149"/>
        <v>-247998208150.59637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-247998208150.59637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-1033325867.2941514</v>
      </c>
      <c r="L3463" s="444">
        <f t="shared" ca="1" si="149"/>
        <v>-249031534017.89053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-249031534017.89053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-1037631391.7412106</v>
      </c>
      <c r="L3464" s="444">
        <f t="shared" ca="1" si="149"/>
        <v>-250069165409.63174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-250069165409.63174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-1041954855.8734655</v>
      </c>
      <c r="L3465" s="444">
        <f t="shared" ca="1" si="149"/>
        <v>-251111120265.50522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-251111120265.50522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-1046296334.4396049</v>
      </c>
      <c r="L3466" s="444">
        <f t="shared" ca="1" si="149"/>
        <v>-252157416599.94482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-252157416599.94482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-1050655902.4997702</v>
      </c>
      <c r="L3467" s="444">
        <f t="shared" ca="1" si="149"/>
        <v>-253208072502.44458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-253208072502.44458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-1055033635.4268526</v>
      </c>
      <c r="L3468" s="444">
        <f t="shared" ca="1" si="149"/>
        <v>-254263106137.87143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-254263106137.87143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-1059429608.9077976</v>
      </c>
      <c r="L3469" s="444">
        <f t="shared" ca="1" si="149"/>
        <v>-255322535746.77924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-255322535746.77924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-1063843898.9449136</v>
      </c>
      <c r="L3470" s="444">
        <f t="shared" ca="1" si="149"/>
        <v>-256386379645.72415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-256386379645.72415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-1068276581.8571839</v>
      </c>
      <c r="L3471" s="444">
        <f t="shared" ca="1" si="149"/>
        <v>-257454656227.58133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-257454656227.58133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-1072727734.2815887</v>
      </c>
      <c r="L3472" s="444">
        <f t="shared" ca="1" si="149"/>
        <v>-258527383961.86292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-258527383961.86292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-1077197433.1744287</v>
      </c>
      <c r="L3473" s="444">
        <f t="shared" ca="1" si="149"/>
        <v>-259604581395.03735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-259604581395.03735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-1081685755.8126557</v>
      </c>
      <c r="L3474" s="444">
        <f t="shared" ca="1" si="149"/>
        <v>-260686267150.85001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-260686267150.85001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-1086192779.7952085</v>
      </c>
      <c r="L3475" s="444">
        <f t="shared" ca="1" si="149"/>
        <v>-261772459930.6452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-261772459930.6452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-1090718583.0443549</v>
      </c>
      <c r="L3476" s="444">
        <f t="shared" ca="1" si="149"/>
        <v>-262863178513.68954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-262863178513.68954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-1095263243.8070397</v>
      </c>
      <c r="L3477" s="444">
        <f t="shared" ca="1" si="149"/>
        <v>-263958441757.49658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-263958441757.49658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-1099826840.6562357</v>
      </c>
      <c r="L3478" s="444">
        <f t="shared" ca="1" si="149"/>
        <v>-265058268598.15283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-265058268598.15283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-1104409452.4923036</v>
      </c>
      <c r="L3479" s="444">
        <f t="shared" ca="1" si="149"/>
        <v>-266162678050.64514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-266162678050.64514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-1109011158.5443547</v>
      </c>
      <c r="L3480" s="444">
        <f t="shared" ca="1" si="149"/>
        <v>-267271689209.18948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-267271689209.18948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-1113632038.3716228</v>
      </c>
      <c r="L3481" s="444">
        <f t="shared" ca="1" si="149"/>
        <v>-268385321247.5611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-268385321247.5611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-1118272171.8648381</v>
      </c>
      <c r="L3482" s="444">
        <f t="shared" ca="1" si="149"/>
        <v>-269503593419.42593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-269503593419.42593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-1122931639.2476079</v>
      </c>
      <c r="L3483" s="444">
        <f t="shared" ca="1" si="149"/>
        <v>-270626525058.67355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-270626525058.67355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-1127610521.0778065</v>
      </c>
      <c r="L3484" s="444">
        <f t="shared" ca="1" si="149"/>
        <v>-271754135579.75137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-271754135579.75137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-1132308898.2489641</v>
      </c>
      <c r="L3485" s="444">
        <f t="shared" ca="1" si="149"/>
        <v>-272886444478.00034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-272886444478.00034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-1137026851.991668</v>
      </c>
      <c r="L3486" s="444">
        <f t="shared" ca="1" si="149"/>
        <v>-274023471329.992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-274023471329.992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-1141764463.8749669</v>
      </c>
      <c r="L3487" s="444">
        <f t="shared" ca="1" si="149"/>
        <v>-275165235793.86694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-275165235793.86694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-1146521815.8077788</v>
      </c>
      <c r="L3488" s="444">
        <f t="shared" ca="1" si="149"/>
        <v>-276311757609.67474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-276311757609.67474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-1151298990.0403113</v>
      </c>
      <c r="L3489" s="444">
        <f t="shared" ca="1" si="149"/>
        <v>-277463056599.71503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-277463056599.71503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-1156096069.1654792</v>
      </c>
      <c r="L3490" s="444">
        <f t="shared" ca="1" si="149"/>
        <v>-278619152668.88049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-278619152668.88049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-1160913136.1203353</v>
      </c>
      <c r="L3491" s="444">
        <f t="shared" ca="1" si="149"/>
        <v>-279780065805.00085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-279780065805.00085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-1165750274.1875036</v>
      </c>
      <c r="L3492" s="444">
        <f t="shared" ca="1" si="149"/>
        <v>-280945816079.18835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-280945816079.18835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-1170607566.996618</v>
      </c>
      <c r="L3493" s="444">
        <f t="shared" ca="1" si="149"/>
        <v>-282116423646.185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-282116423646.185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-1175485098.5257709</v>
      </c>
      <c r="L3494" s="444">
        <f t="shared" ca="1" si="149"/>
        <v>-283291908744.71075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-283291908744.71075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-1180382953.1029615</v>
      </c>
      <c r="L3495" s="444">
        <f t="shared" ca="1" si="149"/>
        <v>-284472291697.81372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-284472291697.81372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-1185301215.4075572</v>
      </c>
      <c r="L3496" s="444">
        <f t="shared" ca="1" si="149"/>
        <v>-285657592913.22125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-285657592913.22125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-1190239970.4717553</v>
      </c>
      <c r="L3497" s="444">
        <f t="shared" ca="1" si="149"/>
        <v>-286847832883.69299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-286847832883.69299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-1195199303.682054</v>
      </c>
      <c r="L3498" s="444">
        <f t="shared" ca="1" si="149"/>
        <v>-288043032187.37506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-288043032187.37506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-1200179300.7807293</v>
      </c>
      <c r="L3499" s="444">
        <f t="shared" ca="1" si="149"/>
        <v>-289243211488.15576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-289243211488.15576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-1205180047.8673158</v>
      </c>
      <c r="L3500" s="444">
        <f t="shared" ca="1" si="149"/>
        <v>-290448391536.02307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-290448391536.02307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-1210201631.4000962</v>
      </c>
      <c r="L3501" s="444">
        <f t="shared" ca="1" si="149"/>
        <v>-291658593167.42316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-291658593167.42316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-1215244138.1975965</v>
      </c>
      <c r="L3502" s="444">
        <f t="shared" ca="1" si="149"/>
        <v>-292873837305.62073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-292873837305.62073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-1220307655.4400864</v>
      </c>
      <c r="L3503" s="444">
        <f t="shared" ca="1" si="149"/>
        <v>-294094144961.06079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-294094144961.06079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-1225392270.6710865</v>
      </c>
      <c r="L3504" s="444">
        <f t="shared" ca="1" si="149"/>
        <v>-295319537231.73187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-295319537231.73187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-1230498071.7988827</v>
      </c>
      <c r="L3505" s="444">
        <f t="shared" ca="1" si="149"/>
        <v>-296550035303.53076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-296550035303.53076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-1235625147.0980449</v>
      </c>
      <c r="L3506" s="444">
        <f t="shared" ca="1" si="149"/>
        <v>-297785660450.62878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-297785660450.62878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-1240773585.2109532</v>
      </c>
      <c r="L3507" s="444">
        <f t="shared" ca="1" si="149"/>
        <v>-299026434035.83972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-299026434035.83972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-1245943475.149332</v>
      </c>
      <c r="L3508" s="444">
        <f t="shared" ca="1" si="149"/>
        <v>-300272377510.98907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-300272377510.98907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-1251134906.2957878</v>
      </c>
      <c r="L3509" s="444">
        <f t="shared" ca="1" si="149"/>
        <v>-301523512417.28485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-301523512417.28485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-1256347968.4053535</v>
      </c>
      <c r="L3510" s="444">
        <f t="shared" ca="1" si="149"/>
        <v>-302779860385.69019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-302779860385.69019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-1261582751.6070423</v>
      </c>
      <c r="L3511" s="444">
        <f t="shared" ca="1" si="149"/>
        <v>-304041443137.29724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-304041443137.29724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-1266839346.405405</v>
      </c>
      <c r="L3512" s="444">
        <f t="shared" ca="1" si="149"/>
        <v>-305308282483.70264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-305308282483.70264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-1272117843.6820943</v>
      </c>
      <c r="L3513" s="444">
        <f t="shared" ca="1" si="149"/>
        <v>-306580400327.3847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-306580400327.3847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-1277418334.6974363</v>
      </c>
      <c r="L3514" s="444">
        <f t="shared" ca="1" si="149"/>
        <v>-307857818662.08215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-307857818662.08215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-1282740911.0920091</v>
      </c>
      <c r="L3515" s="444">
        <f t="shared" ca="1" si="149"/>
        <v>-309140559573.17413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-309140559573.17413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-1288085664.8882256</v>
      </c>
      <c r="L3516" s="444">
        <f t="shared" ca="1" si="149"/>
        <v>-310428645238.06238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-310428645238.06238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-1293452688.4919267</v>
      </c>
      <c r="L3517" s="444">
        <f t="shared" ca="1" si="149"/>
        <v>-311722097926.55432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-311722097926.55432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-1298842074.6939764</v>
      </c>
      <c r="L3518" s="444">
        <f t="shared" ca="1" si="149"/>
        <v>-313020940001.24829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-313020940001.24829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-1304253916.6718678</v>
      </c>
      <c r="L3519" s="444">
        <f t="shared" ca="1" si="149"/>
        <v>-314325193917.92017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-314325193917.92017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-1309688307.991334</v>
      </c>
      <c r="L3520" s="444">
        <f t="shared" ca="1" si="149"/>
        <v>-315634882225.9115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-315634882225.9115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-1315145342.6079645</v>
      </c>
      <c r="L3521" s="444">
        <f t="shared" ca="1" si="149"/>
        <v>-316950027568.51947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-316950027568.51947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-1320625114.8688312</v>
      </c>
      <c r="L3522" s="444">
        <f t="shared" ca="1" si="149"/>
        <v>-318270652683.38831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-318270652683.38831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-1326127719.514118</v>
      </c>
      <c r="L3523" s="444">
        <f t="shared" ca="1" si="149"/>
        <v>-319596780402.9024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-319596780402.9024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-1331653251.6787601</v>
      </c>
      <c r="L3524" s="444">
        <f t="shared" ca="1" si="149"/>
        <v>-320928433654.58118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-320928433654.58118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-1337201806.8940883</v>
      </c>
      <c r="L3525" s="444">
        <f t="shared" ca="1" si="149"/>
        <v>-322265635461.47528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-322265635461.47528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-1342773481.0894804</v>
      </c>
      <c r="L3526" s="444">
        <f t="shared" ca="1" si="149"/>
        <v>-323608408942.56476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-323608408942.56476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-1348368370.5940199</v>
      </c>
      <c r="L3527" s="444">
        <f t="shared" ca="1" si="149"/>
        <v>-324956777313.15875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-324956777313.15875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-1353986572.1381614</v>
      </c>
      <c r="L3528" s="444">
        <f t="shared" ca="1" si="149"/>
        <v>-326310763885.29694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-326310763885.29694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-1359628182.8554039</v>
      </c>
      <c r="L3529" s="444">
        <f t="shared" ca="1" si="149"/>
        <v>-327670392068.15234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-327670392068.15234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-1365293300.283968</v>
      </c>
      <c r="L3530" s="444">
        <f t="shared" ca="1" si="149"/>
        <v>-329035685368.43634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-329035685368.43634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-1370982022.3684847</v>
      </c>
      <c r="L3531" s="444">
        <f t="shared" ca="1" si="149"/>
        <v>-330406667390.80481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-330406667390.80481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-1376694447.4616866</v>
      </c>
      <c r="L3532" s="444">
        <f t="shared" ca="1" si="149"/>
        <v>-331783361838.26648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-331783361838.26648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-1382430674.3261104</v>
      </c>
      <c r="L3533" s="444">
        <f t="shared" ca="1" si="149"/>
        <v>-333165792512.59259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-333165792512.59259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-1388190802.1358025</v>
      </c>
      <c r="L3534" s="444">
        <f t="shared" ca="1" si="149"/>
        <v>-334553983314.72839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-334553983314.72839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-1393974930.478035</v>
      </c>
      <c r="L3535" s="444">
        <f t="shared" ca="1" si="149"/>
        <v>-335947958245.20642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-335947958245.20642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-1399783159.3550267</v>
      </c>
      <c r="L3536" s="444">
        <f t="shared" ca="1" si="149"/>
        <v>-337347741404.56146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-337347741404.56146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-1405615589.1856728</v>
      </c>
      <c r="L3537" s="444">
        <f t="shared" ca="1" si="149"/>
        <v>-338753356993.74713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-338753356993.74713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-1411472320.8072796</v>
      </c>
      <c r="L3538" s="444">
        <f t="shared" ca="1" si="149"/>
        <v>-340164829314.55438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-340164829314.55438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-1417353455.4773099</v>
      </c>
      <c r="L3539" s="444">
        <f t="shared" ca="1" si="149"/>
        <v>-341582182770.03168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-341582182770.03168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-1423259094.8751321</v>
      </c>
      <c r="L3540" s="444">
        <f t="shared" ca="1" si="149"/>
        <v>-343005441864.9068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-343005441864.9068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-1429189341.1037784</v>
      </c>
      <c r="L3541" s="444">
        <f t="shared" ca="1" si="149"/>
        <v>-344434631206.01056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-344434631206.01056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-1435144296.6917107</v>
      </c>
      <c r="L3542" s="444">
        <f t="shared" ca="1" si="149"/>
        <v>-345869775502.70227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-345869775502.70227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-1441124064.5945928</v>
      </c>
      <c r="L3543" s="444">
        <f t="shared" ca="1" si="149"/>
        <v>-347310899567.29688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-347310899567.29688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-1447128748.1970704</v>
      </c>
      <c r="L3544" s="444">
        <f t="shared" ca="1" si="149"/>
        <v>-348758028315.49396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-348758028315.49396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-1453158451.314558</v>
      </c>
      <c r="L3545" s="444">
        <f t="shared" ca="1" si="149"/>
        <v>-350211186766.80853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-350211186766.80853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-1459213278.1950355</v>
      </c>
      <c r="L3546" s="444">
        <f t="shared" ca="1" si="149"/>
        <v>-351670400045.00354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-351670400045.00354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-1465293333.520848</v>
      </c>
      <c r="L3547" s="444">
        <f t="shared" ca="1" si="149"/>
        <v>-353135693378.52441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-353135693378.52441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-1471398722.4105184</v>
      </c>
      <c r="L3548" s="444">
        <f t="shared" ca="1" si="149"/>
        <v>-354607092100.93494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-354607092100.93494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-1477529550.4205623</v>
      </c>
      <c r="L3549" s="444">
        <f t="shared" ca="1" si="149"/>
        <v>-356084621651.35547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-356084621651.35547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-1483685923.5473144</v>
      </c>
      <c r="L3550" s="444">
        <f t="shared" ca="1" si="149"/>
        <v>-357568307574.90277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-357568307574.90277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-1489867948.2287614</v>
      </c>
      <c r="L3551" s="444">
        <f t="shared" ca="1" si="149"/>
        <v>-359058175523.13153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-359058175523.13153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-1496075731.3463814</v>
      </c>
      <c r="L3552" s="444">
        <f t="shared" ca="1" si="149"/>
        <v>-360554251254.47791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-360554251254.47791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-1502309380.2269912</v>
      </c>
      <c r="L3553" s="444">
        <f t="shared" ca="1" si="149"/>
        <v>-362056560634.7049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-362056560634.7049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-1508569002.6446037</v>
      </c>
      <c r="L3554" s="444">
        <f t="shared" ca="1" si="149"/>
        <v>-363565129637.34949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-363565129637.34949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-1514854706.8222895</v>
      </c>
      <c r="L3555" s="444">
        <f t="shared" ca="1" si="149"/>
        <v>-365079984344.17175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-365079984344.17175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-1521166601.4340489</v>
      </c>
      <c r="L3556" s="444">
        <f t="shared" ca="1" si="149"/>
        <v>-366601150945.60577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-366601150945.60577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-1527504795.6066906</v>
      </c>
      <c r="L3557" s="444">
        <f t="shared" ca="1" si="149"/>
        <v>-368128655741.21246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-368128655741.21246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-1533869398.9217186</v>
      </c>
      <c r="L3558" s="444">
        <f t="shared" ca="1" si="149"/>
        <v>-369662525140.13416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-369662525140.13416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-1540260521.4172256</v>
      </c>
      <c r="L3559" s="444">
        <f t="shared" ca="1" si="149"/>
        <v>-371202785661.55139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-371202785661.55139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-1546678273.5897975</v>
      </c>
      <c r="L3560" s="444">
        <f t="shared" ca="1" si="149"/>
        <v>-372749463935.14117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-372749463935.14117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-1553122766.3964214</v>
      </c>
      <c r="L3561" s="444">
        <f t="shared" ca="1" si="149"/>
        <v>-374302586701.5376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-374302586701.5376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-1559594111.2564065</v>
      </c>
      <c r="L3562" s="444">
        <f t="shared" ca="1" si="149"/>
        <v>-375862180812.79401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-375862180812.79401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-1566092420.0533082</v>
      </c>
      <c r="L3563" s="444">
        <f t="shared" ca="1" si="149"/>
        <v>-377428273232.84729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-377428273232.84729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-1572617805.1368637</v>
      </c>
      <c r="L3564" s="444">
        <f t="shared" ca="1" si="149"/>
        <v>-379000891037.98413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-379000891037.98413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-1579170379.3249338</v>
      </c>
      <c r="L3565" s="444">
        <f t="shared" ca="1" si="149"/>
        <v>-380580061417.30908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-380580061417.30908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-1585750255.9054544</v>
      </c>
      <c r="L3566" s="444">
        <f t="shared" ca="1" si="149"/>
        <v>-382165811673.21454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-382165811673.21454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-1592357548.6383939</v>
      </c>
      <c r="L3567" s="444">
        <f t="shared" ca="1" si="149"/>
        <v>-383758169221.85291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-383758169221.85291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-1598992371.7577205</v>
      </c>
      <c r="L3568" s="444">
        <f t="shared" ca="1" si="149"/>
        <v>-385357161593.6106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-385357161593.6106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-1605654839.9733775</v>
      </c>
      <c r="L3569" s="444">
        <f t="shared" ca="1" si="149"/>
        <v>-386962816433.58398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-386962816433.58398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-1612345068.4732666</v>
      </c>
      <c r="L3570" s="444">
        <f t="shared" ca="1" si="149"/>
        <v>-388575161502.05725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-388575161502.05725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-1619063172.9252386</v>
      </c>
      <c r="L3571" s="444">
        <f t="shared" ca="1" si="149"/>
        <v>-390194224674.98248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-390194224674.98248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-1625809269.4790936</v>
      </c>
      <c r="L3572" s="444">
        <f t="shared" ca="1" si="149"/>
        <v>-391820033944.46155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-391820033944.46155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-1632583474.7685897</v>
      </c>
      <c r="L3573" s="444">
        <f t="shared" ca="1" si="149"/>
        <v>-393452617419.23016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-393452617419.23016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-1639385905.9134591</v>
      </c>
      <c r="L3574" s="444">
        <f t="shared" ca="1" si="149"/>
        <v>-395092003325.14362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-395092003325.14362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-1646216680.5214317</v>
      </c>
      <c r="L3575" s="444">
        <f t="shared" ca="1" si="149"/>
        <v>-396738220005.66504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-396738220005.66504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-1653075916.6902709</v>
      </c>
      <c r="L3576" s="444">
        <f t="shared" ca="1" si="149"/>
        <v>-398391295922.35529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-398391295922.35529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-1659963733.0098138</v>
      </c>
      <c r="L3577" s="444">
        <f t="shared" ca="1" si="149"/>
        <v>-400051259655.36511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-400051259655.36511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-1666880248.5640213</v>
      </c>
      <c r="L3578" s="444">
        <f t="shared" ref="L3578:L3832" ca="1" si="154">I3578-J3578+K3578</f>
        <v>-401718139903.92914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-401718139903.92914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-1673825582.933038</v>
      </c>
      <c r="L3579" s="444">
        <f t="shared" ca="1" si="154"/>
        <v>-403391965486.86218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-403391965486.86218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-1680799856.1952591</v>
      </c>
      <c r="L3580" s="444">
        <f t="shared" ca="1" si="154"/>
        <v>-405072765343.05743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-405072765343.05743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-1687803188.9294059</v>
      </c>
      <c r="L3581" s="444">
        <f t="shared" ca="1" si="154"/>
        <v>-406760568531.98682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-406760568531.98682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-1694835702.2166116</v>
      </c>
      <c r="L3582" s="444">
        <f t="shared" ca="1" si="154"/>
        <v>-408455404234.20343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-408455404234.20343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-1701897517.6425142</v>
      </c>
      <c r="L3583" s="444">
        <f t="shared" ca="1" si="154"/>
        <v>-410157301751.84595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-410157301751.84595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-1708988757.2993581</v>
      </c>
      <c r="L3584" s="444">
        <f t="shared" ca="1" si="154"/>
        <v>-411866290509.14532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-411866290509.14532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-1716109543.7881055</v>
      </c>
      <c r="L3585" s="444">
        <f t="shared" ca="1" si="154"/>
        <v>-413582400052.93341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-413582400052.93341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-1723260000.2205558</v>
      </c>
      <c r="L3586" s="444">
        <f t="shared" ca="1" si="154"/>
        <v>-415305660053.15399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-415305660053.15399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-1730440250.2214749</v>
      </c>
      <c r="L3587" s="444">
        <f t="shared" ca="1" si="154"/>
        <v>-417036100303.37549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-417036100303.37549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-1737650417.9307311</v>
      </c>
      <c r="L3588" s="444">
        <f t="shared" ca="1" si="154"/>
        <v>-418773750721.30621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-418773750721.30621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-1744890628.0054426</v>
      </c>
      <c r="L3589" s="444">
        <f t="shared" ca="1" si="154"/>
        <v>-420518641349.31165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-420518641349.31165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-1752161005.6221318</v>
      </c>
      <c r="L3590" s="444">
        <f t="shared" ca="1" si="154"/>
        <v>-422270802354.93378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-422270802354.93378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-1759461676.4788907</v>
      </c>
      <c r="L3591" s="444">
        <f t="shared" ca="1" si="154"/>
        <v>-424030264031.41266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-424030264031.41266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-1766792766.7975528</v>
      </c>
      <c r="L3592" s="444">
        <f t="shared" ca="1" si="154"/>
        <v>-425797056798.21021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-425797056798.21021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-1774154403.3258758</v>
      </c>
      <c r="L3593" s="444">
        <f t="shared" ca="1" si="154"/>
        <v>-427571211201.53607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-427571211201.53607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-1781546713.3397336</v>
      </c>
      <c r="L3594" s="444">
        <f t="shared" ca="1" si="154"/>
        <v>-429352757914.87579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-429352757914.87579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-1788969824.6453154</v>
      </c>
      <c r="L3595" s="444">
        <f t="shared" ca="1" si="154"/>
        <v>-431141727739.52112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-431141727739.52112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-1796423865.5813379</v>
      </c>
      <c r="L3596" s="444">
        <f t="shared" ca="1" si="154"/>
        <v>-432938151605.10248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-432938151605.10248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-1803908965.0212603</v>
      </c>
      <c r="L3597" s="444">
        <f t="shared" ca="1" si="154"/>
        <v>-434742060570.12372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-434742060570.12372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-1811425252.3755155</v>
      </c>
      <c r="L3598" s="444">
        <f t="shared" ca="1" si="154"/>
        <v>-436553485822.49921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-436553485822.49921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-1818972857.5937469</v>
      </c>
      <c r="L3599" s="444">
        <f t="shared" ca="1" si="154"/>
        <v>-438372458680.09296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-438372458680.09296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-1826551911.1670539</v>
      </c>
      <c r="L3600" s="444">
        <f t="shared" ca="1" si="154"/>
        <v>-440199010591.26001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-440199010591.26001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-1834162544.1302497</v>
      </c>
      <c r="L3601" s="444">
        <f t="shared" ca="1" si="154"/>
        <v>-442033173135.39026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-442033173135.39026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-1841804888.0641263</v>
      </c>
      <c r="L3602" s="444">
        <f t="shared" ca="1" si="154"/>
        <v>-443874978023.45441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-443874978023.45441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-1849479075.0977266</v>
      </c>
      <c r="L3603" s="444">
        <f t="shared" ca="1" si="154"/>
        <v>-445724457098.55212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-445724457098.55212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-1857185237.9106336</v>
      </c>
      <c r="L3604" s="444">
        <f t="shared" ca="1" si="154"/>
        <v>-447581642336.46277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-447581642336.46277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-1864923509.7352614</v>
      </c>
      <c r="L3605" s="444">
        <f t="shared" ca="1" si="154"/>
        <v>-449446565846.19806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-449446565846.19806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-1872694024.3591588</v>
      </c>
      <c r="L3606" s="444">
        <f t="shared" ca="1" si="154"/>
        <v>-451319259870.55719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-451319259870.55719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-1880496916.1273215</v>
      </c>
      <c r="L3607" s="444">
        <f t="shared" ca="1" si="154"/>
        <v>-453199756786.68451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-453199756786.68451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-1888332319.9445188</v>
      </c>
      <c r="L3608" s="444">
        <f t="shared" ca="1" si="154"/>
        <v>-455088089106.62903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-455088089106.62903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-1896200371.277621</v>
      </c>
      <c r="L3609" s="444">
        <f t="shared" ca="1" si="154"/>
        <v>-456984289477.90668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-456984289477.90668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-1904101206.1579442</v>
      </c>
      <c r="L3610" s="444">
        <f t="shared" ca="1" si="154"/>
        <v>-458888390684.06464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-458888390684.06464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-1912034961.1836023</v>
      </c>
      <c r="L3611" s="444">
        <f t="shared" ca="1" si="154"/>
        <v>-460800425645.24823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-460800425645.24823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-1920001773.5218675</v>
      </c>
      <c r="L3612" s="444">
        <f t="shared" ca="1" si="154"/>
        <v>-462720427418.77008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-462720427418.77008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-1928001780.9115419</v>
      </c>
      <c r="L3613" s="444">
        <f t="shared" ca="1" si="154"/>
        <v>-464648429199.68164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-464648429199.68164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-1936035121.6653402</v>
      </c>
      <c r="L3614" s="444">
        <f t="shared" ca="1" si="154"/>
        <v>-466584464321.34698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-466584464321.34698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-1944101934.6722791</v>
      </c>
      <c r="L3615" s="444">
        <f t="shared" ca="1" si="154"/>
        <v>-468528566256.01929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-468528566256.01929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-1952202359.4000804</v>
      </c>
      <c r="L3616" s="444">
        <f t="shared" ca="1" si="154"/>
        <v>-470480768615.41937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-470480768615.41937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-1960336535.8975806</v>
      </c>
      <c r="L3617" s="444">
        <f t="shared" ca="1" si="154"/>
        <v>-472441105151.31696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-472441105151.31696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-1968504604.7971539</v>
      </c>
      <c r="L3618" s="444">
        <f t="shared" ca="1" si="154"/>
        <v>-474409609756.11414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-474409609756.11414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-1976706707.3171422</v>
      </c>
      <c r="L3619" s="444">
        <f t="shared" ca="1" si="154"/>
        <v>-476386316463.43127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-476386316463.43127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-1984942985.264297</v>
      </c>
      <c r="L3620" s="444">
        <f t="shared" ca="1" si="154"/>
        <v>-478371259448.69556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-478371259448.69556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-1993213581.0362315</v>
      </c>
      <c r="L3621" s="444">
        <f t="shared" ca="1" si="154"/>
        <v>-480364473029.73181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-480364473029.73181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-2001518637.6238825</v>
      </c>
      <c r="L3622" s="444">
        <f t="shared" ca="1" si="154"/>
        <v>-482365991667.35571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-482365991667.35571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-2009858298.613982</v>
      </c>
      <c r="L3623" s="444">
        <f t="shared" ca="1" si="154"/>
        <v>-484375849965.96967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-484375849965.96967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-2018232708.1915402</v>
      </c>
      <c r="L3624" s="444">
        <f t="shared" ca="1" si="154"/>
        <v>-486394082674.16119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-486394082674.16119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-2026642011.1423383</v>
      </c>
      <c r="L3625" s="444">
        <f t="shared" ca="1" si="154"/>
        <v>-488420724685.30353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-488420724685.30353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-2035086352.8554313</v>
      </c>
      <c r="L3626" s="444">
        <f t="shared" ca="1" si="154"/>
        <v>-490455811038.15894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-490455811038.15894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-2043565879.3256624</v>
      </c>
      <c r="L3627" s="444">
        <f t="shared" ca="1" si="154"/>
        <v>-492499376917.48462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-492499376917.48462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-2052080737.1561859</v>
      </c>
      <c r="L3628" s="444">
        <f t="shared" ca="1" si="154"/>
        <v>-494551457654.64081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-494551457654.64081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-2060631073.561003</v>
      </c>
      <c r="L3629" s="444">
        <f t="shared" ca="1" si="154"/>
        <v>-496612088728.20178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-496612088728.20178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-2069217036.3675072</v>
      </c>
      <c r="L3630" s="444">
        <f t="shared" ca="1" si="154"/>
        <v>-498681305764.56927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-498681305764.56927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-2077838774.0190387</v>
      </c>
      <c r="L3631" s="444">
        <f t="shared" ca="1" si="154"/>
        <v>-500759144538.58832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-500759144538.58832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-2086496435.5774515</v>
      </c>
      <c r="L3632" s="444">
        <f t="shared" ca="1" si="154"/>
        <v>-502845640974.16577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-502845640974.16577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-2095190170.7256904</v>
      </c>
      <c r="L3633" s="444">
        <f t="shared" ca="1" si="154"/>
        <v>-504940831144.89148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-504940831144.89148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-2103920129.7703812</v>
      </c>
      <c r="L3634" s="444">
        <f t="shared" ca="1" si="154"/>
        <v>-507044751274.66187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-507044751274.66187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-2112686463.6444244</v>
      </c>
      <c r="L3635" s="444">
        <f t="shared" ca="1" si="154"/>
        <v>-509157437738.30627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-509157437738.30627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-2121489323.9096091</v>
      </c>
      <c r="L3636" s="444">
        <f t="shared" ca="1" si="154"/>
        <v>-511278927062.21588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-511278927062.21588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-2130328862.7592325</v>
      </c>
      <c r="L3637" s="444">
        <f t="shared" ca="1" si="154"/>
        <v>-513409255924.9751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-513409255924.9751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-2139205233.0207295</v>
      </c>
      <c r="L3638" s="444">
        <f t="shared" ca="1" si="154"/>
        <v>-515548461157.99585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-515548461157.99585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-2148118588.1583157</v>
      </c>
      <c r="L3639" s="444">
        <f t="shared" ca="1" si="154"/>
        <v>-517696579746.15417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-517696579746.15417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-2157069082.2756424</v>
      </c>
      <c r="L3640" s="444">
        <f t="shared" ca="1" si="154"/>
        <v>-519853648828.42981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-519853648828.42981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-2166056870.1184573</v>
      </c>
      <c r="L3641" s="444">
        <f t="shared" ca="1" si="154"/>
        <v>-522019705698.54828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-522019705698.54828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-2175082107.0772843</v>
      </c>
      <c r="L3642" s="444">
        <f t="shared" ca="1" si="154"/>
        <v>-524194787805.62555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-524194787805.62555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-2184144949.1901069</v>
      </c>
      <c r="L3643" s="444">
        <f t="shared" ca="1" si="154"/>
        <v>-526378932754.81567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-526378932754.81567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-2193245553.1450653</v>
      </c>
      <c r="L3644" s="444">
        <f t="shared" ca="1" si="154"/>
        <v>-528572178307.96075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-528572178307.96075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-2202384076.2831697</v>
      </c>
      <c r="L3645" s="444">
        <f t="shared" ca="1" si="154"/>
        <v>-530774562384.2439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-530774562384.2439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-2211560676.601016</v>
      </c>
      <c r="L3646" s="444">
        <f t="shared" ca="1" si="154"/>
        <v>-532986123060.84491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-532986123060.84491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-2220775512.7535205</v>
      </c>
      <c r="L3647" s="444">
        <f t="shared" ca="1" si="154"/>
        <v>-535206898573.59845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-535206898573.59845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-2230028744.0566602</v>
      </c>
      <c r="L3648" s="444">
        <f t="shared" ca="1" si="154"/>
        <v>-537436927317.65509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-537436927317.65509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-2239320530.4902296</v>
      </c>
      <c r="L3649" s="444">
        <f t="shared" ca="1" si="154"/>
        <v>-539676247848.14532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-539676247848.14532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-2248651032.7006059</v>
      </c>
      <c r="L3650" s="444">
        <f t="shared" ca="1" si="154"/>
        <v>-541924898880.84595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-541924898880.84595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-2258020412.0035248</v>
      </c>
      <c r="L3651" s="444">
        <f t="shared" ca="1" si="154"/>
        <v>-544182919292.84949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-544182919292.84949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-2267428830.3868728</v>
      </c>
      <c r="L3652" s="444">
        <f t="shared" ca="1" si="154"/>
        <v>-546450348123.23639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-546450348123.23639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-2276876450.513485</v>
      </c>
      <c r="L3653" s="444">
        <f t="shared" ca="1" si="154"/>
        <v>-548727224573.74988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-548727224573.74988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-2286363435.723958</v>
      </c>
      <c r="L3654" s="444">
        <f t="shared" ca="1" si="154"/>
        <v>-551013588009.47388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-551013588009.47388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-2295889950.0394745</v>
      </c>
      <c r="L3655" s="444">
        <f t="shared" ca="1" si="154"/>
        <v>-553309477959.51331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-553309477959.51331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-2305456158.1646385</v>
      </c>
      <c r="L3656" s="444">
        <f t="shared" ca="1" si="154"/>
        <v>-555614934117.67798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-555614934117.67798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-2315062225.490325</v>
      </c>
      <c r="L3657" s="444">
        <f t="shared" ca="1" si="154"/>
        <v>-557929996343.16833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-557929996343.16833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-2324708318.0965347</v>
      </c>
      <c r="L3658" s="444">
        <f t="shared" ca="1" si="154"/>
        <v>-560254704661.26489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-560254704661.26489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-2334394602.7552705</v>
      </c>
      <c r="L3659" s="444">
        <f t="shared" ca="1" si="154"/>
        <v>-562589099264.02014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-562589099264.02014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-2344121246.9334173</v>
      </c>
      <c r="L3660" s="444">
        <f t="shared" ca="1" si="154"/>
        <v>-564933220510.95361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-564933220510.95361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-2353888418.79564</v>
      </c>
      <c r="L3661" s="444">
        <f t="shared" ca="1" si="154"/>
        <v>-567287108929.74927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-567287108929.74927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-2363696287.2072887</v>
      </c>
      <c r="L3662" s="444">
        <f t="shared" ca="1" si="154"/>
        <v>-569650805216.95654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-569650805216.95654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-2373545021.737319</v>
      </c>
      <c r="L3663" s="444">
        <f t="shared" ca="1" si="154"/>
        <v>-572024350238.69385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-572024350238.69385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-2383434792.6612244</v>
      </c>
      <c r="L3664" s="444">
        <f t="shared" ca="1" si="154"/>
        <v>-574407785031.3551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-574407785031.3551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-2393365770.9639797</v>
      </c>
      <c r="L3665" s="444">
        <f t="shared" ca="1" si="154"/>
        <v>-576801150802.31909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-576801150802.31909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-2403338128.3429961</v>
      </c>
      <c r="L3666" s="444">
        <f t="shared" ca="1" si="154"/>
        <v>-579204488930.66211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-579204488930.66211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-2413352037.211092</v>
      </c>
      <c r="L3667" s="444">
        <f t="shared" ca="1" si="154"/>
        <v>-581617840967.87317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-581617840967.87317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-2423407670.6994715</v>
      </c>
      <c r="L3668" s="444">
        <f t="shared" ca="1" si="154"/>
        <v>-584041248638.57263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-584041248638.57263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-2433505202.6607194</v>
      </c>
      <c r="L3669" s="444">
        <f t="shared" ca="1" si="154"/>
        <v>-586474753841.2334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-586474753841.2334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-2443644807.6718059</v>
      </c>
      <c r="L3670" s="444">
        <f t="shared" ca="1" si="154"/>
        <v>-588918398648.90515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-588918398648.90515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-2453826661.0371046</v>
      </c>
      <c r="L3671" s="444">
        <f t="shared" ca="1" si="154"/>
        <v>-591372225309.94226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-591372225309.94226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-2464050938.7914262</v>
      </c>
      <c r="L3672" s="444">
        <f t="shared" ca="1" si="154"/>
        <v>-593836276248.73364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-593836276248.73364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-2474317817.7030568</v>
      </c>
      <c r="L3673" s="444">
        <f t="shared" ca="1" si="154"/>
        <v>-596310594066.43665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-596310594066.43665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-2484627475.2768192</v>
      </c>
      <c r="L3674" s="444">
        <f t="shared" ca="1" si="154"/>
        <v>-598795221541.7135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-598795221541.7135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-2494980089.7571397</v>
      </c>
      <c r="L3675" s="444">
        <f t="shared" ca="1" si="154"/>
        <v>-601290201631.47058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-601290201631.47058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-2505375840.1311274</v>
      </c>
      <c r="L3676" s="444">
        <f t="shared" ca="1" si="154"/>
        <v>-603795577471.60168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-603795577471.60168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-2515814906.1316738</v>
      </c>
      <c r="L3677" s="444">
        <f t="shared" ca="1" si="154"/>
        <v>-606311392377.7334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-606311392377.7334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-2526297468.2405558</v>
      </c>
      <c r="L3678" s="444">
        <f t="shared" ca="1" si="154"/>
        <v>-608837689845.974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-608837689845.974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-2536823707.6915584</v>
      </c>
      <c r="L3679" s="444">
        <f t="shared" ca="1" si="154"/>
        <v>-611374513553.66553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-611374513553.66553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-2547393806.4736061</v>
      </c>
      <c r="L3680" s="444">
        <f t="shared" ca="1" si="154"/>
        <v>-613921907360.13916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-613921907360.13916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-2558007947.3339133</v>
      </c>
      <c r="L3681" s="444">
        <f t="shared" ca="1" si="154"/>
        <v>-616479915307.47302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-616479915307.47302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-2568666313.7811375</v>
      </c>
      <c r="L3682" s="444">
        <f t="shared" ca="1" si="154"/>
        <v>-619048581621.25415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-619048581621.25415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-2579369090.0885592</v>
      </c>
      <c r="L3683" s="444">
        <f t="shared" ca="1" si="154"/>
        <v>-621627950711.34265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-621627950711.34265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-2590116461.2972612</v>
      </c>
      <c r="L3684" s="444">
        <f t="shared" ca="1" si="154"/>
        <v>-624218067172.63989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-624218067172.63989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-2600908613.2193327</v>
      </c>
      <c r="L3685" s="444">
        <f t="shared" ca="1" si="154"/>
        <v>-626818975785.85925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-626818975785.85925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-2611745732.4410801</v>
      </c>
      <c r="L3686" s="444">
        <f t="shared" ca="1" si="154"/>
        <v>-629430721518.30029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-629430721518.30029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-2622628006.326251</v>
      </c>
      <c r="L3687" s="444">
        <f t="shared" ca="1" si="154"/>
        <v>-632053349524.62659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-632053349524.62659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-2633555623.0192776</v>
      </c>
      <c r="L3688" s="444">
        <f t="shared" ca="1" si="154"/>
        <v>-634686905147.64587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-634686905147.64587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-2644528771.4485245</v>
      </c>
      <c r="L3689" s="444">
        <f t="shared" ca="1" si="154"/>
        <v>-637331433919.09436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-637331433919.09436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-2655547641.3295598</v>
      </c>
      <c r="L3690" s="444">
        <f t="shared" ca="1" si="154"/>
        <v>-639986981560.42395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-639986981560.42395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-2666612423.1684332</v>
      </c>
      <c r="L3691" s="444">
        <f t="shared" ca="1" si="154"/>
        <v>-642653593983.59241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-642653593983.59241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-2677723308.2649684</v>
      </c>
      <c r="L3692" s="444">
        <f t="shared" ca="1" si="154"/>
        <v>-645331317291.85742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-645331317291.85742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-2688880488.7160726</v>
      </c>
      <c r="L3693" s="444">
        <f t="shared" ca="1" si="154"/>
        <v>-648020197780.57349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-648020197780.57349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-2700084157.4190559</v>
      </c>
      <c r="L3694" s="444">
        <f t="shared" ca="1" si="154"/>
        <v>-650720281937.99255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-650720281937.99255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-2711334508.0749688</v>
      </c>
      <c r="L3695" s="444">
        <f t="shared" ca="1" si="154"/>
        <v>-653431616446.0675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-653431616446.0675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-2722631735.1919479</v>
      </c>
      <c r="L3696" s="444">
        <f t="shared" ca="1" si="154"/>
        <v>-656154248181.2594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-656154248181.2594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-2733976034.0885806</v>
      </c>
      <c r="L3697" s="444">
        <f t="shared" ca="1" si="154"/>
        <v>-658888224215.34802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-658888224215.34802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-2745367600.8972836</v>
      </c>
      <c r="L3698" s="444">
        <f t="shared" ca="1" si="154"/>
        <v>-661633591816.24536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-661633591816.24536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-2756806632.5676889</v>
      </c>
      <c r="L3699" s="444">
        <f t="shared" ca="1" si="154"/>
        <v>-664390398448.81311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-664390398448.81311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-2768293326.8700547</v>
      </c>
      <c r="L3700" s="444">
        <f t="shared" ca="1" si="154"/>
        <v>-667158691775.68311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-667158691775.68311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-2779827882.3986797</v>
      </c>
      <c r="L3701" s="444">
        <f t="shared" ca="1" si="154"/>
        <v>-669938519658.08179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-669938519658.08179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-2791410498.5753407</v>
      </c>
      <c r="L3702" s="444">
        <f t="shared" ca="1" si="154"/>
        <v>-672729930156.6571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-672729930156.6571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-2803041375.6527381</v>
      </c>
      <c r="L3703" s="444">
        <f t="shared" ca="1" si="154"/>
        <v>-675532971532.30981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-675532971532.30981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-2814720714.7179575</v>
      </c>
      <c r="L3704" s="444">
        <f t="shared" ca="1" si="154"/>
        <v>-678347692247.02783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-678347692247.02783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-2826448717.6959491</v>
      </c>
      <c r="L3705" s="444">
        <f t="shared" ca="1" si="154"/>
        <v>-681174140964.72375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-681174140964.72375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-2838225587.3530154</v>
      </c>
      <c r="L3706" s="444">
        <f t="shared" ca="1" si="154"/>
        <v>-684012366552.07678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-684012366552.07678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-2850051527.3003197</v>
      </c>
      <c r="L3707" s="444">
        <f t="shared" ca="1" si="154"/>
        <v>-686862418079.37708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-686862418079.37708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-2861926741.9974046</v>
      </c>
      <c r="L3708" s="444">
        <f t="shared" ca="1" si="154"/>
        <v>-689724344821.37451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-689724344821.37451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-2873851436.7557273</v>
      </c>
      <c r="L3709" s="444">
        <f t="shared" ca="1" si="154"/>
        <v>-692598196258.13025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-692598196258.13025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-2885825817.7422094</v>
      </c>
      <c r="L3710" s="444">
        <f t="shared" ca="1" si="154"/>
        <v>-695484022075.87244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-695484022075.87244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-2897850091.9828019</v>
      </c>
      <c r="L3711" s="444">
        <f t="shared" ca="1" si="154"/>
        <v>-698381872167.85522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-698381872167.85522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-2909924467.3660636</v>
      </c>
      <c r="L3712" s="444">
        <f t="shared" ca="1" si="154"/>
        <v>-701291796635.22131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-701291796635.22131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-2922049152.6467552</v>
      </c>
      <c r="L3713" s="444">
        <f t="shared" ca="1" si="154"/>
        <v>-704213845787.86804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-704213845787.86804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-2934224357.44945</v>
      </c>
      <c r="L3714" s="444">
        <f t="shared" ca="1" si="154"/>
        <v>-707148070145.3175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-707148070145.3175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-2946450292.2721562</v>
      </c>
      <c r="L3715" s="444">
        <f t="shared" ca="1" si="154"/>
        <v>-710094520437.58972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-710094520437.58972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-2958727168.4899573</v>
      </c>
      <c r="L3716" s="444">
        <f t="shared" ca="1" si="154"/>
        <v>-713053247606.07971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-713053247606.07971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-2971055198.3586655</v>
      </c>
      <c r="L3717" s="444">
        <f t="shared" ca="1" si="154"/>
        <v>-716024302804.43835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-716024302804.43835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-2983434595.0184932</v>
      </c>
      <c r="L3718" s="444">
        <f t="shared" ca="1" si="154"/>
        <v>-719007737399.45679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-719007737399.45679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-2995865572.4977365</v>
      </c>
      <c r="L3719" s="444">
        <f t="shared" ca="1" si="154"/>
        <v>-722003602971.95447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-722003602971.95447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-3008348345.7164769</v>
      </c>
      <c r="L3720" s="444">
        <f t="shared" ca="1" si="154"/>
        <v>-725011951317.6709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-725011951317.6709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-3020883130.4902954</v>
      </c>
      <c r="L3721" s="444">
        <f t="shared" ca="1" si="154"/>
        <v>-728032834448.16113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-728032834448.16113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-3033470143.5340047</v>
      </c>
      <c r="L3722" s="444">
        <f t="shared" ca="1" si="154"/>
        <v>-731066304591.69519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-731066304591.69519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-3046109602.4653964</v>
      </c>
      <c r="L3723" s="444">
        <f t="shared" ca="1" si="154"/>
        <v>-734112414194.16064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-734112414194.16064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-3058801725.8090029</v>
      </c>
      <c r="L3724" s="444">
        <f t="shared" ca="1" si="154"/>
        <v>-737171215919.9696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-737171215919.9696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-3071546732.9998732</v>
      </c>
      <c r="L3725" s="444">
        <f t="shared" ca="1" si="154"/>
        <v>-740242762652.96948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-740242762652.96948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-3084344844.387373</v>
      </c>
      <c r="L3726" s="444">
        <f t="shared" ca="1" si="154"/>
        <v>-743327107497.35681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-743327107497.35681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-3097196281.2389865</v>
      </c>
      <c r="L3727" s="444">
        <f t="shared" ca="1" si="154"/>
        <v>-746424303778.59583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-746424303778.59583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-3110101265.7441492</v>
      </c>
      <c r="L3728" s="444">
        <f t="shared" ca="1" si="154"/>
        <v>-749534405044.33997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-749534405044.33997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-3123060021.0180831</v>
      </c>
      <c r="L3729" s="444">
        <f t="shared" ca="1" si="154"/>
        <v>-752657465065.35803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-752657465065.35803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-3136072771.1056585</v>
      </c>
      <c r="L3730" s="444">
        <f t="shared" ca="1" si="154"/>
        <v>-755793537836.46375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-755793537836.46375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-3149139740.9852657</v>
      </c>
      <c r="L3731" s="444">
        <f t="shared" ca="1" si="154"/>
        <v>-758942677577.44897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-758942677577.44897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-3162261156.5727038</v>
      </c>
      <c r="L3732" s="444">
        <f t="shared" ca="1" si="154"/>
        <v>-762104938734.02173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-762104938734.02173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-3175437244.7250905</v>
      </c>
      <c r="L3733" s="444">
        <f t="shared" ca="1" si="154"/>
        <v>-765280375978.74683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-765280375978.74683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-3188668233.2447786</v>
      </c>
      <c r="L3734" s="444">
        <f t="shared" ca="1" si="154"/>
        <v>-768469044211.99158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-768469044211.99158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-3201954350.8832984</v>
      </c>
      <c r="L3735" s="444">
        <f t="shared" ca="1" si="154"/>
        <v>-771670998562.87488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-771670998562.87488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-3215295827.3453121</v>
      </c>
      <c r="L3736" s="444">
        <f t="shared" ca="1" si="154"/>
        <v>-774886294390.22021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-774886294390.22021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-3228692893.2925844</v>
      </c>
      <c r="L3737" s="444">
        <f t="shared" ca="1" si="154"/>
        <v>-778114987283.51282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-778114987283.51282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-3242145780.34797</v>
      </c>
      <c r="L3738" s="444">
        <f t="shared" ca="1" si="154"/>
        <v>-781357133063.86084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-781357133063.86084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-3255654721.0994201</v>
      </c>
      <c r="L3739" s="444">
        <f t="shared" ca="1" si="154"/>
        <v>-784612787784.96021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-784612787784.96021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-3269219949.104001</v>
      </c>
      <c r="L3740" s="444">
        <f t="shared" ca="1" si="154"/>
        <v>-787882007734.06421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-787882007734.06421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-3282841698.8919344</v>
      </c>
      <c r="L3741" s="444">
        <f t="shared" ca="1" si="154"/>
        <v>-791164849432.95618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-791164849432.95618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-3296520205.9706507</v>
      </c>
      <c r="L3742" s="444">
        <f t="shared" ca="1" si="154"/>
        <v>-794461369638.92688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-794461369638.92688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-3310255706.8288622</v>
      </c>
      <c r="L3743" s="444">
        <f t="shared" ca="1" si="154"/>
        <v>-797771625345.75574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-797771625345.75574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-3324048438.940649</v>
      </c>
      <c r="L3744" s="444">
        <f t="shared" ca="1" si="154"/>
        <v>-801095673784.69641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-801095673784.69641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-3337898640.7695684</v>
      </c>
      <c r="L3745" s="444">
        <f t="shared" ca="1" si="154"/>
        <v>-804433572425.46594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-804433572425.46594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-3351806551.7727747</v>
      </c>
      <c r="L3746" s="444">
        <f t="shared" ca="1" si="154"/>
        <v>-807785378977.23877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-807785378977.23877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-3365772412.4051614</v>
      </c>
      <c r="L3747" s="444">
        <f t="shared" ca="1" si="154"/>
        <v>-811151151389.64392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-811151151389.64392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-3379796464.1235161</v>
      </c>
      <c r="L3748" s="444">
        <f t="shared" ca="1" si="154"/>
        <v>-814530947853.76746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-814530947853.76746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-3393878949.3906975</v>
      </c>
      <c r="L3749" s="444">
        <f t="shared" ca="1" si="154"/>
        <v>-817924826803.1582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-817924826803.1582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-3408020111.6798258</v>
      </c>
      <c r="L3750" s="444">
        <f t="shared" ca="1" si="154"/>
        <v>-821332846914.83801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-821332846914.83801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-3422220195.4784918</v>
      </c>
      <c r="L3751" s="444">
        <f t="shared" ca="1" si="154"/>
        <v>-824755067110.31653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-824755067110.31653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-3436479446.2929854</v>
      </c>
      <c r="L3752" s="444">
        <f t="shared" ca="1" si="154"/>
        <v>-828191546556.6095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-828191546556.6095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-3450798110.6525397</v>
      </c>
      <c r="L3753" s="444">
        <f t="shared" ca="1" si="154"/>
        <v>-831642344667.26208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-831642344667.26208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-3465176436.1135921</v>
      </c>
      <c r="L3754" s="444">
        <f t="shared" ca="1" si="154"/>
        <v>-835107521103.37573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-835107521103.37573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-3479614671.2640653</v>
      </c>
      <c r="L3755" s="444">
        <f t="shared" ca="1" si="154"/>
        <v>-838587135774.63977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-838587135774.63977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-3494113065.7276654</v>
      </c>
      <c r="L3756" s="444">
        <f t="shared" ca="1" si="154"/>
        <v>-842081248840.36743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-842081248840.36743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-3508671870.1681976</v>
      </c>
      <c r="L3757" s="444">
        <f t="shared" ca="1" si="154"/>
        <v>-845589920710.53564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-845589920710.53564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-3523291336.2938986</v>
      </c>
      <c r="L3758" s="444">
        <f t="shared" ca="1" si="154"/>
        <v>-849113212046.82959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-849113212046.82959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-3537971716.8617897</v>
      </c>
      <c r="L3759" s="444">
        <f t="shared" ca="1" si="154"/>
        <v>-852651183763.69141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-852651183763.69141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-3552713265.6820474</v>
      </c>
      <c r="L3760" s="444">
        <f t="shared" ca="1" si="154"/>
        <v>-856203897029.37341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-856203897029.37341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-3567516237.6223893</v>
      </c>
      <c r="L3761" s="444">
        <f t="shared" ca="1" si="154"/>
        <v>-859771413266.99585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-859771413266.99585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-3582380888.6124825</v>
      </c>
      <c r="L3762" s="444">
        <f t="shared" ca="1" si="154"/>
        <v>-863353794155.60828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-863353794155.60828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-3597307475.6483684</v>
      </c>
      <c r="L3763" s="444">
        <f t="shared" ca="1" si="154"/>
        <v>-866951101631.25659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-866951101631.25659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-3612296256.7969017</v>
      </c>
      <c r="L3764" s="444">
        <f t="shared" ca="1" si="154"/>
        <v>-870563397888.05347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-870563397888.05347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-3627347491.2002225</v>
      </c>
      <c r="L3765" s="444">
        <f t="shared" ca="1" si="154"/>
        <v>-874190745379.25366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-874190745379.25366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-3642461439.0802236</v>
      </c>
      <c r="L3766" s="444">
        <f t="shared" ca="1" si="154"/>
        <v>-877833206818.33386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-877833206818.33386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-3657638361.7430582</v>
      </c>
      <c r="L3767" s="444">
        <f t="shared" ca="1" si="154"/>
        <v>-881490845180.0769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-881490845180.0769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-3672878521.5836544</v>
      </c>
      <c r="L3768" s="444">
        <f t="shared" ca="1" si="154"/>
        <v>-885163723701.66052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-885163723701.66052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-3688182182.0902524</v>
      </c>
      <c r="L3769" s="444">
        <f t="shared" ca="1" si="154"/>
        <v>-888851905883.75073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-888851905883.75073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-3703549607.8489609</v>
      </c>
      <c r="L3770" s="444">
        <f t="shared" ca="1" si="154"/>
        <v>-892555455491.59973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-892555455491.59973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-3718981064.5483322</v>
      </c>
      <c r="L3771" s="444">
        <f t="shared" ca="1" si="154"/>
        <v>-896274436556.14807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-896274436556.14807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-3734476818.9839501</v>
      </c>
      <c r="L3772" s="444">
        <f t="shared" ca="1" si="154"/>
        <v>-900008913375.13208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-900008913375.13208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-3750037139.0630503</v>
      </c>
      <c r="L3773" s="444">
        <f t="shared" ca="1" si="154"/>
        <v>-903758950514.19519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-903758950514.19519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-3765662293.8091469</v>
      </c>
      <c r="L3774" s="444">
        <f t="shared" ca="1" si="154"/>
        <v>-907524612808.00439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-907524612808.00439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-3781352553.3666849</v>
      </c>
      <c r="L3775" s="444">
        <f t="shared" ca="1" si="154"/>
        <v>-911305965361.37109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-911305965361.37109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-3797108189.005713</v>
      </c>
      <c r="L3776" s="444">
        <f t="shared" ca="1" si="154"/>
        <v>-915103073550.37683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-915103073550.37683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-3812929473.1265702</v>
      </c>
      <c r="L3777" s="444">
        <f t="shared" ca="1" si="154"/>
        <v>-918916003023.50342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-918916003023.50342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-3828816679.2645974</v>
      </c>
      <c r="L3778" s="444">
        <f t="shared" ca="1" si="154"/>
        <v>-922744819702.76807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-922744819702.76807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-3844770082.0948663</v>
      </c>
      <c r="L3779" s="444">
        <f t="shared" ca="1" si="154"/>
        <v>-926589589784.86292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-926589589784.86292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-3860789957.4369292</v>
      </c>
      <c r="L3780" s="444">
        <f t="shared" ca="1" si="154"/>
        <v>-930450379742.2998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-930450379742.2998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-3876876582.259583</v>
      </c>
      <c r="L3781" s="444">
        <f t="shared" ca="1" si="154"/>
        <v>-934327256324.55945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-934327256324.55945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-3893030234.6856637</v>
      </c>
      <c r="L3782" s="444">
        <f t="shared" ca="1" si="154"/>
        <v>-938220286559.24512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-938220286559.24512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-3909251193.9968548</v>
      </c>
      <c r="L3783" s="444">
        <f t="shared" ca="1" si="154"/>
        <v>-942129537753.24194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-942129537753.24194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-3925539740.6385078</v>
      </c>
      <c r="L3784" s="444">
        <f t="shared" ca="1" si="154"/>
        <v>-946055077493.88049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-946055077493.88049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-3941896156.2245021</v>
      </c>
      <c r="L3785" s="444">
        <f t="shared" ca="1" si="154"/>
        <v>-949996973650.10498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-949996973650.10498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-3958320723.5421033</v>
      </c>
      <c r="L3786" s="444">
        <f t="shared" ca="1" si="154"/>
        <v>-953955294373.64709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-953955294373.64709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-3974813726.5568628</v>
      </c>
      <c r="L3787" s="444">
        <f t="shared" ca="1" si="154"/>
        <v>-957930108100.20398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-957930108100.20398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-3991375450.4175167</v>
      </c>
      <c r="L3788" s="444">
        <f t="shared" ca="1" si="154"/>
        <v>-961921483550.62146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-961921483550.62146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-4008006181.4609232</v>
      </c>
      <c r="L3789" s="444">
        <f t="shared" ca="1" si="154"/>
        <v>-965929489732.0824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-965929489732.0824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-4024706207.2170095</v>
      </c>
      <c r="L3790" s="444">
        <f t="shared" ca="1" si="154"/>
        <v>-969954195939.29944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-969954195939.29944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-4041475816.4137478</v>
      </c>
      <c r="L3791" s="444">
        <f t="shared" ca="1" si="154"/>
        <v>-973995671755.71313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-973995671755.71313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-4058315298.9821377</v>
      </c>
      <c r="L3792" s="444">
        <f t="shared" ca="1" si="154"/>
        <v>-978053987054.69531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-978053987054.69531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-4075224946.0612302</v>
      </c>
      <c r="L3793" s="444">
        <f t="shared" ca="1" si="154"/>
        <v>-982129212000.75659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-982129212000.75659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-4092205050.0031519</v>
      </c>
      <c r="L3794" s="444">
        <f t="shared" ca="1" si="154"/>
        <v>-986221417050.75977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-986221417050.75977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-4109255904.3781652</v>
      </c>
      <c r="L3795" s="444">
        <f t="shared" ca="1" si="154"/>
        <v>-990330672955.13794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-990330672955.13794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-4126377803.9797416</v>
      </c>
      <c r="L3796" s="444">
        <f t="shared" ca="1" si="154"/>
        <v>-994457050759.11768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-994457050759.11768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-4143571044.8296571</v>
      </c>
      <c r="L3797" s="444">
        <f t="shared" ca="1" si="154"/>
        <v>-998600621803.94739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-998600621803.94739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-4160835924.1831141</v>
      </c>
      <c r="L3798" s="444">
        <f t="shared" ca="1" si="154"/>
        <v>-1002761457728.1305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-1002761457728.1305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-4178172740.5338769</v>
      </c>
      <c r="L3799" s="444">
        <f t="shared" ca="1" si="154"/>
        <v>-1006939630468.6644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-1006939630468.6644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-4195581793.6194348</v>
      </c>
      <c r="L3800" s="444">
        <f t="shared" ca="1" si="154"/>
        <v>-1011135212262.2838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-1011135212262.2838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-4213063384.4261823</v>
      </c>
      <c r="L3801" s="444">
        <f t="shared" ca="1" si="154"/>
        <v>-1015348275646.71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-1015348275646.71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-4230617815.1946249</v>
      </c>
      <c r="L3802" s="444">
        <f t="shared" ca="1" si="154"/>
        <v>-1019578893461.9045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-1019578893461.9045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-4248245389.424602</v>
      </c>
      <c r="L3803" s="444">
        <f t="shared" ca="1" si="154"/>
        <v>-1023827138851.3291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-1023827138851.3291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-4265946411.880538</v>
      </c>
      <c r="L3804" s="444">
        <f t="shared" ca="1" si="154"/>
        <v>-1028093085263.2096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-1028093085263.2096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-4283721188.5967069</v>
      </c>
      <c r="L3805" s="444">
        <f t="shared" ca="1" si="154"/>
        <v>-1032376806451.8063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-1032376806451.8063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-4301570026.8825254</v>
      </c>
      <c r="L3806" s="444">
        <f t="shared" ca="1" si="154"/>
        <v>-1036678376478.6888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-1036678376478.6888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-4319493235.3278704</v>
      </c>
      <c r="L3807" s="444">
        <f t="shared" ca="1" si="154"/>
        <v>-1040997869714.0167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-1040997869714.0167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-4337491123.808403</v>
      </c>
      <c r="L3808" s="444">
        <f t="shared" ca="1" si="154"/>
        <v>-1045335360837.8251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-1045335360837.8251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-4355564003.4909382</v>
      </c>
      <c r="L3809" s="444">
        <f t="shared" ca="1" si="154"/>
        <v>-1049690924841.316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-1049690924841.316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-4373712186.8388166</v>
      </c>
      <c r="L3810" s="444">
        <f t="shared" ca="1" si="154"/>
        <v>-1054064637028.1549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-1054064637028.1549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-4391935987.6173115</v>
      </c>
      <c r="L3811" s="444">
        <f t="shared" ca="1" si="154"/>
        <v>-1058456573015.7722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-1058456573015.7722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-4410235720.8990517</v>
      </c>
      <c r="L3812" s="444">
        <f t="shared" ca="1" si="154"/>
        <v>-1062866808736.6713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-1062866808736.6713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-4428611703.0694628</v>
      </c>
      <c r="L3813" s="444">
        <f t="shared" ca="1" si="154"/>
        <v>-1067295420439.7407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-1067295420439.7407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-4447064251.8322525</v>
      </c>
      <c r="L3814" s="444">
        <f t="shared" ca="1" si="154"/>
        <v>-1071742484691.573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-1071742484691.573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-4465593686.2148876</v>
      </c>
      <c r="L3815" s="444">
        <f t="shared" ca="1" si="154"/>
        <v>-1076208078377.7878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-1076208078377.7878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-4484200326.5741167</v>
      </c>
      <c r="L3816" s="444">
        <f t="shared" ca="1" si="154"/>
        <v>-1080692278704.3619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-1080692278704.3619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-4502884494.6015081</v>
      </c>
      <c r="L3817" s="444">
        <f t="shared" ca="1" si="154"/>
        <v>-1085195163198.9635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-1085195163198.9635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-4521646513.3290138</v>
      </c>
      <c r="L3818" s="444">
        <f t="shared" ca="1" si="154"/>
        <v>-1089716809712.2925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-1089716809712.2925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-4540486707.134552</v>
      </c>
      <c r="L3819" s="444">
        <f t="shared" ca="1" si="154"/>
        <v>-1094257296419.427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-1094257296419.427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-4559405401.747612</v>
      </c>
      <c r="L3820" s="444">
        <f t="shared" ca="1" si="154"/>
        <v>-1098816701821.1746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-1098816701821.1746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-4578402924.2548933</v>
      </c>
      <c r="L3821" s="444">
        <f t="shared" ca="1" si="154"/>
        <v>-1103395104745.4294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-1103395104745.4294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-4597479603.1059561</v>
      </c>
      <c r="L3822" s="444">
        <f t="shared" ca="1" si="154"/>
        <v>-1107992584348.5354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-1107992584348.5354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-4616635768.1188974</v>
      </c>
      <c r="L3823" s="444">
        <f t="shared" ca="1" si="154"/>
        <v>-1112609220116.6543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-1112609220116.6543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-4635871750.4860592</v>
      </c>
      <c r="L3824" s="444">
        <f t="shared" ca="1" si="154"/>
        <v>-1117245091867.1404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-1117245091867.1404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-4655187882.7797518</v>
      </c>
      <c r="L3825" s="444">
        <f t="shared" ca="1" si="154"/>
        <v>-1121900279749.9202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-1121900279749.9202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-4674584498.9580002</v>
      </c>
      <c r="L3826" s="444">
        <f t="shared" ca="1" si="154"/>
        <v>-1126574864248.8782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-1126574864248.8782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-4694061934.370326</v>
      </c>
      <c r="L3827" s="444">
        <f t="shared" ca="1" si="154"/>
        <v>-1131268926183.2485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-1131268926183.2485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-4713620525.7635355</v>
      </c>
      <c r="L3828" s="444">
        <f t="shared" ca="1" si="154"/>
        <v>-1135982546709.012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-1135982546709.012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-4733260611.28755</v>
      </c>
      <c r="L3829" s="444">
        <f t="shared" ca="1" si="154"/>
        <v>-1140715807320.2996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-1140715807320.2996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-4752982530.5012484</v>
      </c>
      <c r="L3830" s="444">
        <f t="shared" ca="1" si="154"/>
        <v>-1145468789850.8008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-1145468789850.8008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-4772786624.3783369</v>
      </c>
      <c r="L3831" s="444">
        <f t="shared" ca="1" si="154"/>
        <v>-1150241576475.1792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-1150241576475.1792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-4792673235.3132467</v>
      </c>
      <c r="L3832" s="444">
        <f t="shared" ca="1" si="154"/>
        <v>-1155034249710.4924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-1155034249710.4924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-4812642707.1270514</v>
      </c>
      <c r="L3833" s="444">
        <f t="shared" ref="L3833:L4087" ca="1" si="159">I3833-J3833+K3833</f>
        <v>-1159846892417.6194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-1159846892417.6194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-4832695385.0734138</v>
      </c>
      <c r="L3834" s="444">
        <f t="shared" ca="1" si="159"/>
        <v>-1164679587802.6929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-1164679587802.6929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-4852831615.8445539</v>
      </c>
      <c r="L3835" s="444">
        <f t="shared" ca="1" si="159"/>
        <v>-1169532419418.5374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-1169532419418.5374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-4873051747.577239</v>
      </c>
      <c r="L3836" s="444">
        <f t="shared" ca="1" si="159"/>
        <v>-1174405471166.1145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-1174405471166.1145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-4893356129.8588104</v>
      </c>
      <c r="L3837" s="444">
        <f t="shared" ca="1" si="159"/>
        <v>-1179298827295.9734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-1179298827295.9734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-4913745113.733222</v>
      </c>
      <c r="L3838" s="444">
        <f t="shared" ca="1" si="159"/>
        <v>-1184212572409.7065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-1184212572409.7065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-4934219051.7071104</v>
      </c>
      <c r="L3839" s="444">
        <f t="shared" ca="1" si="159"/>
        <v>-1189146791461.4136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-1189146791461.4136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-4954778297.7558899</v>
      </c>
      <c r="L3840" s="444">
        <f t="shared" ca="1" si="159"/>
        <v>-1194101569759.1694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-1194101569759.1694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-4975423207.3298721</v>
      </c>
      <c r="L3841" s="444">
        <f t="shared" ca="1" si="159"/>
        <v>-1199076992966.4993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-1199076992966.4993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-4996154137.3604136</v>
      </c>
      <c r="L3842" s="444">
        <f t="shared" ca="1" si="159"/>
        <v>-1204073147103.8596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-1204073147103.8596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-5016971446.2660818</v>
      </c>
      <c r="L3843" s="444">
        <f t="shared" ca="1" si="159"/>
        <v>-1209090118550.1257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-1209090118550.1257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-5037875493.9588575</v>
      </c>
      <c r="L3844" s="444">
        <f t="shared" ca="1" si="159"/>
        <v>-1214127994044.0845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-1214127994044.0845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-5058866641.8503523</v>
      </c>
      <c r="L3845" s="444">
        <f t="shared" ca="1" si="159"/>
        <v>-1219186860685.9348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-1219186860685.9348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-5079945252.8580618</v>
      </c>
      <c r="L3846" s="444">
        <f t="shared" ca="1" si="159"/>
        <v>-1224266805938.793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-1224266805938.793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-5101111691.4116373</v>
      </c>
      <c r="L3847" s="444">
        <f t="shared" ca="1" si="159"/>
        <v>-1229367917630.2046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-1229367917630.2046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-5122366323.4591856</v>
      </c>
      <c r="L3848" s="444">
        <f t="shared" ca="1" si="159"/>
        <v>-1234490283953.6638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-1234490283953.6638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-5143709516.4735994</v>
      </c>
      <c r="L3849" s="444">
        <f t="shared" ca="1" si="159"/>
        <v>-1239633993470.1375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-1239633993470.1375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-5165141639.4589062</v>
      </c>
      <c r="L3850" s="444">
        <f t="shared" ca="1" si="159"/>
        <v>-1244799135109.5964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-1244799135109.5964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-5186663062.9566517</v>
      </c>
      <c r="L3851" s="444">
        <f t="shared" ca="1" si="159"/>
        <v>-1249985798172.553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-1249985798172.553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-5208274159.0523043</v>
      </c>
      <c r="L3852" s="444">
        <f t="shared" ca="1" si="159"/>
        <v>-1255194072331.6052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-1255194072331.6052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-5229975301.3816881</v>
      </c>
      <c r="L3853" s="444">
        <f t="shared" ca="1" si="159"/>
        <v>-1260424047632.9868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-1260424047632.9868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-5251766865.1374454</v>
      </c>
      <c r="L3854" s="444">
        <f t="shared" ca="1" si="159"/>
        <v>-1265675814498.1243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-1265675814498.1243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-5273649227.0755177</v>
      </c>
      <c r="L3855" s="444">
        <f t="shared" ca="1" si="159"/>
        <v>-1270949463725.1997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-1270949463725.1997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-5295622765.5216656</v>
      </c>
      <c r="L3856" s="444">
        <f t="shared" ca="1" si="159"/>
        <v>-1276245086490.7214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-1276245086490.7214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-5317687860.378006</v>
      </c>
      <c r="L3857" s="444">
        <f t="shared" ca="1" si="159"/>
        <v>-1281562774351.0994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-1281562774351.0994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-5339844893.1295805</v>
      </c>
      <c r="L3858" s="444">
        <f t="shared" ca="1" si="159"/>
        <v>-1286902619244.229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-1286902619244.229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-5362094246.8509541</v>
      </c>
      <c r="L3859" s="444">
        <f t="shared" ca="1" si="159"/>
        <v>-1292264713491.0801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-1292264713491.0801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-5384436306.2128334</v>
      </c>
      <c r="L3860" s="444">
        <f t="shared" ca="1" si="159"/>
        <v>-1297649149797.293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-1297649149797.293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-5406871457.4887209</v>
      </c>
      <c r="L3861" s="444">
        <f t="shared" ca="1" si="159"/>
        <v>-1303056021254.7817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-1303056021254.7817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-5429400088.5615902</v>
      </c>
      <c r="L3862" s="444">
        <f t="shared" ca="1" si="159"/>
        <v>-1308485421343.3433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-1308485421343.3433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-5452022588.9305973</v>
      </c>
      <c r="L3863" s="444">
        <f t="shared" ca="1" si="159"/>
        <v>-1313937443932.2739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-1313937443932.2739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-5474739349.7178078</v>
      </c>
      <c r="L3864" s="444">
        <f t="shared" ca="1" si="159"/>
        <v>-1319412183281.9917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-1319412183281.9917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-5497550763.6749649</v>
      </c>
      <c r="L3865" s="444">
        <f t="shared" ca="1" si="159"/>
        <v>-1324909734045.6667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-1324909734045.6667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-5520457225.1902781</v>
      </c>
      <c r="L3866" s="444">
        <f t="shared" ca="1" si="159"/>
        <v>-1330430191270.8569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-1330430191270.8569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-5543459130.2952375</v>
      </c>
      <c r="L3867" s="444">
        <f t="shared" ca="1" si="159"/>
        <v>-1335973650401.1521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-1335973650401.1521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-5566556876.6714668</v>
      </c>
      <c r="L3868" s="444">
        <f t="shared" ca="1" si="159"/>
        <v>-1341540207277.8235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-1341540207277.8235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-5589750863.6575975</v>
      </c>
      <c r="L3869" s="444">
        <f t="shared" ca="1" si="159"/>
        <v>-1347129958141.4812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-1347129958141.4812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-5613041492.2561712</v>
      </c>
      <c r="L3870" s="444">
        <f t="shared" ca="1" si="159"/>
        <v>-1352742999633.7373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-1352742999633.7373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-5636429165.1405716</v>
      </c>
      <c r="L3871" s="444">
        <f t="shared" ca="1" si="159"/>
        <v>-1358379428798.8779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-1358379428798.8779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-5659914286.6619911</v>
      </c>
      <c r="L3872" s="444">
        <f t="shared" ca="1" si="159"/>
        <v>-1364039343085.54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-1364039343085.54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-5683497262.8564167</v>
      </c>
      <c r="L3873" s="444">
        <f t="shared" ca="1" si="159"/>
        <v>-1369722840348.3965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-1369722840348.3965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-5707178501.4516516</v>
      </c>
      <c r="L3874" s="444">
        <f t="shared" ca="1" si="159"/>
        <v>-1375430018849.8481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-1375430018849.8481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-5730958411.8743668</v>
      </c>
      <c r="L3875" s="444">
        <f t="shared" ca="1" si="159"/>
        <v>-1381160977261.7224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-1381160977261.7224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-5754837405.2571764</v>
      </c>
      <c r="L3876" s="444">
        <f t="shared" ca="1" si="159"/>
        <v>-1386915814666.9795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-1386915814666.9795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-5778815894.4457474</v>
      </c>
      <c r="L3877" s="444">
        <f t="shared" ca="1" si="159"/>
        <v>-1392694630561.4253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-1392694630561.4253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-5802894294.0059385</v>
      </c>
      <c r="L3878" s="444">
        <f t="shared" ca="1" si="159"/>
        <v>-1398497524855.4312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-1398497524855.4312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-5827073020.2309628</v>
      </c>
      <c r="L3879" s="444">
        <f t="shared" ca="1" si="159"/>
        <v>-1404324597875.6621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-1404324597875.6621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-5851352491.148592</v>
      </c>
      <c r="L3880" s="444">
        <f t="shared" ca="1" si="159"/>
        <v>-1410175950366.8108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-1410175950366.8108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-5875733126.5283785</v>
      </c>
      <c r="L3881" s="444">
        <f t="shared" ca="1" si="159"/>
        <v>-1416051683493.3391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-1416051683493.3391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-5900215347.8889132</v>
      </c>
      <c r="L3882" s="444">
        <f t="shared" ca="1" si="159"/>
        <v>-1421951898841.228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-1421951898841.228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-5924799578.5051165</v>
      </c>
      <c r="L3883" s="444">
        <f t="shared" ca="1" si="159"/>
        <v>-1427876698419.7332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-1427876698419.7332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-5949486243.415555</v>
      </c>
      <c r="L3884" s="444">
        <f t="shared" ca="1" si="159"/>
        <v>-1433826184663.1487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-1433826184663.1487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-5974275769.4297857</v>
      </c>
      <c r="L3885" s="444">
        <f t="shared" ca="1" si="159"/>
        <v>-1439800460432.5784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-1439800460432.5784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-5999168585.1357431</v>
      </c>
      <c r="L3886" s="444">
        <f t="shared" ca="1" si="159"/>
        <v>-1445799629017.7141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-1445799629017.7141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-6024165120.9071417</v>
      </c>
      <c r="L3887" s="444">
        <f t="shared" ca="1" si="159"/>
        <v>-1451823794138.6213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-1451823794138.6213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-6049265808.9109221</v>
      </c>
      <c r="L3888" s="444">
        <f t="shared" ca="1" si="159"/>
        <v>-1457873059947.5322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-1457873059947.5322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-6074471083.1147175</v>
      </c>
      <c r="L3889" s="444">
        <f t="shared" ca="1" si="159"/>
        <v>-1463947531030.647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-1463947531030.647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-6099781379.2943621</v>
      </c>
      <c r="L3890" s="444">
        <f t="shared" ca="1" si="159"/>
        <v>-1470047312409.9414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-1470047312409.9414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-6125197135.0414228</v>
      </c>
      <c r="L3891" s="444">
        <f t="shared" ca="1" si="159"/>
        <v>-1476172509544.9829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-1476172509544.9829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-6150718789.7707624</v>
      </c>
      <c r="L3892" s="444">
        <f t="shared" ca="1" si="159"/>
        <v>-1482323228334.7537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-1482323228334.7537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-6176346784.7281399</v>
      </c>
      <c r="L3893" s="444">
        <f t="shared" ca="1" si="159"/>
        <v>-1488499575119.4817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-1488499575119.4817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-6202081562.9978399</v>
      </c>
      <c r="L3894" s="444">
        <f t="shared" ca="1" si="159"/>
        <v>-1494701656682.4795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-1494701656682.4795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-6227923569.5103312</v>
      </c>
      <c r="L3895" s="444">
        <f t="shared" ca="1" si="159"/>
        <v>-1500929580251.9897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-1500929580251.9897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-6253873251.0499573</v>
      </c>
      <c r="L3896" s="444">
        <f t="shared" ca="1" si="159"/>
        <v>-1507183453503.0398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-1507183453503.0398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-6279931056.2626657</v>
      </c>
      <c r="L3897" s="444">
        <f t="shared" ca="1" si="159"/>
        <v>-1513463384559.3025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-1513463384559.3025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-6306097435.6637602</v>
      </c>
      <c r="L3898" s="444">
        <f t="shared" ca="1" si="159"/>
        <v>-1519769481994.9663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-1519769481994.9663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-6332372841.6456928</v>
      </c>
      <c r="L3899" s="444">
        <f t="shared" ca="1" si="159"/>
        <v>-1526101854836.6121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-1526101854836.6121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-6358757728.4858837</v>
      </c>
      <c r="L3900" s="444">
        <f t="shared" ca="1" si="159"/>
        <v>-1532460612565.0979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-1532460612565.0979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-6385252552.3545742</v>
      </c>
      <c r="L3901" s="444">
        <f t="shared" ca="1" si="159"/>
        <v>-1538845865117.4524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-1538845865117.4524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-6411857771.3227186</v>
      </c>
      <c r="L3902" s="444">
        <f t="shared" ca="1" si="159"/>
        <v>-1545257722888.7751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-1545257722888.7751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-6438573845.3698959</v>
      </c>
      <c r="L3903" s="444">
        <f t="shared" ca="1" si="159"/>
        <v>-1551696296734.145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-1551696296734.145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-6465401236.392271</v>
      </c>
      <c r="L3904" s="444">
        <f t="shared" ca="1" si="159"/>
        <v>-1558161697970.5374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-1558161697970.5374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-6492340408.2105722</v>
      </c>
      <c r="L3905" s="444">
        <f t="shared" ca="1" si="159"/>
        <v>-1564654038378.748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-1564654038378.748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-6519391826.5781164</v>
      </c>
      <c r="L3906" s="444">
        <f t="shared" ca="1" si="159"/>
        <v>-1571173430205.3262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-1571173430205.3262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-6546555959.188859</v>
      </c>
      <c r="L3907" s="444">
        <f t="shared" ca="1" si="159"/>
        <v>-1577719986164.5151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-1577719986164.5151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-6573833275.6854801</v>
      </c>
      <c r="L3908" s="444">
        <f t="shared" ca="1" si="159"/>
        <v>-1584293819440.2007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-1584293819440.2007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-6601224247.6675024</v>
      </c>
      <c r="L3909" s="444">
        <f t="shared" ca="1" si="159"/>
        <v>-1590895043687.8682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-1590895043687.8682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-6628729348.6994505</v>
      </c>
      <c r="L3910" s="444">
        <f t="shared" ca="1" si="159"/>
        <v>-1597523773036.5676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-1597523773036.5676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-6656349054.3190317</v>
      </c>
      <c r="L3911" s="444">
        <f t="shared" ca="1" si="159"/>
        <v>-1604180122090.8867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-1604180122090.8867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-6684083842.0453615</v>
      </c>
      <c r="L3912" s="444">
        <f t="shared" ca="1" si="159"/>
        <v>-1610864205932.9321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-1610864205932.9321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-6711934191.3872175</v>
      </c>
      <c r="L3913" s="444">
        <f t="shared" ca="1" si="159"/>
        <v>-1617576140124.3193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-1617576140124.3193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-6739900583.8513308</v>
      </c>
      <c r="L3914" s="444">
        <f t="shared" ca="1" si="159"/>
        <v>-1624316040708.1707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-1624316040708.1707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-6767983502.9507113</v>
      </c>
      <c r="L3915" s="444">
        <f t="shared" ca="1" si="159"/>
        <v>-1631084024211.1213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-1631084024211.1213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-6796183434.2130051</v>
      </c>
      <c r="L3916" s="444">
        <f t="shared" ca="1" si="159"/>
        <v>-1637880207645.3342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-1637880207645.3342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-6824500865.1888924</v>
      </c>
      <c r="L3917" s="444">
        <f t="shared" ca="1" si="159"/>
        <v>-1644704708510.5232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-1644704708510.5232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-6852936285.4605131</v>
      </c>
      <c r="L3918" s="444">
        <f t="shared" ca="1" si="159"/>
        <v>-1651557644795.9836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-1651557644795.9836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-6881490186.6499319</v>
      </c>
      <c r="L3919" s="444">
        <f t="shared" ca="1" si="159"/>
        <v>-1658439134982.6335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-1658439134982.6335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-6910163062.42764</v>
      </c>
      <c r="L3920" s="444">
        <f t="shared" ca="1" si="159"/>
        <v>-1665349298045.0613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-1665349298045.0613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-6938955408.5210886</v>
      </c>
      <c r="L3921" s="444">
        <f t="shared" ca="1" si="159"/>
        <v>-1672288253453.5823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-1672288253453.5823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-6967867722.723259</v>
      </c>
      <c r="L3922" s="444">
        <f t="shared" ca="1" si="159"/>
        <v>-1679256121176.3054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-1679256121176.3054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-6996900504.9012728</v>
      </c>
      <c r="L3923" s="444">
        <f t="shared" ca="1" si="159"/>
        <v>-1686253021681.2068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-1686253021681.2068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-7026054257.0050278</v>
      </c>
      <c r="L3924" s="444">
        <f t="shared" ca="1" si="159"/>
        <v>-1693279075938.2119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-1693279075938.2119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-7055329483.0758829</v>
      </c>
      <c r="L3925" s="444">
        <f t="shared" ca="1" si="159"/>
        <v>-1700334405421.2878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-1700334405421.2878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-7084726689.2553663</v>
      </c>
      <c r="L3926" s="444">
        <f t="shared" ca="1" si="159"/>
        <v>-1707419132110.5432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-1707419132110.5432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-7114246383.7939301</v>
      </c>
      <c r="L3927" s="444">
        <f t="shared" ca="1" si="159"/>
        <v>-1714533378494.3372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-1714533378494.3372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-7143889077.0597382</v>
      </c>
      <c r="L3928" s="444">
        <f t="shared" ca="1" si="159"/>
        <v>-1721677267571.397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-1721677267571.397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-7173655281.5474882</v>
      </c>
      <c r="L3929" s="444">
        <f t="shared" ca="1" si="159"/>
        <v>-1728850922852.9446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-1728850922852.9446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-7203545511.887269</v>
      </c>
      <c r="L3930" s="444">
        <f t="shared" ca="1" si="159"/>
        <v>-1736054468364.8318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-1736054468364.8318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-7233560284.853466</v>
      </c>
      <c r="L3931" s="444">
        <f t="shared" ca="1" si="159"/>
        <v>-1743288028649.6853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-1743288028649.6853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-7263700119.3736887</v>
      </c>
      <c r="L3932" s="444">
        <f t="shared" ca="1" si="159"/>
        <v>-1750551728769.0591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-1750551728769.0591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-7293965536.5377455</v>
      </c>
      <c r="L3933" s="444">
        <f t="shared" ca="1" si="159"/>
        <v>-1757845694305.5969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-1757845694305.5969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-7324357059.6066551</v>
      </c>
      <c r="L3934" s="444">
        <f t="shared" ca="1" si="159"/>
        <v>-1765170051365.2036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-1765170051365.2036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-7354875214.0216827</v>
      </c>
      <c r="L3935" s="444">
        <f t="shared" ca="1" si="159"/>
        <v>-1772524926579.2253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-1772524926579.2253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-7385520527.4134378</v>
      </c>
      <c r="L3936" s="444">
        <f t="shared" ca="1" si="159"/>
        <v>-1779910447106.6387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-1779910447106.6387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-7416293529.6109943</v>
      </c>
      <c r="L3937" s="444">
        <f t="shared" ca="1" si="159"/>
        <v>-1787326740636.2498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-1787326740636.2498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-7447194752.6510401</v>
      </c>
      <c r="L3938" s="444">
        <f t="shared" ca="1" si="159"/>
        <v>-1794773935388.9009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-1794773935388.9009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-7478224730.7870855</v>
      </c>
      <c r="L3939" s="444">
        <f t="shared" ca="1" si="159"/>
        <v>-1802252160119.688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-1802252160119.688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-7509384000.4987001</v>
      </c>
      <c r="L3940" s="444">
        <f t="shared" ca="1" si="159"/>
        <v>-1809761544120.1868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-1809761544120.1868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-7540673100.5007782</v>
      </c>
      <c r="L3941" s="444">
        <f t="shared" ca="1" si="159"/>
        <v>-1817302217220.6875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-1817302217220.6875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-7572092571.7528648</v>
      </c>
      <c r="L3942" s="444">
        <f t="shared" ca="1" si="159"/>
        <v>-1824874309792.4404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-1824874309792.4404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-7603642957.4685011</v>
      </c>
      <c r="L3943" s="444">
        <f t="shared" ca="1" si="159"/>
        <v>-1832477952749.9089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-1832477952749.9089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-7635324803.1246214</v>
      </c>
      <c r="L3944" s="444">
        <f t="shared" ca="1" si="159"/>
        <v>-1840113277553.0334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-1840113277553.0334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-7667138656.4709711</v>
      </c>
      <c r="L3945" s="444">
        <f t="shared" ca="1" si="159"/>
        <v>-1847780416209.5044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-1847780416209.5044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-7699085067.5396023</v>
      </c>
      <c r="L3946" s="444">
        <f t="shared" ca="1" si="159"/>
        <v>-1855479501277.0439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-1855479501277.0439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-7731164588.6543484</v>
      </c>
      <c r="L3947" s="444">
        <f t="shared" ca="1" si="159"/>
        <v>-1863210665865.6982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-1863210665865.6982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-7763377774.4404106</v>
      </c>
      <c r="L3948" s="444">
        <f t="shared" ca="1" si="159"/>
        <v>-1870974043640.1387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-1870974043640.1387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-7795725181.8339109</v>
      </c>
      <c r="L3949" s="444">
        <f t="shared" ca="1" si="159"/>
        <v>-1878769768821.9727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-1878769768821.9727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-7828207370.0915518</v>
      </c>
      <c r="L3950" s="444">
        <f t="shared" ca="1" si="159"/>
        <v>-1886597976192.0642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-1886597976192.0642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-7860824900.8002682</v>
      </c>
      <c r="L3951" s="444">
        <f t="shared" ca="1" si="159"/>
        <v>-1894458801092.8645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-1894458801092.8645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-7893578337.8869343</v>
      </c>
      <c r="L3952" s="444">
        <f t="shared" ca="1" si="159"/>
        <v>-1902352379430.7515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-1902352379430.7515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-7926468247.6281309</v>
      </c>
      <c r="L3953" s="444">
        <f t="shared" ca="1" si="159"/>
        <v>-1910278847678.3796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-1910278847678.3796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-7959495198.659915</v>
      </c>
      <c r="L3954" s="444">
        <f t="shared" ca="1" si="159"/>
        <v>-1918238342877.0396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-1918238342877.0396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-7992659761.9876633</v>
      </c>
      <c r="L3955" s="444">
        <f t="shared" ca="1" si="159"/>
        <v>-1926231002639.0271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-1926231002639.0271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-8025962510.9959469</v>
      </c>
      <c r="L3956" s="444">
        <f t="shared" ca="1" si="159"/>
        <v>-1934256965150.0229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-1934256965150.0229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-8059404021.4584284</v>
      </c>
      <c r="L3957" s="444">
        <f t="shared" ca="1" si="159"/>
        <v>-1942316369171.4814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-1942316369171.4814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-8092984871.5478392</v>
      </c>
      <c r="L3958" s="444">
        <f t="shared" ca="1" si="159"/>
        <v>-1950409354043.0293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-1950409354043.0293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-8126705641.8459549</v>
      </c>
      <c r="L3959" s="444">
        <f t="shared" ca="1" si="159"/>
        <v>-1958536059684.8752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-1958536059684.8752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-8160566915.3536463</v>
      </c>
      <c r="L3960" s="444">
        <f t="shared" ca="1" si="159"/>
        <v>-1966696626600.229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-1966696626600.229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-8194569277.5009537</v>
      </c>
      <c r="L3961" s="444">
        <f t="shared" ca="1" si="159"/>
        <v>-1974891195877.73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-1974891195877.73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-8228713316.1572084</v>
      </c>
      <c r="L3962" s="444">
        <f t="shared" ca="1" si="159"/>
        <v>-1983119909193.8872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-1983119909193.8872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-8262999621.6411953</v>
      </c>
      <c r="L3963" s="444">
        <f t="shared" ca="1" si="159"/>
        <v>-1991382908815.5283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-1991382908815.5283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-8297428786.7313681</v>
      </c>
      <c r="L3964" s="444">
        <f t="shared" ca="1" si="159"/>
        <v>-1999680337602.2598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-1999680337602.2598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-8332001406.6760817</v>
      </c>
      <c r="L3965" s="444">
        <f t="shared" ca="1" si="159"/>
        <v>-2008012339008.9358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-2008012339008.9358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-8366718079.2038984</v>
      </c>
      <c r="L3966" s="444">
        <f t="shared" ca="1" si="159"/>
        <v>-2016379057088.1396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-2016379057088.1396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-8401579404.5339155</v>
      </c>
      <c r="L3967" s="444">
        <f t="shared" ca="1" si="159"/>
        <v>-2024780636492.6736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-2024780636492.6736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-8436585985.3861399</v>
      </c>
      <c r="L3968" s="444">
        <f t="shared" ca="1" si="159"/>
        <v>-2033217222478.0598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-2033217222478.0598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-8471738426.9919157</v>
      </c>
      <c r="L3969" s="444">
        <f t="shared" ca="1" si="159"/>
        <v>-2041688960905.0518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-2041688960905.0518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-8507037337.1043825</v>
      </c>
      <c r="L3970" s="444">
        <f t="shared" ca="1" si="159"/>
        <v>-2050195998242.1563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-2050195998242.1563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-8542483326.0089846</v>
      </c>
      <c r="L3971" s="444">
        <f t="shared" ca="1" si="159"/>
        <v>-2058738481568.1653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-2058738481568.1653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-8578077006.5340223</v>
      </c>
      <c r="L3972" s="444">
        <f t="shared" ca="1" si="159"/>
        <v>-2067316558574.6992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-2067316558574.6992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-8613818994.0612469</v>
      </c>
      <c r="L3973" s="444">
        <f t="shared" ca="1" si="159"/>
        <v>-2075930377568.7605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-2075930377568.7605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-8649709906.5365028</v>
      </c>
      <c r="L3974" s="444">
        <f t="shared" ca="1" si="159"/>
        <v>-2084580087475.2971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-2084580087475.2971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-8685750364.4804039</v>
      </c>
      <c r="L3975" s="444">
        <f t="shared" ca="1" si="159"/>
        <v>-2093265837839.7776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-2093265837839.7776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-8721940990.9990749</v>
      </c>
      <c r="L3976" s="444">
        <f t="shared" ca="1" si="159"/>
        <v>-2101987778830.7766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-2101987778830.7766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-8758282411.7949009</v>
      </c>
      <c r="L3977" s="444">
        <f t="shared" ca="1" si="159"/>
        <v>-2110746061242.5715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-2110746061242.5715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-8794775255.1773815</v>
      </c>
      <c r="L3978" s="444">
        <f t="shared" ca="1" si="159"/>
        <v>-2119540836497.749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-2119540836497.749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-8831420152.0739536</v>
      </c>
      <c r="L3979" s="444">
        <f t="shared" ca="1" si="159"/>
        <v>-2128372256649.823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-2128372256649.823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-8868217736.0409298</v>
      </c>
      <c r="L3980" s="444">
        <f t="shared" ca="1" si="159"/>
        <v>-2137240474385.864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-2137240474385.864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-8905168643.2744331</v>
      </c>
      <c r="L3981" s="444">
        <f t="shared" ca="1" si="159"/>
        <v>-2146145643029.1384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-2146145643029.1384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-8942273512.6214104</v>
      </c>
      <c r="L3982" s="444">
        <f t="shared" ca="1" si="159"/>
        <v>-2155087916541.7598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-2155087916541.7598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-8979532985.5906658</v>
      </c>
      <c r="L3983" s="444">
        <f t="shared" ca="1" si="159"/>
        <v>-2164067449527.3503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-2164067449527.3503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-9016947706.3639603</v>
      </c>
      <c r="L3984" s="444">
        <f t="shared" ca="1" si="159"/>
        <v>-2173084397233.7144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-2173084397233.7144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-9054518321.8071423</v>
      </c>
      <c r="L3985" s="444">
        <f t="shared" ca="1" si="159"/>
        <v>-2182138915555.5215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-2182138915555.5215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-9092245481.4813385</v>
      </c>
      <c r="L3986" s="444">
        <f t="shared" ca="1" si="159"/>
        <v>-2191231161037.0029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-2191231161037.0029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-9130129837.6541786</v>
      </c>
      <c r="L3987" s="444">
        <f t="shared" ca="1" si="159"/>
        <v>-2200361290874.6572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-2200361290874.6572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-9168172045.3110714</v>
      </c>
      <c r="L3988" s="444">
        <f t="shared" ca="1" si="159"/>
        <v>-2209529462919.9683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-2209529462919.9683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-9206372762.1665344</v>
      </c>
      <c r="L3989" s="444">
        <f t="shared" ca="1" si="159"/>
        <v>-2218735835682.1348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-2218735835682.1348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-9244732648.6755619</v>
      </c>
      <c r="L3990" s="444">
        <f t="shared" ca="1" si="159"/>
        <v>-2227980568330.8105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-2227980568330.8105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-9283252368.0450439</v>
      </c>
      <c r="L3991" s="444">
        <f t="shared" ca="1" si="159"/>
        <v>-2237263820698.8555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-2237263820698.8555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-9321932586.2452316</v>
      </c>
      <c r="L3992" s="444">
        <f t="shared" ca="1" si="159"/>
        <v>-2246585753285.1006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-2246585753285.1006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-9360773972.0212517</v>
      </c>
      <c r="L3993" s="444">
        <f t="shared" ca="1" si="159"/>
        <v>-2255946527257.1221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-2255946527257.1221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-9399777196.9046745</v>
      </c>
      <c r="L3994" s="444">
        <f t="shared" ca="1" si="159"/>
        <v>-2265346304454.0269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-2265346304454.0269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-9438942935.225111</v>
      </c>
      <c r="L3995" s="444">
        <f t="shared" ca="1" si="159"/>
        <v>-2274785247389.252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-2274785247389.252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-9478271864.1218834</v>
      </c>
      <c r="L3996" s="444">
        <f t="shared" ca="1" si="159"/>
        <v>-2284263519253.374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-2284263519253.374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-9517764663.5557251</v>
      </c>
      <c r="L3997" s="444">
        <f t="shared" ca="1" si="159"/>
        <v>-2293781283916.9297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-2293781283916.9297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-9557422016.3205395</v>
      </c>
      <c r="L3998" s="444">
        <f t="shared" ca="1" si="159"/>
        <v>-2303338705933.25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-2303338705933.25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-9597244608.0552082</v>
      </c>
      <c r="L3999" s="444">
        <f t="shared" ca="1" si="159"/>
        <v>-2312935950541.3052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-2312935950541.3052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-9637233127.2554379</v>
      </c>
      <c r="L4000" s="444">
        <f t="shared" ca="1" si="159"/>
        <v>-2322573183668.5605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-2322573183668.5605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-9677388265.2856693</v>
      </c>
      <c r="L4001" s="444">
        <f t="shared" ca="1" si="159"/>
        <v>-2332250571933.8462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-2332250571933.8462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-9717710716.3910255</v>
      </c>
      <c r="L4002" s="444">
        <f t="shared" ca="1" si="159"/>
        <v>-2341968282650.2373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-2341968282650.2373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-9758201177.709322</v>
      </c>
      <c r="L4003" s="444">
        <f t="shared" ca="1" si="159"/>
        <v>-2351726483827.9468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-2351726483827.9468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-9798860349.2831116</v>
      </c>
      <c r="L4004" s="444">
        <f t="shared" ca="1" si="159"/>
        <v>-2361525344177.23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-2361525344177.23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-9839688934.0717907</v>
      </c>
      <c r="L4005" s="444">
        <f t="shared" ca="1" si="159"/>
        <v>-2371365033111.3018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-2371365033111.3018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-9880687637.9637566</v>
      </c>
      <c r="L4006" s="444">
        <f t="shared" ca="1" si="159"/>
        <v>-2381245720749.2656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-2381245720749.2656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-9921857169.7886066</v>
      </c>
      <c r="L4007" s="444">
        <f t="shared" ca="1" si="159"/>
        <v>-2391167577919.0542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-2391167577919.0542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-9963198241.3293915</v>
      </c>
      <c r="L4008" s="444">
        <f t="shared" ca="1" si="159"/>
        <v>-2401130776160.3838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-2401130776160.3838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-10004711567.334932</v>
      </c>
      <c r="L4009" s="444">
        <f t="shared" ca="1" si="159"/>
        <v>-2411135487727.7188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-2411135487727.7188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-10046397865.532162</v>
      </c>
      <c r="L4010" s="444">
        <f t="shared" ca="1" si="159"/>
        <v>-2421181885593.251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-2421181885593.251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-10088257856.638546</v>
      </c>
      <c r="L4011" s="444">
        <f t="shared" ca="1" si="159"/>
        <v>-2431270143449.8896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-2431270143449.8896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-10130292264.37454</v>
      </c>
      <c r="L4012" s="444">
        <f t="shared" ca="1" si="159"/>
        <v>-2441400435714.2642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-2441400435714.2642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-10172501815.476101</v>
      </c>
      <c r="L4013" s="444">
        <f t="shared" ca="1" si="159"/>
        <v>-2451572937529.7402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-2451572937529.7402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-10214887239.707251</v>
      </c>
      <c r="L4014" s="444">
        <f t="shared" ca="1" si="159"/>
        <v>-2461787824769.4473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-2461787824769.4473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-10257449269.872696</v>
      </c>
      <c r="L4015" s="444">
        <f t="shared" ca="1" si="159"/>
        <v>-2472045274039.3198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-2472045274039.3198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-10300188641.8305</v>
      </c>
      <c r="L4016" s="444">
        <f t="shared" ca="1" si="159"/>
        <v>-2482345462681.1504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-2482345462681.1504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-10343106094.504793</v>
      </c>
      <c r="L4017" s="444">
        <f t="shared" ca="1" si="159"/>
        <v>-2492688568775.6553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-2492688568775.6553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-10386202369.898563</v>
      </c>
      <c r="L4018" s="444">
        <f t="shared" ca="1" si="159"/>
        <v>-2503074771145.5537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-2503074771145.5537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-10429478213.106474</v>
      </c>
      <c r="L4019" s="444">
        <f t="shared" ca="1" si="159"/>
        <v>-2513504249358.6602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-2513504249358.6602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-10472934372.327751</v>
      </c>
      <c r="L4020" s="444">
        <f t="shared" ca="1" si="159"/>
        <v>-2523977183730.9878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-2523977183730.9878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-10516571598.879116</v>
      </c>
      <c r="L4021" s="444">
        <f t="shared" ca="1" si="159"/>
        <v>-2534493755329.8667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-2534493755329.8667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-10560390647.207777</v>
      </c>
      <c r="L4022" s="444">
        <f t="shared" ca="1" si="159"/>
        <v>-2545054145977.0747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-2545054145977.0747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-10604392274.904478</v>
      </c>
      <c r="L4023" s="444">
        <f t="shared" ca="1" si="159"/>
        <v>-2555658538251.979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-2555658538251.979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-10648577242.716579</v>
      </c>
      <c r="L4024" s="444">
        <f t="shared" ca="1" si="159"/>
        <v>-2566307115494.6958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-2566307115494.6958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-10692946314.561232</v>
      </c>
      <c r="L4025" s="444">
        <f t="shared" ca="1" si="159"/>
        <v>-2577000061809.2568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-2577000061809.2568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-10737500257.53857</v>
      </c>
      <c r="L4026" s="444">
        <f t="shared" ca="1" si="159"/>
        <v>-2587737562066.7954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-2587737562066.7954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-10782239841.944981</v>
      </c>
      <c r="L4027" s="444">
        <f t="shared" ca="1" si="159"/>
        <v>-2598519801908.7402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-2598519801908.7402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-10827165841.286417</v>
      </c>
      <c r="L4028" s="444">
        <f t="shared" ca="1" si="159"/>
        <v>-2609346967750.0269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-2609346967750.0269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-10872279032.291779</v>
      </c>
      <c r="L4029" s="444">
        <f t="shared" ca="1" si="159"/>
        <v>-2620219246782.3188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-2620219246782.3188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-10917580194.926329</v>
      </c>
      <c r="L4030" s="444">
        <f t="shared" ca="1" si="159"/>
        <v>-2631136826977.2451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-2631136826977.2451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-10963070112.405188</v>
      </c>
      <c r="L4031" s="444">
        <f t="shared" ca="1" si="159"/>
        <v>-2642099897089.6504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-2642099897089.6504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-11008749571.206877</v>
      </c>
      <c r="L4032" s="444">
        <f t="shared" ca="1" si="159"/>
        <v>-2653108646660.8574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-2653108646660.8574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-11054619361.086906</v>
      </c>
      <c r="L4033" s="444">
        <f t="shared" ca="1" si="159"/>
        <v>-2664163266021.9443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-2664163266021.9443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-11100680275.091434</v>
      </c>
      <c r="L4034" s="444">
        <f t="shared" ca="1" si="159"/>
        <v>-2675263946297.0356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-2675263946297.0356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-11146933109.570982</v>
      </c>
      <c r="L4035" s="444">
        <f t="shared" ca="1" si="159"/>
        <v>-2686410879406.6064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-2686410879406.6064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-11193378664.194193</v>
      </c>
      <c r="L4036" s="444">
        <f t="shared" ca="1" si="159"/>
        <v>-2697604258070.8008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-2697604258070.8008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-11240017741.96167</v>
      </c>
      <c r="L4037" s="444">
        <f t="shared" ca="1" si="159"/>
        <v>-2708844275812.7627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-2708844275812.7627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-11286851149.219845</v>
      </c>
      <c r="L4038" s="444">
        <f t="shared" ca="1" si="159"/>
        <v>-2720131126961.9824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-2720131126961.9824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-11333879695.674927</v>
      </c>
      <c r="L4039" s="444">
        <f t="shared" ca="1" si="159"/>
        <v>-2731465006657.6572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-2731465006657.6572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-11381104194.406904</v>
      </c>
      <c r="L4040" s="444">
        <f t="shared" ca="1" si="159"/>
        <v>-2742846110852.064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-2742846110852.064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-11428525461.8836</v>
      </c>
      <c r="L4041" s="444">
        <f t="shared" ca="1" si="159"/>
        <v>-2754274636313.9478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-2754274636313.9478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-11476144317.974783</v>
      </c>
      <c r="L4042" s="444">
        <f t="shared" ca="1" si="159"/>
        <v>-2765750780631.9224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-2765750780631.9224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-11523961585.966343</v>
      </c>
      <c r="L4043" s="444">
        <f t="shared" ca="1" si="159"/>
        <v>-2777274742217.8887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-2777274742217.8887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-11571978092.574535</v>
      </c>
      <c r="L4044" s="444">
        <f t="shared" ca="1" si="159"/>
        <v>-2788846720310.4634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-2788846720310.4634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-11620194667.960264</v>
      </c>
      <c r="L4045" s="444">
        <f t="shared" ca="1" si="159"/>
        <v>-2800466914978.4238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-2800466914978.4238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-11668612145.743433</v>
      </c>
      <c r="L4046" s="444">
        <f t="shared" ca="1" si="159"/>
        <v>-2812135527124.1675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-2812135527124.1675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-11717231363.017365</v>
      </c>
      <c r="L4047" s="444">
        <f t="shared" ca="1" si="159"/>
        <v>-2823852758487.1851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-2823852758487.1851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-11766053160.363272</v>
      </c>
      <c r="L4048" s="444">
        <f t="shared" ca="1" si="159"/>
        <v>-2835618811647.5483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-2835618811647.5483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-11815078381.864784</v>
      </c>
      <c r="L4049" s="444">
        <f t="shared" ca="1" si="159"/>
        <v>-2847433890029.4131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-2847433890029.4131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-11864307875.122555</v>
      </c>
      <c r="L4050" s="444">
        <f t="shared" ca="1" si="159"/>
        <v>-2859298197904.5356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-2859298197904.5356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-11913742491.268898</v>
      </c>
      <c r="L4051" s="444">
        <f t="shared" ca="1" si="159"/>
        <v>-2871211940395.8047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-2871211940395.8047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-11963383084.982519</v>
      </c>
      <c r="L4052" s="444">
        <f t="shared" ca="1" si="159"/>
        <v>-2883175323480.7871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-2883175323480.7871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-12013230514.503279</v>
      </c>
      <c r="L4053" s="444">
        <f t="shared" ca="1" si="159"/>
        <v>-2895188553995.2905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-2895188553995.2905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-12063285641.647043</v>
      </c>
      <c r="L4054" s="444">
        <f t="shared" ca="1" si="159"/>
        <v>-2907251839636.9375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-2907251839636.9375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-12113549331.820572</v>
      </c>
      <c r="L4055" s="444">
        <f t="shared" ca="1" si="159"/>
        <v>-2919365388968.7583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-2919365388968.7583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-12164022454.036493</v>
      </c>
      <c r="L4056" s="444">
        <f t="shared" ca="1" si="159"/>
        <v>-2931529411422.7949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-2931529411422.7949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-12214705880.928312</v>
      </c>
      <c r="L4057" s="444">
        <f t="shared" ca="1" si="159"/>
        <v>-2943744117303.7231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-2943744117303.7231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-12265600488.765512</v>
      </c>
      <c r="L4058" s="444">
        <f t="shared" ca="1" si="159"/>
        <v>-2956009717792.4888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-2956009717792.4888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-12316707157.468702</v>
      </c>
      <c r="L4059" s="444">
        <f t="shared" ca="1" si="159"/>
        <v>-2968326424949.9575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-2968326424949.9575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-12368026770.624823</v>
      </c>
      <c r="L4060" s="444">
        <f t="shared" ca="1" si="159"/>
        <v>-2980694451720.5825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-2980694451720.5825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-12419560215.502426</v>
      </c>
      <c r="L4061" s="444">
        <f t="shared" ca="1" si="159"/>
        <v>-2993114011936.085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-2993114011936.085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-12471308383.06702</v>
      </c>
      <c r="L4062" s="444">
        <f t="shared" ca="1" si="159"/>
        <v>-3005585320319.1519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-3005585320319.1519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-12523272167.996466</v>
      </c>
      <c r="L4063" s="444">
        <f t="shared" ca="1" si="159"/>
        <v>-3018108592487.1484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-3018108592487.1484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-12575452468.696451</v>
      </c>
      <c r="L4064" s="444">
        <f t="shared" ca="1" si="159"/>
        <v>-3030684044955.8447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-3030684044955.8447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-12627850187.316019</v>
      </c>
      <c r="L4065" s="444">
        <f t="shared" ca="1" si="159"/>
        <v>-3043311895143.1606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-3043311895143.1606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-12680466229.763168</v>
      </c>
      <c r="L4066" s="444">
        <f t="shared" ca="1" si="159"/>
        <v>-3055992361372.9238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-3055992361372.9238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-12733301505.720516</v>
      </c>
      <c r="L4067" s="444">
        <f t="shared" ca="1" si="159"/>
        <v>-3068725662878.6445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-3068725662878.6445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-12786356928.661018</v>
      </c>
      <c r="L4068" s="444">
        <f t="shared" ca="1" si="159"/>
        <v>-3081512019807.3057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-3081512019807.3057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-12839633415.863773</v>
      </c>
      <c r="L4069" s="444">
        <f t="shared" ca="1" si="159"/>
        <v>-3094351653223.1694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-3094351653223.1694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-12893131888.429873</v>
      </c>
      <c r="L4070" s="444">
        <f t="shared" ca="1" si="159"/>
        <v>-3107244785111.5991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-3107244785111.5991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-12946853271.29833</v>
      </c>
      <c r="L4071" s="444">
        <f t="shared" ca="1" si="159"/>
        <v>-3120191638382.8975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-3120191638382.8975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-13000798493.262074</v>
      </c>
      <c r="L4072" s="444">
        <f t="shared" ca="1" si="159"/>
        <v>-3133192436876.1597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-3133192436876.1597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-13054968486.983999</v>
      </c>
      <c r="L4073" s="444">
        <f t="shared" ca="1" si="159"/>
        <v>-3146247405363.1436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-3146247405363.1436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-13109364189.013098</v>
      </c>
      <c r="L4074" s="444">
        <f t="shared" ca="1" si="159"/>
        <v>-3159356769552.1567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-3159356769552.1567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-13163986539.800653</v>
      </c>
      <c r="L4075" s="444">
        <f t="shared" ca="1" si="159"/>
        <v>-3172520756091.9575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-3172520756091.9575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-13218836483.71649</v>
      </c>
      <c r="L4076" s="444">
        <f t="shared" ca="1" si="159"/>
        <v>-3185739592575.6738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-3185739592575.6738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-13273914969.065308</v>
      </c>
      <c r="L4077" s="444">
        <f t="shared" ca="1" si="159"/>
        <v>-3199013507544.7393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-3199013507544.7393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-13329222948.103081</v>
      </c>
      <c r="L4078" s="444">
        <f t="shared" ca="1" si="159"/>
        <v>-3212342730492.8423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-3212342730492.8423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-13384761377.053509</v>
      </c>
      <c r="L4079" s="444">
        <f t="shared" ca="1" si="159"/>
        <v>-3225727491869.896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-3225727491869.896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-13440531216.124567</v>
      </c>
      <c r="L4080" s="444">
        <f t="shared" ca="1" si="159"/>
        <v>-3239168023086.0205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-3239168023086.0205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-13496533429.525085</v>
      </c>
      <c r="L4081" s="444">
        <f t="shared" ca="1" si="159"/>
        <v>-3252664556515.5454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-3252664556515.5454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-13552768985.48144</v>
      </c>
      <c r="L4082" s="444">
        <f t="shared" ca="1" si="159"/>
        <v>-3266217325501.0269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-3266217325501.0269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-13609238856.254278</v>
      </c>
      <c r="L4083" s="444">
        <f t="shared" ca="1" si="159"/>
        <v>-3279826564357.2813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-3279826564357.2813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-13665944018.155338</v>
      </c>
      <c r="L4084" s="444">
        <f t="shared" ca="1" si="159"/>
        <v>-3293492508375.4365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-3293492508375.4365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-13722885451.56432</v>
      </c>
      <c r="L4085" s="444">
        <f t="shared" ca="1" si="159"/>
        <v>-3307215393827.001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-3307215393827.001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-13780064140.945837</v>
      </c>
      <c r="L4086" s="444">
        <f t="shared" ca="1" si="159"/>
        <v>-3320995457967.9468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-3320995457967.9468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-13837481074.866446</v>
      </c>
      <c r="L4087" s="444">
        <f t="shared" ca="1" si="159"/>
        <v>-3334832939042.813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-3334832939042.813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-13895137246.011721</v>
      </c>
      <c r="L4088" s="444">
        <f t="shared" ref="L4088:L4342" ca="1" si="164">I4088-J4088+K4088</f>
        <v>-3348728076288.8247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-3348728076288.8247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-13953033651.203436</v>
      </c>
      <c r="L4089" s="444">
        <f t="shared" ca="1" si="164"/>
        <v>-3362681109940.0283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-3362681109940.0283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-14011171291.416784</v>
      </c>
      <c r="L4090" s="444">
        <f t="shared" ca="1" si="164"/>
        <v>-3376692281231.4453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-3376692281231.4453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-14069551171.797689</v>
      </c>
      <c r="L4091" s="444">
        <f t="shared" ca="1" si="164"/>
        <v>-3390761832403.2432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-3390761832403.2432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-14128174301.68018</v>
      </c>
      <c r="L4092" s="444">
        <f t="shared" ca="1" si="164"/>
        <v>-3404890006704.9233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-3404890006704.9233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-14187041694.603848</v>
      </c>
      <c r="L4093" s="444">
        <f t="shared" ca="1" si="164"/>
        <v>-3419077048399.5273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-3419077048399.5273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-14246154368.331364</v>
      </c>
      <c r="L4094" s="444">
        <f t="shared" ca="1" si="164"/>
        <v>-3433323202767.8589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-3433323202767.8589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-14305513344.866076</v>
      </c>
      <c r="L4095" s="444">
        <f t="shared" ca="1" si="164"/>
        <v>-3447628716112.7251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-3447628716112.7251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-14365119650.469688</v>
      </c>
      <c r="L4096" s="444">
        <f t="shared" ca="1" si="164"/>
        <v>-3461993835763.1948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-3461993835763.1948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-14424974315.679976</v>
      </c>
      <c r="L4097" s="444">
        <f t="shared" ca="1" si="164"/>
        <v>-3476418810078.875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-3476418810078.875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-14485078375.328646</v>
      </c>
      <c r="L4098" s="444">
        <f t="shared" ca="1" si="164"/>
        <v>-3490903888454.2036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-3490903888454.2036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-14545432868.559179</v>
      </c>
      <c r="L4099" s="444">
        <f t="shared" ca="1" si="164"/>
        <v>-3505449321322.7627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-3505449321322.7627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-14606038838.844845</v>
      </c>
      <c r="L4100" s="444">
        <f t="shared" ca="1" si="164"/>
        <v>-3520055360161.6074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-3520055360161.6074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-14666897334.006697</v>
      </c>
      <c r="L4101" s="444">
        <f t="shared" ca="1" si="164"/>
        <v>-3534722257495.6143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-3534722257495.6143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-14728009406.231728</v>
      </c>
      <c r="L4102" s="444">
        <f t="shared" ca="1" si="164"/>
        <v>-3549450266901.8462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-3549450266901.8462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-14789376112.091026</v>
      </c>
      <c r="L4103" s="444">
        <f t="shared" ca="1" si="164"/>
        <v>-3564239643013.937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-3564239643013.937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-14850998512.558071</v>
      </c>
      <c r="L4104" s="444">
        <f t="shared" ca="1" si="164"/>
        <v>-3579090641526.4951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-3579090641526.4951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-14912877673.027061</v>
      </c>
      <c r="L4105" s="444">
        <f t="shared" ca="1" si="164"/>
        <v>-3594003519199.522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-3594003519199.522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-14975014663.331341</v>
      </c>
      <c r="L4106" s="444">
        <f t="shared" ca="1" si="164"/>
        <v>-3608978533862.8535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-3608978533862.8535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-15037410557.761887</v>
      </c>
      <c r="L4107" s="444">
        <f t="shared" ca="1" si="164"/>
        <v>-3624015944420.6152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-3624015944420.6152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-15100066435.085897</v>
      </c>
      <c r="L4108" s="444">
        <f t="shared" ca="1" si="164"/>
        <v>-3639116010855.7012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-3639116010855.7012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-15162983378.565422</v>
      </c>
      <c r="L4109" s="444">
        <f t="shared" ca="1" si="164"/>
        <v>-3654278994234.2666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-3654278994234.2666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-15226162475.97611</v>
      </c>
      <c r="L4110" s="444">
        <f t="shared" ca="1" si="164"/>
        <v>-3669505156710.2427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-3669505156710.2427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-15289604819.626011</v>
      </c>
      <c r="L4111" s="444">
        <f t="shared" ca="1" si="164"/>
        <v>-3684794761529.8687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-3684794761529.8687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-15353311506.374453</v>
      </c>
      <c r="L4112" s="444">
        <f t="shared" ca="1" si="164"/>
        <v>-3700148073036.2432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-3700148073036.2432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-15417283637.651011</v>
      </c>
      <c r="L4113" s="444">
        <f t="shared" ca="1" si="164"/>
        <v>-3715565356673.894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-3715565356673.894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-15481522319.474556</v>
      </c>
      <c r="L4114" s="444">
        <f t="shared" ca="1" si="164"/>
        <v>-3731046878993.3687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-3731046878993.3687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-15546028662.472368</v>
      </c>
      <c r="L4115" s="444">
        <f t="shared" ca="1" si="164"/>
        <v>-3746592907655.8408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-3746592907655.8408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-15610803781.899338</v>
      </c>
      <c r="L4116" s="444">
        <f t="shared" ca="1" si="164"/>
        <v>-3762203711437.7402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-3762203711437.7402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-15675848797.657249</v>
      </c>
      <c r="L4117" s="444">
        <f t="shared" ca="1" si="164"/>
        <v>-3777879560235.3975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-3777879560235.3975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-15741164834.314157</v>
      </c>
      <c r="L4118" s="444">
        <f t="shared" ca="1" si="164"/>
        <v>-3793620725069.7114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-3793620725069.7114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-15806753021.123796</v>
      </c>
      <c r="L4119" s="444">
        <f t="shared" ca="1" si="164"/>
        <v>-3809427478090.8354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-3809427478090.8354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-15872614492.045147</v>
      </c>
      <c r="L4120" s="444">
        <f t="shared" ca="1" si="164"/>
        <v>-3825300092582.8804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-3825300092582.8804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-15938750385.762001</v>
      </c>
      <c r="L4121" s="444">
        <f t="shared" ca="1" si="164"/>
        <v>-3841238842968.6426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-3841238842968.6426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-16005161845.702677</v>
      </c>
      <c r="L4122" s="444">
        <f t="shared" ca="1" si="164"/>
        <v>-3857244004814.3452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-3857244004814.3452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-16071850020.059774</v>
      </c>
      <c r="L4123" s="444">
        <f t="shared" ca="1" si="164"/>
        <v>-3873315854834.4048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-3873315854834.4048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-16138816061.81002</v>
      </c>
      <c r="L4124" s="444">
        <f t="shared" ca="1" si="164"/>
        <v>-3889454670896.2148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-3889454670896.2148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-16206061128.73423</v>
      </c>
      <c r="L4125" s="444">
        <f t="shared" ca="1" si="164"/>
        <v>-3905660732024.9492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-3905660732024.9492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-16273586383.437288</v>
      </c>
      <c r="L4126" s="444">
        <f t="shared" ca="1" si="164"/>
        <v>-3921934318408.3867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-3921934318408.3867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-16341392993.368279</v>
      </c>
      <c r="L4127" s="444">
        <f t="shared" ca="1" si="164"/>
        <v>-3938275711401.7549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-3938275711401.7549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-16409482130.840645</v>
      </c>
      <c r="L4128" s="444">
        <f t="shared" ca="1" si="164"/>
        <v>-3954685193532.5957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-3954685193532.5957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-16477854973.052483</v>
      </c>
      <c r="L4129" s="444">
        <f t="shared" ca="1" si="164"/>
        <v>-3971163048505.6479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-3971163048505.6479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-16546512702.106867</v>
      </c>
      <c r="L4130" s="444">
        <f t="shared" ca="1" si="164"/>
        <v>-3987709561207.7549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-3987709561207.7549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-16615456505.032312</v>
      </c>
      <c r="L4131" s="444">
        <f t="shared" ca="1" si="164"/>
        <v>-4004325017712.7871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-4004325017712.7871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-16684687573.803278</v>
      </c>
      <c r="L4132" s="444">
        <f t="shared" ca="1" si="164"/>
        <v>-4021009705286.5903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-4021009705286.5903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-16754207105.360792</v>
      </c>
      <c r="L4133" s="444">
        <f t="shared" ca="1" si="164"/>
        <v>-4037763912391.9512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-4037763912391.9512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-16824016301.633129</v>
      </c>
      <c r="L4134" s="444">
        <f t="shared" ca="1" si="164"/>
        <v>-4054587928693.5845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-4054587928693.5845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-16894116369.556602</v>
      </c>
      <c r="L4135" s="444">
        <f t="shared" ca="1" si="164"/>
        <v>-4071482045063.1411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-4071482045063.1411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-16964508521.09642</v>
      </c>
      <c r="L4136" s="444">
        <f t="shared" ca="1" si="164"/>
        <v>-4088446553584.2373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-4088446553584.2373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-17035193973.267654</v>
      </c>
      <c r="L4137" s="444">
        <f t="shared" ca="1" si="164"/>
        <v>-4105481747557.5049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-4105481747557.5049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-17106173948.156267</v>
      </c>
      <c r="L4138" s="444">
        <f t="shared" ca="1" si="164"/>
        <v>-4122587921505.6611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-4122587921505.6611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-17177449672.940254</v>
      </c>
      <c r="L4139" s="444">
        <f t="shared" ca="1" si="164"/>
        <v>-4139765371178.6016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-4139765371178.6016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-17249022379.910843</v>
      </c>
      <c r="L4140" s="444">
        <f t="shared" ca="1" si="164"/>
        <v>-4157014393558.5122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-4157014393558.5122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-17320893306.493801</v>
      </c>
      <c r="L4141" s="444">
        <f t="shared" ca="1" si="164"/>
        <v>-4174335286865.0059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-4174335286865.0059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-17393063695.270859</v>
      </c>
      <c r="L4142" s="444">
        <f t="shared" ca="1" si="164"/>
        <v>-4191728350560.2769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-4191728350560.2769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-17465534794.001152</v>
      </c>
      <c r="L4143" s="444">
        <f t="shared" ca="1" si="164"/>
        <v>-4209193885354.2778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-4209193885354.2778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-17538307855.642822</v>
      </c>
      <c r="L4144" s="444">
        <f t="shared" ca="1" si="164"/>
        <v>-4226732193209.9209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-4226732193209.9209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-17611384138.374672</v>
      </c>
      <c r="L4145" s="444">
        <f t="shared" ca="1" si="164"/>
        <v>-4244343577348.2954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-4244343577348.2954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-17684764905.617897</v>
      </c>
      <c r="L4146" s="444">
        <f t="shared" ca="1" si="164"/>
        <v>-4262028342253.9131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-4262028342253.9131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-17758451426.057972</v>
      </c>
      <c r="L4147" s="444">
        <f t="shared" ca="1" si="164"/>
        <v>-4279786793679.9712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-4279786793679.9712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-17832444973.666546</v>
      </c>
      <c r="L4148" s="444">
        <f t="shared" ca="1" si="164"/>
        <v>-4297619238653.6377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-4297619238653.6377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-17906746827.723488</v>
      </c>
      <c r="L4149" s="444">
        <f t="shared" ca="1" si="164"/>
        <v>-4315525985481.3613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-4315525985481.3613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-17981358272.839005</v>
      </c>
      <c r="L4150" s="444">
        <f t="shared" ca="1" si="164"/>
        <v>-4333507343754.2002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-4333507343754.2002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-18056280598.975834</v>
      </c>
      <c r="L4151" s="444">
        <f t="shared" ca="1" si="164"/>
        <v>-4351563624353.1763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-4351563624353.1763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-18131515101.471569</v>
      </c>
      <c r="L4152" s="444">
        <f t="shared" ca="1" si="164"/>
        <v>-4369695139454.6479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-4369695139454.6479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-18207063081.061031</v>
      </c>
      <c r="L4153" s="444">
        <f t="shared" ca="1" si="164"/>
        <v>-4387902202535.709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-4387902202535.709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-18282925843.898788</v>
      </c>
      <c r="L4154" s="444">
        <f t="shared" ca="1" si="164"/>
        <v>-4406185128379.6074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-4406185128379.6074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-18359104701.581696</v>
      </c>
      <c r="L4155" s="444">
        <f t="shared" ca="1" si="164"/>
        <v>-4424544233081.1895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-4424544233081.1895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-18435600971.171623</v>
      </c>
      <c r="L4156" s="444">
        <f t="shared" ca="1" si="164"/>
        <v>-4442979834052.3613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-4442979834052.3613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-18512415975.21817</v>
      </c>
      <c r="L4157" s="444">
        <f t="shared" ca="1" si="164"/>
        <v>-4461492250027.5791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-4461492250027.5791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-18589551041.781578</v>
      </c>
      <c r="L4158" s="444">
        <f t="shared" ca="1" si="164"/>
        <v>-4480081801069.3604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-4480081801069.3604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-18667007504.455669</v>
      </c>
      <c r="L4159" s="444">
        <f t="shared" ca="1" si="164"/>
        <v>-4498748808573.8164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-4498748808573.8164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-18744786702.3909</v>
      </c>
      <c r="L4160" s="444">
        <f t="shared" ca="1" si="164"/>
        <v>-4517493595276.207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-4517493595276.207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-18822889980.317528</v>
      </c>
      <c r="L4161" s="444">
        <f t="shared" ca="1" si="164"/>
        <v>-4536316485256.5244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-4536316485256.5244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-18901318688.568851</v>
      </c>
      <c r="L4162" s="444">
        <f t="shared" ca="1" si="164"/>
        <v>-4555217803945.0938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-4555217803945.0938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-18980074183.104557</v>
      </c>
      <c r="L4163" s="444">
        <f t="shared" ca="1" si="164"/>
        <v>-4574197878128.1982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-4574197878128.1982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-19059157825.534161</v>
      </c>
      <c r="L4164" s="444">
        <f t="shared" ca="1" si="164"/>
        <v>-4593257035953.7324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-4593257035953.7324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-19138570983.140553</v>
      </c>
      <c r="L4165" s="444">
        <f t="shared" ca="1" si="164"/>
        <v>-4612395606936.873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-4612395606936.873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-19218315028.903637</v>
      </c>
      <c r="L4166" s="444">
        <f t="shared" ca="1" si="164"/>
        <v>-4631613921965.7764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-4631613921965.7764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-19298391341.524067</v>
      </c>
      <c r="L4167" s="444">
        <f t="shared" ca="1" si="164"/>
        <v>-4650912313307.3008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-4650912313307.3008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-19378801305.447086</v>
      </c>
      <c r="L4168" s="444">
        <f t="shared" ca="1" si="164"/>
        <v>-4670291114612.748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-4670291114612.748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-19459546310.886452</v>
      </c>
      <c r="L4169" s="444">
        <f t="shared" ca="1" si="164"/>
        <v>-4689750660923.6348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-4689750660923.6348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-19540627753.848476</v>
      </c>
      <c r="L4170" s="444">
        <f t="shared" ca="1" si="164"/>
        <v>-4709291288677.4834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-4709291288677.4834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-19622047036.156181</v>
      </c>
      <c r="L4171" s="444">
        <f t="shared" ca="1" si="164"/>
        <v>-4728913335713.6396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-4728913335713.6396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-19703805565.473499</v>
      </c>
      <c r="L4172" s="444">
        <f t="shared" ca="1" si="164"/>
        <v>-4748617141279.1133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-4748617141279.1133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-19785904755.329639</v>
      </c>
      <c r="L4173" s="444">
        <f t="shared" ca="1" si="164"/>
        <v>-4768403046034.4434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-4768403046034.4434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-19868346025.143513</v>
      </c>
      <c r="L4174" s="444">
        <f t="shared" ca="1" si="164"/>
        <v>-4788271392059.5869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-4788271392059.5869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-19951130800.24828</v>
      </c>
      <c r="L4175" s="444">
        <f t="shared" ca="1" si="164"/>
        <v>-4808222522859.835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-4808222522859.835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-20034260511.915977</v>
      </c>
      <c r="L4176" s="444">
        <f t="shared" ca="1" si="164"/>
        <v>-4828256783371.751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-4828256783371.751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-20117736597.382294</v>
      </c>
      <c r="L4177" s="444">
        <f t="shared" ca="1" si="164"/>
        <v>-4848374519969.1328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-4848374519969.1328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-20201560499.871387</v>
      </c>
      <c r="L4178" s="444">
        <f t="shared" ca="1" si="164"/>
        <v>-4868576080469.0039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-4868576080469.0039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-20285733668.62085</v>
      </c>
      <c r="L4179" s="444">
        <f t="shared" ca="1" si="164"/>
        <v>-4888861814137.625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-4888861814137.625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-20370257558.906769</v>
      </c>
      <c r="L4180" s="444">
        <f t="shared" ca="1" si="164"/>
        <v>-4909232071696.5322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-4909232071696.5322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-20455133632.068886</v>
      </c>
      <c r="L4181" s="444">
        <f t="shared" ca="1" si="164"/>
        <v>-4929687205328.6016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-4929687205328.6016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-20540363355.535839</v>
      </c>
      <c r="L4182" s="444">
        <f t="shared" ca="1" si="164"/>
        <v>-4950227568684.1377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-4950227568684.1377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-20625948202.850574</v>
      </c>
      <c r="L4183" s="444">
        <f t="shared" ca="1" si="164"/>
        <v>-4970853516886.9883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-4970853516886.9883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-20711889653.695786</v>
      </c>
      <c r="L4184" s="444">
        <f t="shared" ca="1" si="164"/>
        <v>-4991565406540.6836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-4991565406540.6836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-20798189193.919514</v>
      </c>
      <c r="L4185" s="444">
        <f t="shared" ca="1" si="164"/>
        <v>-5012363595734.6035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-5012363595734.6035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-20884848315.560848</v>
      </c>
      <c r="L4186" s="444">
        <f t="shared" ca="1" si="164"/>
        <v>-5033248444050.1641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-5033248444050.1641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-20971868516.875683</v>
      </c>
      <c r="L4187" s="444">
        <f t="shared" ca="1" si="164"/>
        <v>-5054220312567.04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-5054220312567.04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-21059251302.362667</v>
      </c>
      <c r="L4188" s="444">
        <f t="shared" ca="1" si="164"/>
        <v>-5075279563869.4023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-5075279563869.4023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-21146998182.789177</v>
      </c>
      <c r="L4189" s="444">
        <f t="shared" ca="1" si="164"/>
        <v>-5096426562052.1914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-5096426562052.1914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-21235110675.217464</v>
      </c>
      <c r="L4190" s="444">
        <f t="shared" ca="1" si="164"/>
        <v>-5117661672727.4092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-5117661672727.4092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-21323590303.030872</v>
      </c>
      <c r="L4191" s="444">
        <f t="shared" ca="1" si="164"/>
        <v>-5138985263030.4404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-5138985263030.4404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-21412438595.960167</v>
      </c>
      <c r="L4192" s="444">
        <f t="shared" ca="1" si="164"/>
        <v>-5160397701626.4004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-5160397701626.4004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-21501657090.110001</v>
      </c>
      <c r="L4193" s="444">
        <f t="shared" ca="1" si="164"/>
        <v>-5181899358716.5107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-5181899358716.5107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-21591247327.985462</v>
      </c>
      <c r="L4194" s="444">
        <f t="shared" ca="1" si="164"/>
        <v>-5203490606044.4961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-5203490606044.4961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-21681210858.518734</v>
      </c>
      <c r="L4195" s="444">
        <f t="shared" ca="1" si="164"/>
        <v>-5225171816903.0146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-5225171816903.0146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-21771549237.095894</v>
      </c>
      <c r="L4196" s="444">
        <f t="shared" ca="1" si="164"/>
        <v>-5246943366140.1104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-5246943366140.1104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-21862264025.583794</v>
      </c>
      <c r="L4197" s="444">
        <f t="shared" ca="1" si="164"/>
        <v>-5268805630165.6943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-5268805630165.6943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-21953356792.357059</v>
      </c>
      <c r="L4198" s="444">
        <f t="shared" ca="1" si="164"/>
        <v>-5290758986958.0518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-5290758986958.0518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-22044829112.325214</v>
      </c>
      <c r="L4199" s="444">
        <f t="shared" ca="1" si="164"/>
        <v>-5312803816070.377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-5312803816070.377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-22136682566.959904</v>
      </c>
      <c r="L4200" s="444">
        <f t="shared" ca="1" si="164"/>
        <v>-5334940498637.3369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-5334940498637.3369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-22228918744.322235</v>
      </c>
      <c r="L4201" s="444">
        <f t="shared" ca="1" si="164"/>
        <v>-5357169417381.6592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-5357169417381.6592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-22321539239.090248</v>
      </c>
      <c r="L4202" s="444">
        <f t="shared" ca="1" si="164"/>
        <v>-5379490956620.749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-5379490956620.749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-22414545652.586452</v>
      </c>
      <c r="L4203" s="444">
        <f t="shared" ca="1" si="164"/>
        <v>-5401905502273.3359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-5401905502273.3359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-22507939592.805565</v>
      </c>
      <c r="L4204" s="444">
        <f t="shared" ca="1" si="164"/>
        <v>-5424413441866.1416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-5424413441866.1416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-22601722674.442257</v>
      </c>
      <c r="L4205" s="444">
        <f t="shared" ca="1" si="164"/>
        <v>-5447015164540.584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-5447015164540.584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-22695896518.919098</v>
      </c>
      <c r="L4206" s="444">
        <f t="shared" ca="1" si="164"/>
        <v>-5469711061059.5029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-5469711061059.5029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-22790462754.414597</v>
      </c>
      <c r="L4207" s="444">
        <f t="shared" ca="1" si="164"/>
        <v>-5492501523813.918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-5492501523813.918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-22885423015.891323</v>
      </c>
      <c r="L4208" s="444">
        <f t="shared" ca="1" si="164"/>
        <v>-5515386946829.8096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-5515386946829.8096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-22980778945.124207</v>
      </c>
      <c r="L4209" s="444">
        <f t="shared" ca="1" si="164"/>
        <v>-5538367725774.9336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-5538367725774.9336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-23076532190.728889</v>
      </c>
      <c r="L4210" s="444">
        <f t="shared" ca="1" si="164"/>
        <v>-5561444257965.6621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-5561444257965.6621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-23172684408.190258</v>
      </c>
      <c r="L4211" s="444">
        <f t="shared" ca="1" si="164"/>
        <v>-5584616942373.8525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-5584616942373.8525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-23269237259.891052</v>
      </c>
      <c r="L4212" s="444">
        <f t="shared" ca="1" si="164"/>
        <v>-5607886179633.7432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-5607886179633.7432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-23366192415.140594</v>
      </c>
      <c r="L4213" s="444">
        <f t="shared" ca="1" si="164"/>
        <v>-5631252372048.8838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-5631252372048.8838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-23463551550.203682</v>
      </c>
      <c r="L4214" s="444">
        <f t="shared" ca="1" si="164"/>
        <v>-5654715923599.0879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-5654715923599.0879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-23561316348.329533</v>
      </c>
      <c r="L4215" s="444">
        <f t="shared" ca="1" si="164"/>
        <v>-5678277239947.417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-5678277239947.417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-23659488499.780903</v>
      </c>
      <c r="L4216" s="444">
        <f t="shared" ca="1" si="164"/>
        <v>-5701936728447.1982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-5701936728447.1982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-23758069701.863327</v>
      </c>
      <c r="L4217" s="444">
        <f t="shared" ca="1" si="164"/>
        <v>-5725694798149.0615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-5725694798149.0615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-23857061658.954422</v>
      </c>
      <c r="L4218" s="444">
        <f t="shared" ca="1" si="164"/>
        <v>-5749551859808.0156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-5749551859808.0156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-23956466082.533398</v>
      </c>
      <c r="L4219" s="444">
        <f t="shared" ca="1" si="164"/>
        <v>-5773508325890.5488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-5773508325890.5488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-24056284691.210621</v>
      </c>
      <c r="L4220" s="444">
        <f t="shared" ca="1" si="164"/>
        <v>-5797564610581.7598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-5797564610581.7598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-24156519210.757332</v>
      </c>
      <c r="L4221" s="444">
        <f t="shared" ca="1" si="164"/>
        <v>-5821721129792.5176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-5821721129792.5176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-24257171374.13549</v>
      </c>
      <c r="L4222" s="444">
        <f t="shared" ca="1" si="164"/>
        <v>-5845978301166.6533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-5845978301166.6533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-24358242921.527721</v>
      </c>
      <c r="L4223" s="444">
        <f t="shared" ca="1" si="164"/>
        <v>-5870336544088.1807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-5870336544088.1807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-24459735600.36742</v>
      </c>
      <c r="L4224" s="444">
        <f t="shared" ca="1" si="164"/>
        <v>-5894796279688.5479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-5894796279688.5479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-24561651165.36895</v>
      </c>
      <c r="L4225" s="444">
        <f t="shared" ca="1" si="164"/>
        <v>-5919357930853.917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-5919357930853.917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-24663991378.557987</v>
      </c>
      <c r="L4226" s="444">
        <f t="shared" ca="1" si="164"/>
        <v>-5944021922232.4746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-5944021922232.4746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-24766758009.301979</v>
      </c>
      <c r="L4227" s="444">
        <f t="shared" ca="1" si="164"/>
        <v>-5968788680241.7764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-5968788680241.7764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-24869952834.340736</v>
      </c>
      <c r="L4228" s="444">
        <f t="shared" ca="1" si="164"/>
        <v>-5993658633076.1172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-5993658633076.1172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-24973577637.817154</v>
      </c>
      <c r="L4229" s="444">
        <f t="shared" ca="1" si="164"/>
        <v>-6018632210713.9346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-6018632210713.9346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-25077634211.30806</v>
      </c>
      <c r="L4230" s="444">
        <f t="shared" ca="1" si="164"/>
        <v>-6043709844925.2422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-6043709844925.2422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-25182124353.855175</v>
      </c>
      <c r="L4231" s="444">
        <f t="shared" ca="1" si="164"/>
        <v>-6068891969279.0977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-6068891969279.0977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-25287049871.996239</v>
      </c>
      <c r="L4232" s="444">
        <f t="shared" ca="1" si="164"/>
        <v>-6094179019151.0938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-6094179019151.0938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-25392412579.796223</v>
      </c>
      <c r="L4233" s="444">
        <f t="shared" ca="1" si="164"/>
        <v>-6119571431730.8896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-6119571431730.8896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-25498214298.878708</v>
      </c>
      <c r="L4234" s="444">
        <f t="shared" ca="1" si="164"/>
        <v>-6145069646029.7686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-6145069646029.7686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-25604456858.457367</v>
      </c>
      <c r="L4235" s="444">
        <f t="shared" ca="1" si="164"/>
        <v>-6170674102888.2256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-6170674102888.2256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-25711142095.367607</v>
      </c>
      <c r="L4236" s="444">
        <f t="shared" ca="1" si="164"/>
        <v>-6196385244983.5928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-6196385244983.5928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-25818271854.098305</v>
      </c>
      <c r="L4237" s="444">
        <f t="shared" ca="1" si="164"/>
        <v>-6222203516837.6914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-6222203516837.6914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-25925847986.823715</v>
      </c>
      <c r="L4238" s="444">
        <f t="shared" ca="1" si="164"/>
        <v>-6248129364824.5146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-6248129364824.5146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-26033872353.435478</v>
      </c>
      <c r="L4239" s="444">
        <f t="shared" ca="1" si="164"/>
        <v>-6274163237177.9502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-6274163237177.9502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-26142346821.574791</v>
      </c>
      <c r="L4240" s="444">
        <f t="shared" ca="1" si="164"/>
        <v>-6300305583999.5254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-6300305583999.5254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-26251273266.664688</v>
      </c>
      <c r="L4241" s="444">
        <f t="shared" ca="1" si="164"/>
        <v>-6326556857266.1904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-6326556857266.1904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-26360653571.942459</v>
      </c>
      <c r="L4242" s="444">
        <f t="shared" ca="1" si="164"/>
        <v>-6352917510838.1328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-6352917510838.1328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-26470489628.492218</v>
      </c>
      <c r="L4243" s="444">
        <f t="shared" ca="1" si="164"/>
        <v>-6379388000466.625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-6379388000466.625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-26580783335.277603</v>
      </c>
      <c r="L4244" s="444">
        <f t="shared" ca="1" si="164"/>
        <v>-6405968783801.9023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-6405968783801.9023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-26691536599.174591</v>
      </c>
      <c r="L4245" s="444">
        <f t="shared" ca="1" si="164"/>
        <v>-6432660320401.0771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-6432660320401.0771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-26802751335.004486</v>
      </c>
      <c r="L4246" s="444">
        <f t="shared" ca="1" si="164"/>
        <v>-6459463071736.082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-6459463071736.082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-26914429465.567009</v>
      </c>
      <c r="L4247" s="444">
        <f t="shared" ca="1" si="164"/>
        <v>-6486377501201.6494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-6486377501201.6494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-27026572921.673538</v>
      </c>
      <c r="L4248" s="444">
        <f t="shared" ca="1" si="164"/>
        <v>-6513404074123.3232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-6513404074123.3232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-27139183642.180511</v>
      </c>
      <c r="L4249" s="444">
        <f t="shared" ca="1" si="164"/>
        <v>-6540543257765.5039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-6540543257765.5039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-27252263574.022934</v>
      </c>
      <c r="L4250" s="444">
        <f t="shared" ca="1" si="164"/>
        <v>-6567795521339.5264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-6567795521339.5264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-27365814672.248028</v>
      </c>
      <c r="L4251" s="444">
        <f t="shared" ca="1" si="164"/>
        <v>-6595161336011.7744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-6595161336011.7744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-27479838900.049061</v>
      </c>
      <c r="L4252" s="444">
        <f t="shared" ca="1" si="164"/>
        <v>-6622641174911.8232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-6622641174911.8232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-27594338228.799263</v>
      </c>
      <c r="L4253" s="444">
        <f t="shared" ca="1" si="164"/>
        <v>-6650235513140.6221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-6650235513140.6221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-27709314638.085926</v>
      </c>
      <c r="L4254" s="444">
        <f t="shared" ca="1" si="164"/>
        <v>-6677944827778.708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-6677944827778.708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-27824770115.744617</v>
      </c>
      <c r="L4255" s="444">
        <f t="shared" ca="1" si="164"/>
        <v>-6705769597894.4521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-6705769597894.4521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-27940706657.893551</v>
      </c>
      <c r="L4256" s="444">
        <f t="shared" ca="1" si="164"/>
        <v>-6733710304552.3457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-6733710304552.3457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-28057126268.968105</v>
      </c>
      <c r="L4257" s="444">
        <f t="shared" ca="1" si="164"/>
        <v>-6761767430821.3135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-6761767430821.3135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-28174030961.755474</v>
      </c>
      <c r="L4258" s="444">
        <f t="shared" ca="1" si="164"/>
        <v>-6789941461783.0693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-6789941461783.0693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-28291422757.429455</v>
      </c>
      <c r="L4259" s="444">
        <f t="shared" ca="1" si="164"/>
        <v>-6818232884540.499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-6818232884540.499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-28409303685.585411</v>
      </c>
      <c r="L4260" s="444">
        <f t="shared" ca="1" si="164"/>
        <v>-6846642188226.084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-6846642188226.084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-28527675784.275349</v>
      </c>
      <c r="L4261" s="444">
        <f t="shared" ca="1" si="164"/>
        <v>-6875169864010.3594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-6875169864010.3594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-28646541100.043163</v>
      </c>
      <c r="L4262" s="444">
        <f t="shared" ca="1" si="164"/>
        <v>-6903816405110.4023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-6903816405110.4023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-28765901687.960011</v>
      </c>
      <c r="L4263" s="444">
        <f t="shared" ca="1" si="164"/>
        <v>-6932582306798.3623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-6932582306798.3623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-28885759611.659843</v>
      </c>
      <c r="L4264" s="444">
        <f t="shared" ca="1" si="164"/>
        <v>-6961468066410.0225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-6961468066410.0225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-29006116943.375095</v>
      </c>
      <c r="L4265" s="444">
        <f t="shared" ca="1" si="164"/>
        <v>-6990474183353.3975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-6990474183353.3975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-29126975763.972492</v>
      </c>
      <c r="L4266" s="444">
        <f t="shared" ca="1" si="164"/>
        <v>-7019601159117.3701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-7019601159117.3701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-29248338162.989037</v>
      </c>
      <c r="L4267" s="444">
        <f t="shared" ca="1" si="164"/>
        <v>-7048849497280.3594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-7048849497280.3594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-29370206238.668167</v>
      </c>
      <c r="L4268" s="444">
        <f t="shared" ca="1" si="164"/>
        <v>-7078219703519.0273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-7078219703519.0273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-29492582097.995945</v>
      </c>
      <c r="L4269" s="444">
        <f t="shared" ca="1" si="164"/>
        <v>-7107712285617.0234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-7107712285617.0234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-29615467856.737598</v>
      </c>
      <c r="L4270" s="444">
        <f t="shared" ca="1" si="164"/>
        <v>-7137327753473.7607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-7137327753473.7607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-29738865639.474007</v>
      </c>
      <c r="L4271" s="444">
        <f t="shared" ca="1" si="164"/>
        <v>-7167066619113.2344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-7167066619113.2344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-29862777579.638477</v>
      </c>
      <c r="L4272" s="444">
        <f t="shared" ca="1" si="164"/>
        <v>-7196929396692.873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-7196929396692.873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-29987205819.553638</v>
      </c>
      <c r="L4273" s="444">
        <f t="shared" ca="1" si="164"/>
        <v>-7226916602512.4268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-7226916602512.4268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-30112152510.468441</v>
      </c>
      <c r="L4274" s="444">
        <f t="shared" ca="1" si="164"/>
        <v>-7257028755022.8955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-7257028755022.8955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-30237619812.595398</v>
      </c>
      <c r="L4275" s="444">
        <f t="shared" ca="1" si="164"/>
        <v>-7287266374835.4912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-7287266374835.4912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-30363609895.147881</v>
      </c>
      <c r="L4276" s="444">
        <f t="shared" ca="1" si="164"/>
        <v>-7317629984730.6387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-7317629984730.6387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-30490124936.377659</v>
      </c>
      <c r="L4277" s="444">
        <f t="shared" ca="1" si="164"/>
        <v>-7348120109667.0166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-7348120109667.0166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-30617167123.612564</v>
      </c>
      <c r="L4278" s="444">
        <f t="shared" ca="1" si="164"/>
        <v>-7378737276790.6289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-7378737276790.6289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-30744738653.294281</v>
      </c>
      <c r="L4279" s="444">
        <f t="shared" ca="1" si="164"/>
        <v>-7409482015443.9229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-7409482015443.9229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-30872841731.016346</v>
      </c>
      <c r="L4280" s="444">
        <f t="shared" ca="1" si="164"/>
        <v>-7440354857174.9395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-7440354857174.9395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-31001478571.562248</v>
      </c>
      <c r="L4281" s="444">
        <f t="shared" ca="1" si="164"/>
        <v>-7471356335746.502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-7471356335746.502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-31130651398.943756</v>
      </c>
      <c r="L4282" s="444">
        <f t="shared" ca="1" si="164"/>
        <v>-7502486987145.4453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-7502486987145.4453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-31260362446.439354</v>
      </c>
      <c r="L4283" s="444">
        <f t="shared" ca="1" si="164"/>
        <v>-7533747349591.8848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-7533747349591.8848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-31390613956.632854</v>
      </c>
      <c r="L4284" s="444">
        <f t="shared" ca="1" si="164"/>
        <v>-7565137963548.5176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-7565137963548.5176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-31521408181.452152</v>
      </c>
      <c r="L4285" s="444">
        <f t="shared" ca="1" si="164"/>
        <v>-7596659371729.9697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-7596659371729.9697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-31652747382.20821</v>
      </c>
      <c r="L4286" s="444">
        <f t="shared" ca="1" si="164"/>
        <v>-7628312119112.1777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-7628312119112.1777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-31784633829.634068</v>
      </c>
      <c r="L4287" s="444">
        <f t="shared" ca="1" si="164"/>
        <v>-7660096752941.8115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-7660096752941.8115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-31917069803.924217</v>
      </c>
      <c r="L4288" s="444">
        <f t="shared" ca="1" si="164"/>
        <v>-7692013822745.7354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-7692013822745.7354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-32050057594.773895</v>
      </c>
      <c r="L4289" s="444">
        <f t="shared" ca="1" si="164"/>
        <v>-7724063880340.5088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-7724063880340.5088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-32183599501.418789</v>
      </c>
      <c r="L4290" s="444">
        <f t="shared" ca="1" si="164"/>
        <v>-7756247479841.9277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-7756247479841.9277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-32317697832.674694</v>
      </c>
      <c r="L4291" s="444">
        <f t="shared" ca="1" si="164"/>
        <v>-7788565177674.6025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-7788565177674.6025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-32452354906.977512</v>
      </c>
      <c r="L4292" s="444">
        <f t="shared" ca="1" si="164"/>
        <v>-7821017532581.5801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-7821017532581.5801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-32587573052.423248</v>
      </c>
      <c r="L4293" s="444">
        <f t="shared" ca="1" si="164"/>
        <v>-7853605105634.0029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-7853605105634.0029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-32723354606.808346</v>
      </c>
      <c r="L4294" s="444">
        <f t="shared" ca="1" si="164"/>
        <v>-7886328460240.8115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-7886328460240.8115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-32859701917.670048</v>
      </c>
      <c r="L4295" s="444">
        <f t="shared" ca="1" si="164"/>
        <v>-7919188162158.4814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-7919188162158.4814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-32996617342.327007</v>
      </c>
      <c r="L4296" s="444">
        <f t="shared" ca="1" si="164"/>
        <v>-7952184779500.8086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-7952184779500.8086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-33134103247.92004</v>
      </c>
      <c r="L4297" s="444">
        <f t="shared" ca="1" si="164"/>
        <v>-7985318882748.7285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-7985318882748.7285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-33272162011.453033</v>
      </c>
      <c r="L4298" s="444">
        <f t="shared" ca="1" si="164"/>
        <v>-8018591044760.1816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-8018591044760.1816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-33410796019.834095</v>
      </c>
      <c r="L4299" s="444">
        <f t="shared" ca="1" si="164"/>
        <v>-8052001840780.0156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-8052001840780.0156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-33550007669.916737</v>
      </c>
      <c r="L4300" s="444">
        <f t="shared" ca="1" si="164"/>
        <v>-8085551848449.9326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-8085551848449.9326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-33689799368.541386</v>
      </c>
      <c r="L4301" s="444">
        <f t="shared" ca="1" si="164"/>
        <v>-8119241647818.4736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-8119241647818.4736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-33830173532.576973</v>
      </c>
      <c r="L4302" s="444">
        <f t="shared" ca="1" si="164"/>
        <v>-8153071821351.0508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-8153071821351.0508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-33971132588.962711</v>
      </c>
      <c r="L4303" s="444">
        <f t="shared" ca="1" si="164"/>
        <v>-8187042953940.0137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-8187042953940.0137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-34112678974.750057</v>
      </c>
      <c r="L4304" s="444">
        <f t="shared" ca="1" si="164"/>
        <v>-8221155632914.7637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-8221155632914.7637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-34254815137.144848</v>
      </c>
      <c r="L4305" s="444">
        <f t="shared" ca="1" si="164"/>
        <v>-8255410448051.9082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-8255410448051.9082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-34397543533.549614</v>
      </c>
      <c r="L4306" s="444">
        <f t="shared" ca="1" si="164"/>
        <v>-8289807991585.458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-8289807991585.458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-34540866631.606071</v>
      </c>
      <c r="L4307" s="444">
        <f t="shared" ca="1" si="164"/>
        <v>-8324348858217.0645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-8324348858217.0645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-34684786909.23777</v>
      </c>
      <c r="L4308" s="444">
        <f t="shared" ca="1" si="164"/>
        <v>-8359033645126.3018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-8359033645126.3018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-34829306854.692924</v>
      </c>
      <c r="L4309" s="444">
        <f t="shared" ca="1" si="164"/>
        <v>-8393862951980.9951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-8393862951980.9951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-34974428966.587479</v>
      </c>
      <c r="L4310" s="444">
        <f t="shared" ca="1" si="164"/>
        <v>-8428837380947.583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-8428837380947.583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-35120155753.948265</v>
      </c>
      <c r="L4311" s="444">
        <f t="shared" ca="1" si="164"/>
        <v>-8463957536701.5313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-8463957536701.5313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-35266489736.256378</v>
      </c>
      <c r="L4312" s="444">
        <f t="shared" ca="1" si="164"/>
        <v>-8499224026437.7881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-8499224026437.7881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-35413433443.490784</v>
      </c>
      <c r="L4313" s="444">
        <f t="shared" ca="1" si="164"/>
        <v>-8534637459881.2793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-8534637459881.2793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-35560989416.171997</v>
      </c>
      <c r="L4314" s="444">
        <f t="shared" ca="1" si="164"/>
        <v>-8570198449297.4512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-8570198449297.4512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-35709160205.406044</v>
      </c>
      <c r="L4315" s="444">
        <f t="shared" ca="1" si="164"/>
        <v>-8605907609502.8574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-8605907609502.8574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-35857948372.928574</v>
      </c>
      <c r="L4316" s="444">
        <f t="shared" ca="1" si="164"/>
        <v>-8641765557875.7861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-8641765557875.7861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-36007356491.149109</v>
      </c>
      <c r="L4317" s="444">
        <f t="shared" ca="1" si="164"/>
        <v>-8677772914366.9355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-8677772914366.9355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-36157387143.195557</v>
      </c>
      <c r="L4318" s="444">
        <f t="shared" ca="1" si="164"/>
        <v>-8713930301510.1309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-8713930301510.1309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-36308042922.958878</v>
      </c>
      <c r="L4319" s="444">
        <f t="shared" ca="1" si="164"/>
        <v>-8750238344433.0898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-8750238344433.0898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-36459326435.137871</v>
      </c>
      <c r="L4320" s="444">
        <f t="shared" ca="1" si="164"/>
        <v>-8786697670868.2275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-8786697670868.2275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-36611240295.284279</v>
      </c>
      <c r="L4321" s="444">
        <f t="shared" ca="1" si="164"/>
        <v>-8823308911163.5117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-8823308911163.5117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-36763787129.847961</v>
      </c>
      <c r="L4322" s="444">
        <f t="shared" ca="1" si="164"/>
        <v>-8860072698293.3594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-8860072698293.3594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-36916969576.222328</v>
      </c>
      <c r="L4323" s="444">
        <f t="shared" ca="1" si="164"/>
        <v>-8896989667869.582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-8896989667869.582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-37070790282.789925</v>
      </c>
      <c r="L4324" s="444">
        <f t="shared" ca="1" si="164"/>
        <v>-8934060458152.3711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-8934060458152.3711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-37225251908.968216</v>
      </c>
      <c r="L4325" s="444">
        <f t="shared" ca="1" si="164"/>
        <v>-8971285710061.3398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-8971285710061.3398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-37380357125.255585</v>
      </c>
      <c r="L4326" s="444">
        <f t="shared" ca="1" si="164"/>
        <v>-9008666067186.5957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-9008666067186.5957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-37536108613.277481</v>
      </c>
      <c r="L4327" s="444">
        <f t="shared" ca="1" si="164"/>
        <v>-9046202175799.873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-9046202175799.873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-37692509065.832802</v>
      </c>
      <c r="L4328" s="444">
        <f t="shared" ca="1" si="164"/>
        <v>-9083894684865.7051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-9083894684865.7051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-37849561186.940437</v>
      </c>
      <c r="L4329" s="444">
        <f t="shared" ca="1" si="164"/>
        <v>-9121744246052.6465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-9121744246052.6465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-38007267691.886024</v>
      </c>
      <c r="L4330" s="444">
        <f t="shared" ca="1" si="164"/>
        <v>-9159751513744.5332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-9159751513744.5332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-38165631307.26889</v>
      </c>
      <c r="L4331" s="444">
        <f t="shared" ca="1" si="164"/>
        <v>-9197917145051.8027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-9197917145051.8027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-38324654771.049179</v>
      </c>
      <c r="L4332" s="444">
        <f t="shared" ca="1" si="164"/>
        <v>-9236241799822.8516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-9236241799822.8516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-38484340832.595215</v>
      </c>
      <c r="L4333" s="444">
        <f t="shared" ca="1" si="164"/>
        <v>-9274726140655.4473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-9274726140655.4473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-38644692252.731033</v>
      </c>
      <c r="L4334" s="444">
        <f t="shared" ca="1" si="164"/>
        <v>-9313370832908.1777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-9313370832908.1777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-38805711803.784073</v>
      </c>
      <c r="L4335" s="444">
        <f t="shared" ca="1" si="164"/>
        <v>-9352176544711.9609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-9352176544711.9609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-38967402269.633171</v>
      </c>
      <c r="L4336" s="444">
        <f t="shared" ca="1" si="164"/>
        <v>-9391143946981.5938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-9391143946981.5938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-39129766445.756638</v>
      </c>
      <c r="L4337" s="444">
        <f t="shared" ca="1" si="164"/>
        <v>-9430273713427.3496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-9430273713427.3496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-39292807139.280624</v>
      </c>
      <c r="L4338" s="444">
        <f t="shared" ca="1" si="164"/>
        <v>-9469566520566.6309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-9469566520566.6309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-39456527169.027626</v>
      </c>
      <c r="L4339" s="444">
        <f t="shared" ca="1" si="164"/>
        <v>-9509023047735.6582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-9509023047735.6582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-39620929365.565239</v>
      </c>
      <c r="L4340" s="444">
        <f t="shared" ca="1" si="164"/>
        <v>-9548643977101.2227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-9548643977101.2227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-39786016571.255096</v>
      </c>
      <c r="L4341" s="444">
        <f t="shared" ca="1" si="164"/>
        <v>-9588429993672.4785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-9588429993672.4785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-39951791640.301994</v>
      </c>
      <c r="L4342" s="444">
        <f t="shared" ca="1" si="164"/>
        <v>-9628381785312.7813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-9628381785312.7813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-40118257438.803253</v>
      </c>
      <c r="L4343" s="444">
        <f t="shared" ref="L4343:L4597" ca="1" si="169">I4343-J4343+K4343</f>
        <v>-9668500042751.584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-9668500042751.584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-40285416844.798264</v>
      </c>
      <c r="L4344" s="444">
        <f t="shared" ca="1" si="169"/>
        <v>-9708785459596.3828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-9708785459596.3828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-40453272748.31826</v>
      </c>
      <c r="L4345" s="444">
        <f t="shared" ca="1" si="169"/>
        <v>-9749238732344.7012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-9749238732344.7012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-40621828051.436256</v>
      </c>
      <c r="L4346" s="444">
        <f t="shared" ca="1" si="169"/>
        <v>-9789860560396.1367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-9789860560396.1367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-40791085668.317238</v>
      </c>
      <c r="L4347" s="444">
        <f t="shared" ca="1" si="169"/>
        <v>-9830651646064.4531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-9830651646064.4531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-40961048525.268555</v>
      </c>
      <c r="L4348" s="444">
        <f t="shared" ca="1" si="169"/>
        <v>-9871612694589.7227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-9871612694589.7227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-41131719560.790512</v>
      </c>
      <c r="L4349" s="444">
        <f t="shared" ca="1" si="169"/>
        <v>-9912744414150.5137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-9912744414150.5137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-41303101725.627136</v>
      </c>
      <c r="L4350" s="444">
        <f t="shared" ca="1" si="169"/>
        <v>-9954047515876.1406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-9954047515876.1406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-41475197982.817253</v>
      </c>
      <c r="L4351" s="444">
        <f t="shared" ca="1" si="169"/>
        <v>-9995522713858.957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-9995522713858.957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-41648011307.745651</v>
      </c>
      <c r="L4352" s="444">
        <f t="shared" ca="1" si="169"/>
        <v>-10037170725166.703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-10037170725166.703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-41821544688.194595</v>
      </c>
      <c r="L4353" s="444">
        <f t="shared" ca="1" si="169"/>
        <v>-10078992269854.898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-10078992269854.898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-41995801124.395409</v>
      </c>
      <c r="L4354" s="444">
        <f t="shared" ca="1" si="169"/>
        <v>-10120988070979.293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-10120988070979.293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-42170783629.080383</v>
      </c>
      <c r="L4355" s="444">
        <f t="shared" ca="1" si="169"/>
        <v>-10163158854608.373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-10163158854608.373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-42346495227.534889</v>
      </c>
      <c r="L4356" s="444">
        <f t="shared" ca="1" si="169"/>
        <v>-10205505349835.908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-10205505349835.908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-42522938957.64962</v>
      </c>
      <c r="L4357" s="444">
        <f t="shared" ca="1" si="169"/>
        <v>-10248028288793.559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-10248028288793.559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-42700117869.97316</v>
      </c>
      <c r="L4358" s="444">
        <f t="shared" ca="1" si="169"/>
        <v>-10290728406663.531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-10290728406663.531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-42878035027.764709</v>
      </c>
      <c r="L4359" s="444">
        <f t="shared" ca="1" si="169"/>
        <v>-10333606441691.297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-10333606441691.297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-43056693507.047073</v>
      </c>
      <c r="L4360" s="444">
        <f t="shared" ca="1" si="169"/>
        <v>-10376663135198.344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-10376663135198.344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-43236096396.659767</v>
      </c>
      <c r="L4361" s="444">
        <f t="shared" ca="1" si="169"/>
        <v>-10419899231595.004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-10419899231595.004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-43416246798.312515</v>
      </c>
      <c r="L4362" s="444">
        <f t="shared" ca="1" si="169"/>
        <v>-10463315478393.316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-10463315478393.316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-43597147826.638817</v>
      </c>
      <c r="L4363" s="444">
        <f t="shared" ca="1" si="169"/>
        <v>-10506912626219.955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-10506912626219.955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-43778802609.249809</v>
      </c>
      <c r="L4364" s="444">
        <f t="shared" ca="1" si="169"/>
        <v>-10550691428829.205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-10550691428829.205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-43961214286.788353</v>
      </c>
      <c r="L4365" s="444">
        <f t="shared" ca="1" si="169"/>
        <v>-10594652643115.994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-10594652643115.994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-44144386012.983307</v>
      </c>
      <c r="L4366" s="444">
        <f t="shared" ca="1" si="169"/>
        <v>-10638797029128.977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-10638797029128.977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-44328320954.704071</v>
      </c>
      <c r="L4367" s="444">
        <f t="shared" ca="1" si="169"/>
        <v>-10683125350083.68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-10683125350083.68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-44513022292.015335</v>
      </c>
      <c r="L4368" s="444">
        <f t="shared" ca="1" si="169"/>
        <v>-10727638372375.695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-10727638372375.695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-44698493218.232063</v>
      </c>
      <c r="L4369" s="444">
        <f t="shared" ca="1" si="169"/>
        <v>-10772336865593.928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-10772336865593.928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-44884736939.974701</v>
      </c>
      <c r="L4370" s="444">
        <f t="shared" ca="1" si="169"/>
        <v>-10817221602533.902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-10817221602533.902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-45071756677.224594</v>
      </c>
      <c r="L4371" s="444">
        <f t="shared" ca="1" si="169"/>
        <v>-10862293359211.127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-10862293359211.127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-45259555663.379692</v>
      </c>
      <c r="L4372" s="444">
        <f t="shared" ca="1" si="169"/>
        <v>-10907552914874.506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-10907552914874.506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-45448137145.31044</v>
      </c>
      <c r="L4373" s="444">
        <f t="shared" ca="1" si="169"/>
        <v>-10953001052019.816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-10953001052019.816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-45637504383.415901</v>
      </c>
      <c r="L4374" s="444">
        <f t="shared" ca="1" si="169"/>
        <v>-10998638556403.232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-10998638556403.232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-45827660651.680138</v>
      </c>
      <c r="L4375" s="444">
        <f t="shared" ca="1" si="169"/>
        <v>-11044466217054.912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-11044466217054.912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-46018609237.728798</v>
      </c>
      <c r="L4376" s="444">
        <f t="shared" ca="1" si="169"/>
        <v>-11090484826292.641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-11090484826292.641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-46210353442.886002</v>
      </c>
      <c r="L4377" s="444">
        <f t="shared" ca="1" si="169"/>
        <v>-11136695179735.527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-11136695179735.527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-46402896582.231361</v>
      </c>
      <c r="L4378" s="444">
        <f t="shared" ca="1" si="169"/>
        <v>-11183098076317.758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-11183098076317.758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-46596241984.657326</v>
      </c>
      <c r="L4379" s="444">
        <f t="shared" ca="1" si="169"/>
        <v>-11229694318302.416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-11229694318302.416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-46790392992.926735</v>
      </c>
      <c r="L4380" s="444">
        <f t="shared" ca="1" si="169"/>
        <v>-11276484711295.342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-11276484711295.342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-46985352963.730591</v>
      </c>
      <c r="L4381" s="444">
        <f t="shared" ca="1" si="169"/>
        <v>-11323470064259.072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-11323470064259.072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-47181125267.746132</v>
      </c>
      <c r="L4382" s="444">
        <f t="shared" ca="1" si="169"/>
        <v>-11370651189526.818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-11370651189526.818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-47377713289.695076</v>
      </c>
      <c r="L4383" s="444">
        <f t="shared" ca="1" si="169"/>
        <v>-11418028902816.514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-11418028902816.514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-47575120428.402138</v>
      </c>
      <c r="L4384" s="444">
        <f t="shared" ca="1" si="169"/>
        <v>-11465604023244.916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-11465604023244.916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-47773350096.853813</v>
      </c>
      <c r="L4385" s="444">
        <f t="shared" ca="1" si="169"/>
        <v>-11513377373341.77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-11513377373341.77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-47972405722.25737</v>
      </c>
      <c r="L4386" s="444">
        <f t="shared" ca="1" si="169"/>
        <v>-11561349779064.027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-11561349779064.027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-48172290746.100113</v>
      </c>
      <c r="L4387" s="444">
        <f t="shared" ca="1" si="169"/>
        <v>-11609522069810.127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-11609522069810.127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-48373008624.208862</v>
      </c>
      <c r="L4388" s="444">
        <f t="shared" ca="1" si="169"/>
        <v>-11657895078434.336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-11657895078434.336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-48574562826.809731</v>
      </c>
      <c r="L4389" s="444">
        <f t="shared" ca="1" si="169"/>
        <v>-11706469641261.146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-11706469641261.146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-48776956838.588112</v>
      </c>
      <c r="L4390" s="444">
        <f t="shared" ca="1" si="169"/>
        <v>-11755246598099.734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-11755246598099.734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-48980194158.748894</v>
      </c>
      <c r="L4391" s="444">
        <f t="shared" ca="1" si="169"/>
        <v>-11804226792258.482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-11804226792258.482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-49184278301.077011</v>
      </c>
      <c r="L4392" s="444">
        <f t="shared" ca="1" si="169"/>
        <v>-11853411070559.559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-11853411070559.559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-49389212793.998161</v>
      </c>
      <c r="L4393" s="444">
        <f t="shared" ca="1" si="169"/>
        <v>-11902800283353.557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-11902800283353.557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-49595001180.639816</v>
      </c>
      <c r="L4394" s="444">
        <f t="shared" ca="1" si="169"/>
        <v>-11952395284534.197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-11952395284534.197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-49801647018.892487</v>
      </c>
      <c r="L4395" s="444">
        <f t="shared" ca="1" si="169"/>
        <v>-12002196931553.09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-12002196931553.09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-50009153881.471207</v>
      </c>
      <c r="L4396" s="444">
        <f t="shared" ca="1" si="169"/>
        <v>-12052206085434.561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-12052206085434.561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-50217525355.977333</v>
      </c>
      <c r="L4397" s="444">
        <f t="shared" ca="1" si="169"/>
        <v>-12102423610790.537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-12102423610790.537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-50426765044.960571</v>
      </c>
      <c r="L4398" s="444">
        <f t="shared" ca="1" si="169"/>
        <v>-12152850375835.498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-12152850375835.498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-50636876565.981239</v>
      </c>
      <c r="L4399" s="444">
        <f t="shared" ca="1" si="169"/>
        <v>-12203487252401.479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-12203487252401.479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-50847863551.672829</v>
      </c>
      <c r="L4400" s="444">
        <f t="shared" ca="1" si="169"/>
        <v>-12254335115953.15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-12254335115953.15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-51059729649.804794</v>
      </c>
      <c r="L4401" s="444">
        <f t="shared" ca="1" si="169"/>
        <v>-12305394845602.955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-12305394845602.955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-51272478523.345642</v>
      </c>
      <c r="L4402" s="444">
        <f t="shared" ca="1" si="169"/>
        <v>-12356667324126.301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-12356667324126.301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-51486113850.526253</v>
      </c>
      <c r="L4403" s="444">
        <f t="shared" ca="1" si="169"/>
        <v>-12408153437976.826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-12408153437976.826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-51700639324.903442</v>
      </c>
      <c r="L4404" s="444">
        <f t="shared" ca="1" si="169"/>
        <v>-12459854077301.73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-12459854077301.73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-51916058655.423874</v>
      </c>
      <c r="L4405" s="444">
        <f t="shared" ca="1" si="169"/>
        <v>-12511770135957.154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-12511770135957.154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-52132375566.488144</v>
      </c>
      <c r="L4406" s="444">
        <f t="shared" ca="1" si="169"/>
        <v>-12563902511523.643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-12563902511523.643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-52349593798.015175</v>
      </c>
      <c r="L4407" s="444">
        <f t="shared" ca="1" si="169"/>
        <v>-12616252105321.658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-12616252105321.658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-52567717105.506912</v>
      </c>
      <c r="L4408" s="444">
        <f t="shared" ca="1" si="169"/>
        <v>-12668819822427.166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-12668819822427.166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-52786749260.11319</v>
      </c>
      <c r="L4409" s="444">
        <f t="shared" ca="1" si="169"/>
        <v>-12721606571687.279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-12721606571687.279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-53006694048.696999</v>
      </c>
      <c r="L4410" s="444">
        <f t="shared" ca="1" si="169"/>
        <v>-12774613265735.977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-12774613265735.977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-53227555273.899902</v>
      </c>
      <c r="L4411" s="444">
        <f t="shared" ca="1" si="169"/>
        <v>-12827840821009.877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-12827840821009.877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-53449336754.207817</v>
      </c>
      <c r="L4412" s="444">
        <f t="shared" ca="1" si="169"/>
        <v>-12881290157764.084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-12881290157764.084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-53672042324.017014</v>
      </c>
      <c r="L4413" s="444">
        <f t="shared" ca="1" si="169"/>
        <v>-12934962200088.102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-12934962200088.102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-53895675833.700424</v>
      </c>
      <c r="L4414" s="444">
        <f t="shared" ca="1" si="169"/>
        <v>-12988857875921.803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-12988857875921.803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-54120241149.674179</v>
      </c>
      <c r="L4415" s="444">
        <f t="shared" ca="1" si="169"/>
        <v>-13042978117071.477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-13042978117071.477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-54345742154.464485</v>
      </c>
      <c r="L4416" s="444">
        <f t="shared" ca="1" si="169"/>
        <v>-13097323859225.941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-13097323859225.941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-54572182746.774757</v>
      </c>
      <c r="L4417" s="444">
        <f t="shared" ca="1" si="169"/>
        <v>-13151896041972.717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-13151896041972.717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-54799566841.552986</v>
      </c>
      <c r="L4418" s="444">
        <f t="shared" ca="1" si="169"/>
        <v>-13206695608814.27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-13206695608814.27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-55027898370.059456</v>
      </c>
      <c r="L4419" s="444">
        <f t="shared" ca="1" si="169"/>
        <v>-13261723507184.328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-13261723507184.328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-55257181279.9347</v>
      </c>
      <c r="L4420" s="444">
        <f t="shared" ca="1" si="169"/>
        <v>-13316980688464.264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-13316980688464.264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-55487419535.267761</v>
      </c>
      <c r="L4421" s="444">
        <f t="shared" ca="1" si="169"/>
        <v>-13372468107999.531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-13372468107999.531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-55718617116.664711</v>
      </c>
      <c r="L4422" s="444">
        <f t="shared" ca="1" si="169"/>
        <v>-13428186725116.195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-13428186725116.195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-55950778021.317482</v>
      </c>
      <c r="L4423" s="444">
        <f t="shared" ca="1" si="169"/>
        <v>-13484137503137.514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-13484137503137.514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-56183906263.072975</v>
      </c>
      <c r="L4424" s="444">
        <f t="shared" ca="1" si="169"/>
        <v>-13540321409400.586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-13540321409400.586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-56418005872.502441</v>
      </c>
      <c r="L4425" s="444">
        <f t="shared" ca="1" si="169"/>
        <v>-13596739415273.088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-13596739415273.088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-56653080896.971199</v>
      </c>
      <c r="L4426" s="444">
        <f t="shared" ca="1" si="169"/>
        <v>-13653392496170.059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-13653392496170.059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-56889135400.70858</v>
      </c>
      <c r="L4427" s="444">
        <f t="shared" ca="1" si="169"/>
        <v>-13710281631570.768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-13710281631570.768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-57126173464.878204</v>
      </c>
      <c r="L4428" s="444">
        <f t="shared" ca="1" si="169"/>
        <v>-13767407805035.646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-13767407805035.646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-57364199187.648529</v>
      </c>
      <c r="L4429" s="444">
        <f t="shared" ca="1" si="169"/>
        <v>-13824772004223.295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-13824772004223.295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-57603216684.263725</v>
      </c>
      <c r="L4430" s="444">
        <f t="shared" ca="1" si="169"/>
        <v>-13882375220907.559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-13882375220907.559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-57843230087.11483</v>
      </c>
      <c r="L4431" s="444">
        <f t="shared" ca="1" si="169"/>
        <v>-13940218450994.674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-13940218450994.674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-58084243545.811142</v>
      </c>
      <c r="L4432" s="444">
        <f t="shared" ca="1" si="169"/>
        <v>-13998302694540.484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-13998302694540.484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-58326261227.252007</v>
      </c>
      <c r="L4433" s="444">
        <f t="shared" ca="1" si="169"/>
        <v>-14056628955767.736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-14056628955767.736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-58569287315.698906</v>
      </c>
      <c r="L4434" s="444">
        <f t="shared" ca="1" si="169"/>
        <v>-14115198243083.436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-14115198243083.436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-58813326012.847649</v>
      </c>
      <c r="L4435" s="444">
        <f t="shared" ca="1" si="169"/>
        <v>-14174011569096.283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-14174011569096.283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-59058381537.901184</v>
      </c>
      <c r="L4436" s="444">
        <f t="shared" ca="1" si="169"/>
        <v>-14233069950634.184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-14233069950634.184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-59304458127.642426</v>
      </c>
      <c r="L4437" s="444">
        <f t="shared" ca="1" si="169"/>
        <v>-14292374408761.826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-14292374408761.826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-59551560036.507607</v>
      </c>
      <c r="L4438" s="444">
        <f t="shared" ca="1" si="169"/>
        <v>-14351925968798.334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-14351925968798.334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-59799691536.659721</v>
      </c>
      <c r="L4439" s="444">
        <f t="shared" ca="1" si="169"/>
        <v>-14411725660334.994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-14411725660334.994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-60048856918.062477</v>
      </c>
      <c r="L4440" s="444">
        <f t="shared" ca="1" si="169"/>
        <v>-14471774517253.057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-14471774517253.057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-60299060488.554405</v>
      </c>
      <c r="L4441" s="444">
        <f t="shared" ca="1" si="169"/>
        <v>-14532073577741.611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-14532073577741.611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-60550306573.923378</v>
      </c>
      <c r="L4442" s="444">
        <f t="shared" ca="1" si="169"/>
        <v>-14592623884315.535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-14592623884315.535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-60802599517.981392</v>
      </c>
      <c r="L4443" s="444">
        <f t="shared" ca="1" si="169"/>
        <v>-14653426483833.516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-14653426483833.516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-61055943682.639648</v>
      </c>
      <c r="L4444" s="444">
        <f t="shared" ca="1" si="169"/>
        <v>-14714482427516.156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-14714482427516.156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-61310343447.983978</v>
      </c>
      <c r="L4445" s="444">
        <f t="shared" ca="1" si="169"/>
        <v>-14775792770964.141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-14775792770964.141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-61565803212.350578</v>
      </c>
      <c r="L4446" s="444">
        <f t="shared" ca="1" si="169"/>
        <v>-14837358574176.49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-14837358574176.49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-61822327392.402039</v>
      </c>
      <c r="L4447" s="444">
        <f t="shared" ca="1" si="169"/>
        <v>-14899180901568.893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-14899180901568.893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-62079920423.20372</v>
      </c>
      <c r="L4448" s="444">
        <f t="shared" ca="1" si="169"/>
        <v>-14961260821992.096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-14961260821992.096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-62338586758.3004</v>
      </c>
      <c r="L4449" s="444">
        <f t="shared" ca="1" si="169"/>
        <v>-15023599408750.396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-15023599408750.396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-62598330869.793312</v>
      </c>
      <c r="L4450" s="444">
        <f t="shared" ca="1" si="169"/>
        <v>-15086197739620.189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-15086197739620.189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-62859157248.41745</v>
      </c>
      <c r="L4451" s="444">
        <f t="shared" ca="1" si="169"/>
        <v>-15149056896868.607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-15149056896868.607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-63121070403.619202</v>
      </c>
      <c r="L4452" s="444">
        <f t="shared" ca="1" si="169"/>
        <v>-15212177967272.227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-15212177967272.227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-63384074863.634277</v>
      </c>
      <c r="L4453" s="444">
        <f t="shared" ca="1" si="169"/>
        <v>-15275562042135.861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-15275562042135.861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-63648175175.566086</v>
      </c>
      <c r="L4454" s="444">
        <f t="shared" ca="1" si="169"/>
        <v>-15339210217311.428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-15339210217311.428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-63913375905.464279</v>
      </c>
      <c r="L4455" s="444">
        <f t="shared" ca="1" si="169"/>
        <v>-15403123593216.893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-15403123593216.893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-64179681638.403717</v>
      </c>
      <c r="L4456" s="444">
        <f t="shared" ca="1" si="169"/>
        <v>-15467303274855.297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-15467303274855.297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-64447096978.563744</v>
      </c>
      <c r="L4457" s="444">
        <f t="shared" ca="1" si="169"/>
        <v>-15531750371833.861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-15531750371833.861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-64715626549.307755</v>
      </c>
      <c r="L4458" s="444">
        <f t="shared" ca="1" si="169"/>
        <v>-15596465998383.17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-15596465998383.17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-64985274993.263214</v>
      </c>
      <c r="L4459" s="444">
        <f t="shared" ca="1" si="169"/>
        <v>-15661451273376.434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-15661451273376.434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-65256046972.401794</v>
      </c>
      <c r="L4460" s="444">
        <f t="shared" ca="1" si="169"/>
        <v>-15726707320348.836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-15726707320348.836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-65527947168.120148</v>
      </c>
      <c r="L4461" s="444">
        <f t="shared" ca="1" si="169"/>
        <v>-15792235267516.957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-15792235267516.957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-65800980281.320663</v>
      </c>
      <c r="L4462" s="444">
        <f t="shared" ca="1" si="169"/>
        <v>-15858036247798.277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-15858036247798.277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-66075151032.492821</v>
      </c>
      <c r="L4463" s="444">
        <f t="shared" ca="1" si="169"/>
        <v>-15924111398830.77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-15924111398830.77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-66350464161.794861</v>
      </c>
      <c r="L4464" s="444">
        <f t="shared" ca="1" si="169"/>
        <v>-15990461862992.564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-15990461862992.564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-66626924429.135681</v>
      </c>
      <c r="L4465" s="444">
        <f t="shared" ca="1" si="169"/>
        <v>-16057088787421.699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-16057088787421.699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-66904536614.25708</v>
      </c>
      <c r="L4466" s="444">
        <f t="shared" ca="1" si="169"/>
        <v>-16123993324035.957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-16123993324035.957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-67183305516.81649</v>
      </c>
      <c r="L4467" s="444">
        <f t="shared" ca="1" si="169"/>
        <v>-16191176629552.773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-16191176629552.773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-67463235956.469894</v>
      </c>
      <c r="L4468" s="444">
        <f t="shared" ca="1" si="169"/>
        <v>-16258639865509.244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-16258639865509.244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-67744332772.955193</v>
      </c>
      <c r="L4469" s="444">
        <f t="shared" ca="1" si="169"/>
        <v>-16326384198282.199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-16326384198282.199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-68026600826.175827</v>
      </c>
      <c r="L4470" s="444">
        <f t="shared" ca="1" si="169"/>
        <v>-16394410799108.375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-16394410799108.375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-68310044996.284897</v>
      </c>
      <c r="L4471" s="444">
        <f t="shared" ca="1" si="169"/>
        <v>-16462720844104.66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-16462720844104.66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-68594670183.769409</v>
      </c>
      <c r="L4472" s="444">
        <f t="shared" ca="1" si="169"/>
        <v>-16531315514288.43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-16531315514288.43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-68880481309.535126</v>
      </c>
      <c r="L4473" s="444">
        <f t="shared" ca="1" si="169"/>
        <v>-16600195995597.965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-16600195995597.965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-69167483314.991516</v>
      </c>
      <c r="L4474" s="444">
        <f t="shared" ca="1" si="169"/>
        <v>-16669363478912.957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-16669363478912.957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-69455681162.137314</v>
      </c>
      <c r="L4475" s="444">
        <f t="shared" ca="1" si="169"/>
        <v>-16738819160075.094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-16738819160075.094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-69745079833.646225</v>
      </c>
      <c r="L4476" s="444">
        <f t="shared" ca="1" si="169"/>
        <v>-16808564239908.74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-16808564239908.74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-70035684332.953079</v>
      </c>
      <c r="L4477" s="444">
        <f t="shared" ca="1" si="169"/>
        <v>-16878599924241.693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-16878599924241.693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-70327499684.340393</v>
      </c>
      <c r="L4478" s="444">
        <f t="shared" ca="1" si="169"/>
        <v>-16948927423926.033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-16948927423926.033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-70620530933.025131</v>
      </c>
      <c r="L4479" s="444">
        <f t="shared" ca="1" si="169"/>
        <v>-17019547954859.059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-17019547954859.059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-70914783145.246078</v>
      </c>
      <c r="L4480" s="444">
        <f t="shared" ca="1" si="169"/>
        <v>-17090462738004.305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-17090462738004.305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-71210261408.351273</v>
      </c>
      <c r="L4481" s="444">
        <f t="shared" ca="1" si="169"/>
        <v>-17161672999412.656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-17161672999412.656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-71506970830.886078</v>
      </c>
      <c r="L4482" s="444">
        <f t="shared" ca="1" si="169"/>
        <v>-17233179970243.543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-17233179970243.543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-71804916542.681427</v>
      </c>
      <c r="L4483" s="444">
        <f t="shared" ca="1" si="169"/>
        <v>-17304984886786.225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-17304984886786.225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-72104103694.942596</v>
      </c>
      <c r="L4484" s="444">
        <f t="shared" ca="1" si="169"/>
        <v>-17377088990481.168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-17377088990481.168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-72404537460.338196</v>
      </c>
      <c r="L4485" s="444">
        <f t="shared" ca="1" si="169"/>
        <v>-17449493527941.506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-17449493527941.506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-72706223033.089615</v>
      </c>
      <c r="L4486" s="444">
        <f t="shared" ca="1" si="169"/>
        <v>-17522199750974.596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-17522199750974.596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-73009165629.060806</v>
      </c>
      <c r="L4487" s="444">
        <f t="shared" ca="1" si="169"/>
        <v>-17595208916603.656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-17595208916603.656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-73313370485.848572</v>
      </c>
      <c r="L4488" s="444">
        <f t="shared" ca="1" si="169"/>
        <v>-17668522287089.504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-17668522287089.504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-73618842862.872925</v>
      </c>
      <c r="L4489" s="444">
        <f t="shared" ca="1" si="169"/>
        <v>-17742141129952.375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-17742141129952.375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-73925588041.468231</v>
      </c>
      <c r="L4490" s="444">
        <f t="shared" ca="1" si="169"/>
        <v>-17816066717993.844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-17816066717993.844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-74233611324.97435</v>
      </c>
      <c r="L4491" s="444">
        <f t="shared" ca="1" si="169"/>
        <v>-17890300329318.816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-17890300329318.816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-74542918038.8284</v>
      </c>
      <c r="L4492" s="444">
        <f t="shared" ca="1" si="169"/>
        <v>-17964843247357.645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-17964843247357.645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-74853513530.656845</v>
      </c>
      <c r="L4493" s="444">
        <f t="shared" ca="1" si="169"/>
        <v>-18039696760888.301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-18039696760888.301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-75165403170.36792</v>
      </c>
      <c r="L4494" s="444">
        <f t="shared" ca="1" si="169"/>
        <v>-18114862164058.668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-18114862164058.668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-75478592350.244446</v>
      </c>
      <c r="L4495" s="444">
        <f t="shared" ca="1" si="169"/>
        <v>-18190340756408.914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-18190340756408.914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-75793086485.03714</v>
      </c>
      <c r="L4496" s="444">
        <f t="shared" ca="1" si="169"/>
        <v>-18266133842893.953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-18266133842893.953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-76108891012.058136</v>
      </c>
      <c r="L4497" s="444">
        <f t="shared" ca="1" si="169"/>
        <v>-18342242733906.012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-18342242733906.012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-76426011391.275055</v>
      </c>
      <c r="L4498" s="444">
        <f t="shared" ca="1" si="169"/>
        <v>-18418668745297.285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-18418668745297.285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-76744453105.40535</v>
      </c>
      <c r="L4499" s="444">
        <f t="shared" ca="1" si="169"/>
        <v>-18495413198402.691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-18495413198402.691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-77064221660.011215</v>
      </c>
      <c r="L4500" s="444">
        <f t="shared" ca="1" si="169"/>
        <v>-18572477420062.703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-18572477420062.703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-77385322583.594589</v>
      </c>
      <c r="L4501" s="444">
        <f t="shared" ca="1" si="169"/>
        <v>-18649862742646.297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-18649862742646.297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-77707761427.692902</v>
      </c>
      <c r="L4502" s="444">
        <f t="shared" ca="1" si="169"/>
        <v>-18727570504073.988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-18727570504073.988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-78031543766.974945</v>
      </c>
      <c r="L4503" s="444">
        <f t="shared" ca="1" si="169"/>
        <v>-18805602047840.965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-18805602047840.965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-78356675199.337357</v>
      </c>
      <c r="L4504" s="444">
        <f t="shared" ca="1" si="169"/>
        <v>-18883958723040.301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-18883958723040.301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-78683161346.001251</v>
      </c>
      <c r="L4505" s="444">
        <f t="shared" ca="1" si="169"/>
        <v>-18962641884386.301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-18962641884386.301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-79011007851.609589</v>
      </c>
      <c r="L4506" s="444">
        <f t="shared" ca="1" si="169"/>
        <v>-19041652892237.91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-19041652892237.91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-79340220384.324631</v>
      </c>
      <c r="L4507" s="444">
        <f t="shared" ca="1" si="169"/>
        <v>-19120993112622.234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-19120993112622.234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-79670804635.92598</v>
      </c>
      <c r="L4508" s="444">
        <f t="shared" ca="1" si="169"/>
        <v>-19200663917258.16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-19200663917258.16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-80002766321.908997</v>
      </c>
      <c r="L4509" s="444">
        <f t="shared" ca="1" si="169"/>
        <v>-19280666683580.07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-19280666683580.07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-80336111181.583618</v>
      </c>
      <c r="L4510" s="444">
        <f t="shared" ca="1" si="169"/>
        <v>-19361002794761.652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-19361002794761.652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-80670844978.173553</v>
      </c>
      <c r="L4511" s="444">
        <f t="shared" ca="1" si="169"/>
        <v>-19441673639739.824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-19441673639739.824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-81006973498.915939</v>
      </c>
      <c r="L4512" s="444">
        <f t="shared" ca="1" si="169"/>
        <v>-19522680613238.738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-19522680613238.738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-81344502555.161407</v>
      </c>
      <c r="L4513" s="444">
        <f t="shared" ca="1" si="169"/>
        <v>-19604025115793.898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-19604025115793.898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-81683437982.474579</v>
      </c>
      <c r="L4514" s="444">
        <f t="shared" ca="1" si="169"/>
        <v>-19685708553776.371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-19685708553776.371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-82023785640.734879</v>
      </c>
      <c r="L4515" s="444">
        <f t="shared" ca="1" si="169"/>
        <v>-19767732339417.105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-19767732339417.105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-82365551414.237946</v>
      </c>
      <c r="L4516" s="444">
        <f t="shared" ca="1" si="169"/>
        <v>-19850097890831.344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-19850097890831.344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-82708741211.797272</v>
      </c>
      <c r="L4517" s="444">
        <f t="shared" ca="1" si="169"/>
        <v>-19932806632043.141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-19932806632043.141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-83053360966.84642</v>
      </c>
      <c r="L4518" s="444">
        <f t="shared" ca="1" si="169"/>
        <v>-20015859993009.988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-20015859993009.988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-83399416637.541611</v>
      </c>
      <c r="L4519" s="444">
        <f t="shared" ca="1" si="169"/>
        <v>-20099259409647.531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-20099259409647.531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-83746914206.864716</v>
      </c>
      <c r="L4520" s="444">
        <f t="shared" ca="1" si="169"/>
        <v>-20183006323854.395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-20183006323854.395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-84095859682.726639</v>
      </c>
      <c r="L4521" s="444">
        <f t="shared" ca="1" si="169"/>
        <v>-20267102183537.121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-20267102183537.121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-84446259098.071335</v>
      </c>
      <c r="L4522" s="444">
        <f t="shared" ca="1" si="169"/>
        <v>-20351548442635.191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-20351548442635.191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-84798118510.979965</v>
      </c>
      <c r="L4523" s="444">
        <f t="shared" ca="1" si="169"/>
        <v>-20436346561146.172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-20436346561146.172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-85151444004.775711</v>
      </c>
      <c r="L4524" s="444">
        <f t="shared" ca="1" si="169"/>
        <v>-20521498005150.949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-20521498005150.949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-85506241688.128952</v>
      </c>
      <c r="L4525" s="444">
        <f t="shared" ca="1" si="169"/>
        <v>-20607004246839.078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-20607004246839.078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-85862517695.162827</v>
      </c>
      <c r="L4526" s="444">
        <f t="shared" ca="1" si="169"/>
        <v>-20692866764534.242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-20692866764534.242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-86220278185.559341</v>
      </c>
      <c r="L4527" s="444">
        <f t="shared" ca="1" si="169"/>
        <v>-20779087042719.801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-20779087042719.801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-86579529344.665833</v>
      </c>
      <c r="L4528" s="444">
        <f t="shared" ca="1" si="169"/>
        <v>-20865666572064.465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-20865666572064.465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-86940277383.601929</v>
      </c>
      <c r="L4529" s="444">
        <f t="shared" ca="1" si="169"/>
        <v>-20952606849448.066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-20952606849448.066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-87302528539.366943</v>
      </c>
      <c r="L4530" s="444">
        <f t="shared" ca="1" si="169"/>
        <v>-21039909377987.434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-21039909377987.434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-87666289074.947632</v>
      </c>
      <c r="L4531" s="444">
        <f t="shared" ca="1" si="169"/>
        <v>-21127575667062.383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-21127575667062.383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-88031565279.42659</v>
      </c>
      <c r="L4532" s="444">
        <f t="shared" ca="1" si="169"/>
        <v>-21215607232341.809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-21215607232341.809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-88398363468.090866</v>
      </c>
      <c r="L4533" s="444">
        <f t="shared" ca="1" si="169"/>
        <v>-21304005595809.898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-21304005595809.898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-88766689982.541245</v>
      </c>
      <c r="L4534" s="444">
        <f t="shared" ca="1" si="169"/>
        <v>-21392772285792.441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-21392772285792.441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-89136551190.801834</v>
      </c>
      <c r="L4535" s="444">
        <f t="shared" ca="1" si="169"/>
        <v>-21481908836983.242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-21481908836983.242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-89507953487.430176</v>
      </c>
      <c r="L4536" s="444">
        <f t="shared" ca="1" si="169"/>
        <v>-21571416790470.672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-21571416790470.672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-89880903293.627792</v>
      </c>
      <c r="L4537" s="444">
        <f t="shared" ca="1" si="169"/>
        <v>-21661297693764.301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-21661297693764.301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-90255407057.351257</v>
      </c>
      <c r="L4538" s="444">
        <f t="shared" ca="1" si="169"/>
        <v>-21751553100821.652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-21751553100821.652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-90631471253.423553</v>
      </c>
      <c r="L4539" s="444">
        <f t="shared" ca="1" si="169"/>
        <v>-21842184572075.074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-21842184572075.074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-91009102383.646149</v>
      </c>
      <c r="L4540" s="444">
        <f t="shared" ca="1" si="169"/>
        <v>-21933193674458.719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-21933193674458.719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-91388306976.911331</v>
      </c>
      <c r="L4541" s="444">
        <f t="shared" ca="1" si="169"/>
        <v>-22024581981435.629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-22024581981435.629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-91769091589.315125</v>
      </c>
      <c r="L4542" s="444">
        <f t="shared" ca="1" si="169"/>
        <v>-22116351073024.945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-22116351073024.945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-92151462804.270599</v>
      </c>
      <c r="L4543" s="444">
        <f t="shared" ca="1" si="169"/>
        <v>-22208502535829.215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-22208502535829.215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-92535427232.621735</v>
      </c>
      <c r="L4544" s="444">
        <f t="shared" ca="1" si="169"/>
        <v>-22301037963061.836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-22301037963061.836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-92920991512.757645</v>
      </c>
      <c r="L4545" s="444">
        <f t="shared" ca="1" si="169"/>
        <v>-22393958954574.594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-22393958954574.594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-93308162310.727478</v>
      </c>
      <c r="L4546" s="444">
        <f t="shared" ca="1" si="169"/>
        <v>-22487267116885.32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-22487267116885.32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-93696946320.355499</v>
      </c>
      <c r="L4547" s="444">
        <f t="shared" ca="1" si="169"/>
        <v>-22580964063205.676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-22580964063205.676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-94087350263.356979</v>
      </c>
      <c r="L4548" s="444">
        <f t="shared" ca="1" si="169"/>
        <v>-22675051413469.031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-22675051413469.031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-94479380889.4543</v>
      </c>
      <c r="L4549" s="444">
        <f t="shared" ca="1" si="169"/>
        <v>-22769530794358.484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-22769530794358.484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-94873044976.493683</v>
      </c>
      <c r="L4550" s="444">
        <f t="shared" ca="1" si="169"/>
        <v>-22864403839334.977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-22864403839334.977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-95268349330.562408</v>
      </c>
      <c r="L4551" s="444">
        <f t="shared" ca="1" si="169"/>
        <v>-22959672188665.539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-22959672188665.539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-95665300786.106415</v>
      </c>
      <c r="L4552" s="444">
        <f t="shared" ca="1" si="169"/>
        <v>-23055337489451.645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-23055337489451.645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-96063906206.048523</v>
      </c>
      <c r="L4553" s="444">
        <f t="shared" ca="1" si="169"/>
        <v>-23151401395657.691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-23151401395657.691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-96464172481.907043</v>
      </c>
      <c r="L4554" s="444">
        <f t="shared" ca="1" si="169"/>
        <v>-23247865568139.598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-23247865568139.598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-96866106533.914993</v>
      </c>
      <c r="L4555" s="444">
        <f t="shared" ca="1" si="169"/>
        <v>-23344731674673.512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-23344731674673.512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-97269715311.139633</v>
      </c>
      <c r="L4556" s="444">
        <f t="shared" ca="1" si="169"/>
        <v>-23442001389984.652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-23442001389984.652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-97675005791.602722</v>
      </c>
      <c r="L4557" s="444">
        <f t="shared" ca="1" si="169"/>
        <v>-23539676395776.254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-23539676395776.254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-98081984982.401062</v>
      </c>
      <c r="L4558" s="444">
        <f t="shared" ca="1" si="169"/>
        <v>-23637758380758.656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-23637758380758.656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-98490659919.827728</v>
      </c>
      <c r="L4559" s="444">
        <f t="shared" ca="1" si="169"/>
        <v>-23736249040678.484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-23736249040678.484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-98901037669.493683</v>
      </c>
      <c r="L4560" s="444">
        <f t="shared" ca="1" si="169"/>
        <v>-23835150078347.977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-23835150078347.977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-99313125326.449905</v>
      </c>
      <c r="L4561" s="444">
        <f t="shared" ca="1" si="169"/>
        <v>-23934463203674.426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-23934463203674.426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-99726930015.310104</v>
      </c>
      <c r="L4562" s="444">
        <f t="shared" ca="1" si="169"/>
        <v>-24034190133689.734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-24034190133689.734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-100142458890.37389</v>
      </c>
      <c r="L4563" s="444">
        <f t="shared" ca="1" si="169"/>
        <v>-24134332592580.109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-24134332592580.109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-100559719135.75046</v>
      </c>
      <c r="L4564" s="444">
        <f t="shared" ca="1" si="169"/>
        <v>-24234892311715.859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-24234892311715.859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-100978717965.48274</v>
      </c>
      <c r="L4565" s="444">
        <f t="shared" ca="1" si="169"/>
        <v>-24335871029681.344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-24335871029681.344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-101399462623.67227</v>
      </c>
      <c r="L4566" s="444">
        <f t="shared" ca="1" si="169"/>
        <v>-24437270492305.016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-24437270492305.016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-101821960384.60423</v>
      </c>
      <c r="L4567" s="444">
        <f t="shared" ca="1" si="169"/>
        <v>-24539092452689.621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-24539092452689.621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-102246218552.87341</v>
      </c>
      <c r="L4568" s="444">
        <f t="shared" ca="1" si="169"/>
        <v>-24641338671242.496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-24641338671242.496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-102672244463.51041</v>
      </c>
      <c r="L4569" s="444">
        <f t="shared" ca="1" si="169"/>
        <v>-24744010915706.008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-24744010915706.008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-103100045482.10837</v>
      </c>
      <c r="L4570" s="444">
        <f t="shared" ca="1" si="169"/>
        <v>-24847110961188.117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-24847110961188.117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-103529629004.95049</v>
      </c>
      <c r="L4571" s="444">
        <f t="shared" ca="1" si="169"/>
        <v>-24950640590193.066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-24950640590193.066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-103961002459.13777</v>
      </c>
      <c r="L4572" s="444">
        <f t="shared" ca="1" si="169"/>
        <v>-25054601592652.203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-25054601592652.203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-104394173302.71751</v>
      </c>
      <c r="L4573" s="444">
        <f t="shared" ca="1" si="169"/>
        <v>-25158995765954.922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-25158995765954.922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-104829149024.81218</v>
      </c>
      <c r="L4574" s="444">
        <f t="shared" ca="1" si="169"/>
        <v>-25263824914979.734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-25263824914979.734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-105265937145.74889</v>
      </c>
      <c r="L4575" s="444">
        <f t="shared" ca="1" si="169"/>
        <v>-25369090852125.484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-25369090852125.484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-105704545217.18951</v>
      </c>
      <c r="L4576" s="444">
        <f t="shared" ca="1" si="169"/>
        <v>-25474795397342.676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-25474795397342.676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-106144980822.26115</v>
      </c>
      <c r="L4577" s="444">
        <f t="shared" ca="1" si="169"/>
        <v>-25580940378164.938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-25580940378164.938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-106587251575.68724</v>
      </c>
      <c r="L4578" s="444">
        <f t="shared" ca="1" si="169"/>
        <v>-25687527629740.625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-25687527629740.625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-107031365123.91927</v>
      </c>
      <c r="L4579" s="444">
        <f t="shared" ca="1" si="169"/>
        <v>-25794558994864.543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-25794558994864.543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-107477329145.26892</v>
      </c>
      <c r="L4580" s="444">
        <f t="shared" ca="1" si="169"/>
        <v>-25902036324009.813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-25902036324009.813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-107925151350.04088</v>
      </c>
      <c r="L4581" s="444">
        <f t="shared" ca="1" si="169"/>
        <v>-26009961475359.852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-26009961475359.852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-108374839480.66605</v>
      </c>
      <c r="L4582" s="444">
        <f t="shared" ca="1" si="169"/>
        <v>-26118336314840.52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-26118336314840.52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-108826401311.83549</v>
      </c>
      <c r="L4583" s="444">
        <f t="shared" ca="1" si="169"/>
        <v>-26227162716152.355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-26227162716152.355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-109279844650.63481</v>
      </c>
      <c r="L4584" s="444">
        <f t="shared" ca="1" si="169"/>
        <v>-26336442560802.992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-26336442560802.992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-109735177336.67914</v>
      </c>
      <c r="L4585" s="444">
        <f t="shared" ca="1" si="169"/>
        <v>-26446177738139.672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-26446177738139.672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-110192407242.24863</v>
      </c>
      <c r="L4586" s="444">
        <f t="shared" ca="1" si="169"/>
        <v>-26556370145381.922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-26556370145381.922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-110651542272.42467</v>
      </c>
      <c r="L4587" s="444">
        <f t="shared" ca="1" si="169"/>
        <v>-26667021687654.348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-26667021687654.348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-111112590365.22644</v>
      </c>
      <c r="L4588" s="444">
        <f t="shared" ca="1" si="169"/>
        <v>-26778134278019.574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-26778134278019.574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-111575559491.74823</v>
      </c>
      <c r="L4589" s="444">
        <f t="shared" ca="1" si="169"/>
        <v>-26889709837511.324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-26889709837511.324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-112040457656.29718</v>
      </c>
      <c r="L4590" s="444">
        <f t="shared" ca="1" si="169"/>
        <v>-27001750295167.621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-27001750295167.621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-112507292896.53175</v>
      </c>
      <c r="L4591" s="444">
        <f t="shared" ca="1" si="169"/>
        <v>-27114257588064.152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-27114257588064.152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-112976073283.60063</v>
      </c>
      <c r="L4592" s="444">
        <f t="shared" ca="1" si="169"/>
        <v>-27227233661347.754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-27227233661347.754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-113446806922.2823</v>
      </c>
      <c r="L4593" s="444">
        <f t="shared" ca="1" si="169"/>
        <v>-27340680468270.035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-27340680468270.035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-113919501951.12514</v>
      </c>
      <c r="L4594" s="444">
        <f t="shared" ca="1" si="169"/>
        <v>-27454599970221.16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-27454599970221.16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-114394166542.58818</v>
      </c>
      <c r="L4595" s="444">
        <f t="shared" ca="1" si="169"/>
        <v>-27568994136763.75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-27568994136763.75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-114870808903.1823</v>
      </c>
      <c r="L4596" s="444">
        <f t="shared" ca="1" si="169"/>
        <v>-27683864945666.934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-27683864945666.934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-115349437273.61223</v>
      </c>
      <c r="L4597" s="444">
        <f t="shared" ca="1" si="169"/>
        <v>-27799214382940.547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-27799214382940.547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-115830059928.91896</v>
      </c>
      <c r="L4598" s="444">
        <f t="shared" ref="L4598:L4852" ca="1" si="174">I4598-J4598+K4598</f>
        <v>-27915044442869.465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-27915044442869.465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-116312685178.62279</v>
      </c>
      <c r="L4599" s="444">
        <f t="shared" ca="1" si="174"/>
        <v>-28031357128048.086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-28031357128048.086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-116797321366.86702</v>
      </c>
      <c r="L4600" s="444">
        <f t="shared" ca="1" si="174"/>
        <v>-28148154449414.953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-28148154449414.953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-117283976872.5623</v>
      </c>
      <c r="L4601" s="444">
        <f t="shared" ca="1" si="174"/>
        <v>-28265438426287.516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-28265438426287.516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-117772660109.53131</v>
      </c>
      <c r="L4602" s="444">
        <f t="shared" ca="1" si="174"/>
        <v>-28383211086397.047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-28383211086397.047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-118263379526.65436</v>
      </c>
      <c r="L4603" s="444">
        <f t="shared" ca="1" si="174"/>
        <v>-28501474465923.703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-28501474465923.703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-118756143608.01543</v>
      </c>
      <c r="L4604" s="444">
        <f t="shared" ca="1" si="174"/>
        <v>-28620230609531.719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-28620230609531.719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-119250960873.04883</v>
      </c>
      <c r="L4605" s="444">
        <f t="shared" ca="1" si="174"/>
        <v>-28739481570404.766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-28739481570404.766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-119747839876.68651</v>
      </c>
      <c r="L4606" s="444">
        <f t="shared" ca="1" si="174"/>
        <v>-28859229410281.453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-28859229410281.453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-120246789209.50606</v>
      </c>
      <c r="L4607" s="444">
        <f t="shared" ca="1" si="174"/>
        <v>-28979476199490.961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-28979476199490.961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-120747817497.879</v>
      </c>
      <c r="L4608" s="444">
        <f t="shared" ca="1" si="174"/>
        <v>-29100224016988.84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-29100224016988.84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-121250933404.12016</v>
      </c>
      <c r="L4609" s="444">
        <f t="shared" ca="1" si="174"/>
        <v>-29221474950392.961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-29221474950392.961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-121756145626.63734</v>
      </c>
      <c r="L4610" s="444">
        <f t="shared" ca="1" si="174"/>
        <v>-29343231096019.598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-29343231096019.598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-122263462900.08165</v>
      </c>
      <c r="L4611" s="444">
        <f t="shared" ca="1" si="174"/>
        <v>-29465494558919.68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-29465494558919.68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-122772893995.49866</v>
      </c>
      <c r="L4612" s="444">
        <f t="shared" ca="1" si="174"/>
        <v>-29588267452915.18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-29588267452915.18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-123284447720.4799</v>
      </c>
      <c r="L4613" s="444">
        <f t="shared" ca="1" si="174"/>
        <v>-29711551900635.66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-29711551900635.66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-123798132919.31523</v>
      </c>
      <c r="L4614" s="444">
        <f t="shared" ca="1" si="174"/>
        <v>-29835350033554.977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-29835350033554.977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-124313958473.14575</v>
      </c>
      <c r="L4615" s="444">
        <f t="shared" ca="1" si="174"/>
        <v>-29959663992028.121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-29959663992028.121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-124831933300.11717</v>
      </c>
      <c r="L4616" s="444">
        <f t="shared" ca="1" si="174"/>
        <v>-30084495925328.238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-30084495925328.238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-125352066355.5343</v>
      </c>
      <c r="L4617" s="444">
        <f t="shared" ca="1" si="174"/>
        <v>-30209847991683.773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-30209847991683.773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-125874366632.01573</v>
      </c>
      <c r="L4618" s="444">
        <f t="shared" ca="1" si="174"/>
        <v>-30335722358315.789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-30335722358315.789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-126398843159.64912</v>
      </c>
      <c r="L4619" s="444">
        <f t="shared" ca="1" si="174"/>
        <v>-30462121201475.438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-30462121201475.438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-126925505006.14766</v>
      </c>
      <c r="L4620" s="444">
        <f t="shared" ca="1" si="174"/>
        <v>-30589046706481.586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-30589046706481.586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-127454361277.00661</v>
      </c>
      <c r="L4621" s="444">
        <f t="shared" ca="1" si="174"/>
        <v>-30716501067758.594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-30716501067758.594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-127985421115.66081</v>
      </c>
      <c r="L4622" s="444">
        <f t="shared" ca="1" si="174"/>
        <v>-30844486488874.254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-30844486488874.254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-128518693703.6427</v>
      </c>
      <c r="L4623" s="444">
        <f t="shared" ca="1" si="174"/>
        <v>-30973005182577.898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-30973005182577.898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-129054188260.74124</v>
      </c>
      <c r="L4624" s="444">
        <f t="shared" ca="1" si="174"/>
        <v>-31102059370838.641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-31102059370838.641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-129591914045.161</v>
      </c>
      <c r="L4625" s="444">
        <f t="shared" ca="1" si="174"/>
        <v>-31231651284883.801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-31231651284883.801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-130131880353.6825</v>
      </c>
      <c r="L4626" s="444">
        <f t="shared" ca="1" si="174"/>
        <v>-31361783165237.484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-31361783165237.484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-130674096521.82285</v>
      </c>
      <c r="L4627" s="444">
        <f t="shared" ca="1" si="174"/>
        <v>-31492457261759.309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-31492457261759.309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-131218571923.99713</v>
      </c>
      <c r="L4628" s="444">
        <f t="shared" ca="1" si="174"/>
        <v>-31623675833683.305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-31623675833683.305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-131765315973.68045</v>
      </c>
      <c r="L4629" s="444">
        <f t="shared" ca="1" si="174"/>
        <v>-31755441149656.984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-31755441149656.984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-132314338123.57077</v>
      </c>
      <c r="L4630" s="444">
        <f t="shared" ca="1" si="174"/>
        <v>-31887755487780.555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-31887755487780.555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-132865647865.7523</v>
      </c>
      <c r="L4631" s="444">
        <f t="shared" ca="1" si="174"/>
        <v>-32020621135646.309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-32020621135646.309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-133419254731.85962</v>
      </c>
      <c r="L4632" s="444">
        <f t="shared" ca="1" si="174"/>
        <v>-32154040390378.168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-32154040390378.168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-133975168293.24237</v>
      </c>
      <c r="L4633" s="444">
        <f t="shared" ca="1" si="174"/>
        <v>-32288015558671.41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-32288015558671.41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-134533398161.13089</v>
      </c>
      <c r="L4634" s="444">
        <f t="shared" ca="1" si="174"/>
        <v>-32422548956832.543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-32422548956832.543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-135093953986.80228</v>
      </c>
      <c r="L4635" s="444">
        <f t="shared" ca="1" si="174"/>
        <v>-32557642910819.344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-32557642910819.344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-135656845461.74727</v>
      </c>
      <c r="L4636" s="444">
        <f t="shared" ca="1" si="174"/>
        <v>-32693299756281.09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-32693299756281.09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-136222082317.83788</v>
      </c>
      <c r="L4637" s="444">
        <f t="shared" ca="1" si="174"/>
        <v>-32829521838598.926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-32829521838598.926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-136789674327.49554</v>
      </c>
      <c r="L4638" s="444">
        <f t="shared" ca="1" si="174"/>
        <v>-32966311512926.422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-32966311512926.422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-137359631303.86009</v>
      </c>
      <c r="L4639" s="444">
        <f t="shared" ca="1" si="174"/>
        <v>-33103671144230.281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-33103671144230.281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-137931963100.95947</v>
      </c>
      <c r="L4640" s="444">
        <f t="shared" ca="1" si="174"/>
        <v>-33241603107331.242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-33241603107331.242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-138506679613.88016</v>
      </c>
      <c r="L4641" s="444">
        <f t="shared" ca="1" si="174"/>
        <v>-33380109786945.121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-33380109786945.121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-139083790778.93802</v>
      </c>
      <c r="L4642" s="444">
        <f t="shared" ca="1" si="174"/>
        <v>-33519193577724.059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-33519193577724.059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-139663306573.85025</v>
      </c>
      <c r="L4643" s="444">
        <f t="shared" ca="1" si="174"/>
        <v>-33658856884297.91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-33658856884297.91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-140245237017.90796</v>
      </c>
      <c r="L4644" s="444">
        <f t="shared" ca="1" si="174"/>
        <v>-33799102121315.816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-33799102121315.816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-140829592172.14923</v>
      </c>
      <c r="L4645" s="444">
        <f t="shared" ca="1" si="174"/>
        <v>-33939931713487.965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-33939931713487.965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-141416382139.53317</v>
      </c>
      <c r="L4646" s="444">
        <f t="shared" ca="1" si="174"/>
        <v>-34081348095627.496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-34081348095627.496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-142005617065.11456</v>
      </c>
      <c r="L4647" s="444">
        <f t="shared" ca="1" si="174"/>
        <v>-34223353712692.609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-34223353712692.609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-142597307136.21921</v>
      </c>
      <c r="L4648" s="444">
        <f t="shared" ca="1" si="174"/>
        <v>-34365951019828.828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-34365951019828.828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-143191462582.62012</v>
      </c>
      <c r="L4649" s="444">
        <f t="shared" ca="1" si="174"/>
        <v>-34509142482411.449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-34509142482411.449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-143788093676.71439</v>
      </c>
      <c r="L4650" s="444">
        <f t="shared" ca="1" si="174"/>
        <v>-34652930576088.164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-34652930576088.164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-144387210733.70068</v>
      </c>
      <c r="L4651" s="444">
        <f t="shared" ca="1" si="174"/>
        <v>-34797317786821.863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-34797317786821.863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-144988824111.75775</v>
      </c>
      <c r="L4652" s="444">
        <f t="shared" ca="1" si="174"/>
        <v>-34942306610933.621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-34942306610933.621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-145592944212.22339</v>
      </c>
      <c r="L4653" s="444">
        <f t="shared" ca="1" si="174"/>
        <v>-35087899555145.844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-35087899555145.844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-146199581479.77432</v>
      </c>
      <c r="L4654" s="444">
        <f t="shared" ca="1" si="174"/>
        <v>-35234099136625.617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-35234099136625.617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-146808746402.60675</v>
      </c>
      <c r="L4655" s="444">
        <f t="shared" ca="1" si="174"/>
        <v>-35380907883028.227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-35380907883028.227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-147420449512.61761</v>
      </c>
      <c r="L4656" s="444">
        <f t="shared" ca="1" si="174"/>
        <v>-35528328332540.844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-35528328332540.844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-148034701385.58685</v>
      </c>
      <c r="L4657" s="444">
        <f t="shared" ca="1" si="174"/>
        <v>-35676363033926.43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-35676363033926.43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-148651512641.36011</v>
      </c>
      <c r="L4658" s="444">
        <f t="shared" ca="1" si="174"/>
        <v>-35825014546567.789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-35825014546567.789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-149270893944.03244</v>
      </c>
      <c r="L4659" s="444">
        <f t="shared" ca="1" si="174"/>
        <v>-35974285440511.82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-35974285440511.82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-149892856002.13257</v>
      </c>
      <c r="L4660" s="444">
        <f t="shared" ca="1" si="174"/>
        <v>-36124178296513.953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-36124178296513.953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-150517409568.80814</v>
      </c>
      <c r="L4661" s="444">
        <f t="shared" ca="1" si="174"/>
        <v>-36274695706082.758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-36274695706082.758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-151144565442.01147</v>
      </c>
      <c r="L4662" s="444">
        <f t="shared" ca="1" si="174"/>
        <v>-36425840271524.766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-36425840271524.766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-151774334464.68652</v>
      </c>
      <c r="L4663" s="444">
        <f t="shared" ca="1" si="174"/>
        <v>-36577614605989.453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-36577614605989.453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-152406727524.95605</v>
      </c>
      <c r="L4664" s="444">
        <f t="shared" ca="1" si="174"/>
        <v>-36730021333514.406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-36730021333514.406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-153041755556.31003</v>
      </c>
      <c r="L4665" s="444">
        <f t="shared" ca="1" si="174"/>
        <v>-36883063089070.719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-36883063089070.719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-153679429537.79465</v>
      </c>
      <c r="L4666" s="444">
        <f t="shared" ca="1" si="174"/>
        <v>-37036742518608.516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-37036742518608.516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-154319760494.20215</v>
      </c>
      <c r="L4667" s="444">
        <f t="shared" ca="1" si="174"/>
        <v>-37191062279102.719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-37191062279102.719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-154962759496.26132</v>
      </c>
      <c r="L4668" s="444">
        <f t="shared" ca="1" si="174"/>
        <v>-37346025038598.977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-37346025038598.977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-155608437660.82907</v>
      </c>
      <c r="L4669" s="444">
        <f t="shared" ca="1" si="174"/>
        <v>-37501633476259.805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-37501633476259.805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-156256806151.08252</v>
      </c>
      <c r="L4670" s="444">
        <f t="shared" ca="1" si="174"/>
        <v>-37657890282410.891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-37657890282410.891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-156907876176.71204</v>
      </c>
      <c r="L4671" s="444">
        <f t="shared" ca="1" si="174"/>
        <v>-37814798158587.602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-37814798158587.602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-157561658994.11499</v>
      </c>
      <c r="L4672" s="444">
        <f t="shared" ca="1" si="174"/>
        <v>-37972359817581.719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-37972359817581.719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-158218165906.59048</v>
      </c>
      <c r="L4673" s="444">
        <f t="shared" ca="1" si="174"/>
        <v>-38130577983488.313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-38130577983488.313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-158877408264.53464</v>
      </c>
      <c r="L4674" s="444">
        <f t="shared" ca="1" si="174"/>
        <v>-38289455391752.844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-38289455391752.844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-159539397465.63684</v>
      </c>
      <c r="L4675" s="444">
        <f t="shared" ca="1" si="174"/>
        <v>-38448994789218.484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-38448994789218.484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-160204144955.07703</v>
      </c>
      <c r="L4676" s="444">
        <f t="shared" ca="1" si="174"/>
        <v>-38609198934173.563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-38609198934173.563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-160871662225.72318</v>
      </c>
      <c r="L4677" s="444">
        <f t="shared" ca="1" si="174"/>
        <v>-38770070596399.289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-38770070596399.289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-161541960818.33038</v>
      </c>
      <c r="L4678" s="444">
        <f t="shared" ca="1" si="174"/>
        <v>-38931612557217.617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-38931612557217.617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-162215052321.74008</v>
      </c>
      <c r="L4679" s="444">
        <f t="shared" ca="1" si="174"/>
        <v>-39093827609539.359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-39093827609539.359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-162890948373.08066</v>
      </c>
      <c r="L4680" s="444">
        <f t="shared" ca="1" si="174"/>
        <v>-39256718557912.438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-39256718557912.438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-163569660657.96848</v>
      </c>
      <c r="L4681" s="444">
        <f t="shared" ca="1" si="174"/>
        <v>-39420288218570.406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-39420288218570.406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-164251200910.71002</v>
      </c>
      <c r="L4682" s="444">
        <f t="shared" ca="1" si="174"/>
        <v>-39584539419481.117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-39584539419481.117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-164935580914.50464</v>
      </c>
      <c r="L4683" s="444">
        <f t="shared" ca="1" si="174"/>
        <v>-39749475000395.625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-39749475000395.625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-165622812501.64844</v>
      </c>
      <c r="L4684" s="444">
        <f t="shared" ca="1" si="174"/>
        <v>-39915097812897.273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-39915097812897.273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-166312907553.73865</v>
      </c>
      <c r="L4685" s="444">
        <f t="shared" ca="1" si="174"/>
        <v>-40081410720451.016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-40081410720451.016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-167005878001.87924</v>
      </c>
      <c r="L4686" s="444">
        <f t="shared" ca="1" si="174"/>
        <v>-40248416598452.898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-40248416598452.898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-167701735826.88708</v>
      </c>
      <c r="L4687" s="444">
        <f t="shared" ca="1" si="174"/>
        <v>-40416118334279.789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-40416118334279.789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-168400493059.49911</v>
      </c>
      <c r="L4688" s="444">
        <f t="shared" ca="1" si="174"/>
        <v>-40584518827339.289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-40584518827339.289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-169102161780.58038</v>
      </c>
      <c r="L4689" s="444">
        <f t="shared" ca="1" si="174"/>
        <v>-40753620989119.867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-40753620989119.867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-169806754121.33276</v>
      </c>
      <c r="L4690" s="444">
        <f t="shared" ca="1" si="174"/>
        <v>-40923427743241.203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-40923427743241.203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-170514282263.505</v>
      </c>
      <c r="L4691" s="444">
        <f t="shared" ca="1" si="174"/>
        <v>-41093942025504.711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-41093942025504.711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-171224758439.60297</v>
      </c>
      <c r="L4692" s="444">
        <f t="shared" ca="1" si="174"/>
        <v>-41265166783944.313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-41265166783944.313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-171938194933.10129</v>
      </c>
      <c r="L4693" s="444">
        <f t="shared" ca="1" si="174"/>
        <v>-41437104978877.414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-41437104978877.414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-172654604078.65588</v>
      </c>
      <c r="L4694" s="444">
        <f t="shared" ca="1" si="174"/>
        <v>-41609759582956.07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-41609759582956.07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-173373998262.31696</v>
      </c>
      <c r="L4695" s="444">
        <f t="shared" ca="1" si="174"/>
        <v>-41783133581218.391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-41783133581218.391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-174096389921.74329</v>
      </c>
      <c r="L4696" s="444">
        <f t="shared" ca="1" si="174"/>
        <v>-41957229971140.133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-41957229971140.133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-174821791546.41721</v>
      </c>
      <c r="L4697" s="444">
        <f t="shared" ca="1" si="174"/>
        <v>-42132051762686.547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-42132051762686.547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-175550215677.8606</v>
      </c>
      <c r="L4698" s="444">
        <f t="shared" ca="1" si="174"/>
        <v>-42307601978364.406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-42307601978364.406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-176281674909.85168</v>
      </c>
      <c r="L4699" s="444">
        <f t="shared" ca="1" si="174"/>
        <v>-42483883653274.258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-42483883653274.258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-177016181888.64273</v>
      </c>
      <c r="L4700" s="444">
        <f t="shared" ca="1" si="174"/>
        <v>-42660899835162.898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-42660899835162.898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-177753749313.17874</v>
      </c>
      <c r="L4701" s="444">
        <f t="shared" ca="1" si="174"/>
        <v>-42838653584476.078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-42838653584476.078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-178494389935.31699</v>
      </c>
      <c r="L4702" s="444">
        <f t="shared" ca="1" si="174"/>
        <v>-43017147974411.398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-43017147974411.398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-179238116560.04749</v>
      </c>
      <c r="L4703" s="444">
        <f t="shared" ca="1" si="174"/>
        <v>-43196386090971.445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-43196386090971.445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-179984942045.71436</v>
      </c>
      <c r="L4704" s="444">
        <f t="shared" ca="1" si="174"/>
        <v>-43376371033017.156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-43376371033017.156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-180734879304.23816</v>
      </c>
      <c r="L4705" s="444">
        <f t="shared" ca="1" si="174"/>
        <v>-43557105912321.391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-43557105912321.391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-181487941301.33911</v>
      </c>
      <c r="L4706" s="444">
        <f t="shared" ca="1" si="174"/>
        <v>-43738593853622.727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-43738593853622.727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-182244141056.76135</v>
      </c>
      <c r="L4707" s="444">
        <f t="shared" ca="1" si="174"/>
        <v>-43920837994679.484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-43920837994679.484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-183003491644.49786</v>
      </c>
      <c r="L4708" s="444">
        <f t="shared" ca="1" si="174"/>
        <v>-44103841486323.984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-44103841486323.984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-183766006193.0166</v>
      </c>
      <c r="L4709" s="444">
        <f t="shared" ca="1" si="174"/>
        <v>-44287607492517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-44287607492517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-184531697885.48749</v>
      </c>
      <c r="L4710" s="444">
        <f t="shared" ca="1" si="174"/>
        <v>-44472139190402.484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-44472139190402.484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-185300579960.01035</v>
      </c>
      <c r="L4711" s="444">
        <f t="shared" ca="1" si="174"/>
        <v>-44657439770362.492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-44657439770362.492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-186072665709.84372</v>
      </c>
      <c r="L4712" s="444">
        <f t="shared" ca="1" si="174"/>
        <v>-44843512436072.336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-44843512436072.336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-186847968483.63474</v>
      </c>
      <c r="L4713" s="444">
        <f t="shared" ca="1" si="174"/>
        <v>-45030360404555.969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-45030360404555.969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-187626501685.64987</v>
      </c>
      <c r="L4714" s="444">
        <f t="shared" ca="1" si="174"/>
        <v>-45217986906241.617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-45217986906241.617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-188408278776.00674</v>
      </c>
      <c r="L4715" s="444">
        <f t="shared" ca="1" si="174"/>
        <v>-45406395185017.625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-45406395185017.625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-189193313270.90677</v>
      </c>
      <c r="L4716" s="444">
        <f t="shared" ca="1" si="174"/>
        <v>-45595588498288.531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-45595588498288.531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-189981618742.86887</v>
      </c>
      <c r="L4717" s="444">
        <f t="shared" ca="1" si="174"/>
        <v>-45785570117031.398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-45785570117031.398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-190773208820.96417</v>
      </c>
      <c r="L4718" s="444">
        <f t="shared" ca="1" si="174"/>
        <v>-45976343325852.359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-45976343325852.359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-191568097191.05148</v>
      </c>
      <c r="L4719" s="444">
        <f t="shared" ca="1" si="174"/>
        <v>-46167911423043.414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-46167911423043.414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-192366297596.01422</v>
      </c>
      <c r="L4720" s="444">
        <f t="shared" ca="1" si="174"/>
        <v>-46360277720639.43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-46360277720639.43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-193167823835.99762</v>
      </c>
      <c r="L4721" s="444">
        <f t="shared" ca="1" si="174"/>
        <v>-46553445544475.43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-46553445544475.43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-193972689768.64761</v>
      </c>
      <c r="L4722" s="444">
        <f t="shared" ca="1" si="174"/>
        <v>-46747418234244.078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-46747418234244.078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-194780909309.35031</v>
      </c>
      <c r="L4723" s="444">
        <f t="shared" ca="1" si="174"/>
        <v>-46942199143553.43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-46942199143553.43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-195592496431.47263</v>
      </c>
      <c r="L4724" s="444">
        <f t="shared" ca="1" si="174"/>
        <v>-47137791639984.898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-47137791639984.898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-196407465166.60373</v>
      </c>
      <c r="L4725" s="444">
        <f t="shared" ca="1" si="174"/>
        <v>-47334199105151.5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-47334199105151.5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-197225829604.79791</v>
      </c>
      <c r="L4726" s="444">
        <f t="shared" ca="1" si="174"/>
        <v>-47531424934756.297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-47531424934756.297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-198047603894.8179</v>
      </c>
      <c r="L4727" s="444">
        <f t="shared" ca="1" si="174"/>
        <v>-47729472538651.117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-47729472538651.117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-198872802244.37964</v>
      </c>
      <c r="L4728" s="444">
        <f t="shared" ca="1" si="174"/>
        <v>-47928345340895.5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-47928345340895.5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-199701438920.39792</v>
      </c>
      <c r="L4729" s="444">
        <f t="shared" ca="1" si="174"/>
        <v>-48128046779815.898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-48128046779815.898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-200533528249.23291</v>
      </c>
      <c r="L4730" s="444">
        <f t="shared" ca="1" si="174"/>
        <v>-48328580308065.133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-48328580308065.133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-201369084616.93805</v>
      </c>
      <c r="L4731" s="444">
        <f t="shared" ca="1" si="174"/>
        <v>-48529949392682.07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-48529949392682.07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-202208122469.50864</v>
      </c>
      <c r="L4732" s="444">
        <f t="shared" ca="1" si="174"/>
        <v>-48732157515151.578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-48732157515151.578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-203050656313.13156</v>
      </c>
      <c r="L4733" s="444">
        <f t="shared" ca="1" si="174"/>
        <v>-48935208171464.711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-48935208171464.711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-203896700714.43628</v>
      </c>
      <c r="L4734" s="444">
        <f t="shared" ca="1" si="174"/>
        <v>-49139104872179.148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-49139104872179.148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-204746270300.74646</v>
      </c>
      <c r="L4735" s="444">
        <f t="shared" ca="1" si="174"/>
        <v>-49343851142479.898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-49343851142479.898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-205599379760.33292</v>
      </c>
      <c r="L4736" s="444">
        <f t="shared" ca="1" si="174"/>
        <v>-49549450522240.234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-49549450522240.234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-206456043842.66763</v>
      </c>
      <c r="L4737" s="444">
        <f t="shared" ca="1" si="174"/>
        <v>-49755906566082.898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-49755906566082.898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-207316277358.67874</v>
      </c>
      <c r="L4738" s="444">
        <f t="shared" ca="1" si="174"/>
        <v>-49963222843441.578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-49963222843441.578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-208180095181.00656</v>
      </c>
      <c r="L4739" s="444">
        <f t="shared" ca="1" si="174"/>
        <v>-50171402938622.586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-50171402938622.586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-209047512244.26077</v>
      </c>
      <c r="L4740" s="444">
        <f t="shared" ca="1" si="174"/>
        <v>-50380450450866.844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-50380450450866.844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-209918543545.2785</v>
      </c>
      <c r="L4741" s="444">
        <f t="shared" ca="1" si="174"/>
        <v>-50590368994412.125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-50590368994412.125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-210793204143.38385</v>
      </c>
      <c r="L4742" s="444">
        <f t="shared" ca="1" si="174"/>
        <v>-50801162198555.508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-50801162198555.508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-211671509160.64795</v>
      </c>
      <c r="L4743" s="444">
        <f t="shared" ca="1" si="174"/>
        <v>-51012833707716.156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-51012833707716.156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-212553473782.15063</v>
      </c>
      <c r="L4744" s="444">
        <f t="shared" ca="1" si="174"/>
        <v>-51225387181498.305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-51225387181498.305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-213439113256.24292</v>
      </c>
      <c r="L4745" s="444">
        <f t="shared" ca="1" si="174"/>
        <v>-51438826294754.547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-51438826294754.547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-214328442894.81061</v>
      </c>
      <c r="L4746" s="444">
        <f t="shared" ca="1" si="174"/>
        <v>-51653154737649.359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-51653154737649.359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-215221478073.539</v>
      </c>
      <c r="L4747" s="444">
        <f t="shared" ca="1" si="174"/>
        <v>-51868376215722.898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-51868376215722.898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-216118234232.17874</v>
      </c>
      <c r="L4748" s="444">
        <f t="shared" ca="1" si="174"/>
        <v>-52084494449955.078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-52084494449955.078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-217018726874.81284</v>
      </c>
      <c r="L4749" s="444">
        <f t="shared" ca="1" si="174"/>
        <v>-52301513176829.891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-52301513176829.891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-217922971570.12454</v>
      </c>
      <c r="L4750" s="444">
        <f t="shared" ca="1" si="174"/>
        <v>-52519436148400.016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-52519436148400.016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-218830983951.66672</v>
      </c>
      <c r="L4751" s="444">
        <f t="shared" ca="1" si="174"/>
        <v>-52738267132351.68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-52738267132351.68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-219742779718.13199</v>
      </c>
      <c r="L4752" s="444">
        <f t="shared" ca="1" si="174"/>
        <v>-52958009912069.813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-52958009912069.813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-220658374633.62421</v>
      </c>
      <c r="L4753" s="444">
        <f t="shared" ca="1" si="174"/>
        <v>-53178668286703.438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-53178668286703.438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-221577784527.931</v>
      </c>
      <c r="L4754" s="444">
        <f t="shared" ca="1" si="174"/>
        <v>-53400246071231.367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-53400246071231.367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-222501025296.79736</v>
      </c>
      <c r="L4755" s="444">
        <f t="shared" ca="1" si="174"/>
        <v>-53622747096528.164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-53622747096528.164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-223428112902.20068</v>
      </c>
      <c r="L4756" s="444">
        <f t="shared" ca="1" si="174"/>
        <v>-53846175209430.367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-53846175209430.367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-224359063372.62653</v>
      </c>
      <c r="L4757" s="444">
        <f t="shared" ca="1" si="174"/>
        <v>-54070534272802.992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-54070534272802.992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-225293892803.34579</v>
      </c>
      <c r="L4758" s="444">
        <f t="shared" ca="1" si="174"/>
        <v>-54295828165606.336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-54295828165606.336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-226232617356.69305</v>
      </c>
      <c r="L4759" s="444">
        <f t="shared" ca="1" si="174"/>
        <v>-54522060782963.031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-54522060782963.031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-227175253262.34595</v>
      </c>
      <c r="L4760" s="444">
        <f t="shared" ca="1" si="174"/>
        <v>-54749236036225.375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-54749236036225.375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-228121816817.60571</v>
      </c>
      <c r="L4761" s="444">
        <f t="shared" ca="1" si="174"/>
        <v>-54977357853042.984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-54977357853042.984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-229072324387.67911</v>
      </c>
      <c r="L4762" s="444">
        <f t="shared" ca="1" si="174"/>
        <v>-55206430177430.664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-55206430177430.664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-230026792405.96112</v>
      </c>
      <c r="L4763" s="444">
        <f t="shared" ca="1" si="174"/>
        <v>-55436456969836.625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-55436456969836.625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-230985237374.31927</v>
      </c>
      <c r="L4764" s="444">
        <f t="shared" ca="1" si="174"/>
        <v>-55667442207210.945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-55667442207210.945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-231947675863.37894</v>
      </c>
      <c r="L4765" s="444">
        <f t="shared" ca="1" si="174"/>
        <v>-55899389883074.328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-55899389883074.328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-232914124512.80969</v>
      </c>
      <c r="L4766" s="444">
        <f t="shared" ca="1" si="174"/>
        <v>-56132304007587.141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-56132304007587.141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-233884600031.61307</v>
      </c>
      <c r="L4767" s="444">
        <f t="shared" ca="1" si="174"/>
        <v>-56366188607618.75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-56366188607618.75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-234859119198.4115</v>
      </c>
      <c r="L4768" s="444">
        <f t="shared" ca="1" si="174"/>
        <v>-56601047726817.164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-56601047726817.164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-235837698861.73819</v>
      </c>
      <c r="L4769" s="444">
        <f t="shared" ca="1" si="174"/>
        <v>-56836885425678.898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-56836885425678.898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-236820355940.32874</v>
      </c>
      <c r="L4770" s="444">
        <f t="shared" ca="1" si="174"/>
        <v>-57073705781619.227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-57073705781619.227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-237807107423.41345</v>
      </c>
      <c r="L4771" s="444">
        <f t="shared" ca="1" si="174"/>
        <v>-57311512889042.641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-57311512889042.641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-238797970371.01096</v>
      </c>
      <c r="L4772" s="444">
        <f t="shared" ca="1" si="174"/>
        <v>-57550310859413.648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-57550310859413.648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-239792961914.22354</v>
      </c>
      <c r="L4773" s="444">
        <f t="shared" ca="1" si="174"/>
        <v>-57790103821327.875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-57790103821327.875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-240792099255.53281</v>
      </c>
      <c r="L4774" s="444">
        <f t="shared" ca="1" si="174"/>
        <v>-58030895920583.406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-58030895920583.406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-241795399669.0975</v>
      </c>
      <c r="L4775" s="444">
        <f t="shared" ca="1" si="174"/>
        <v>-58272691320252.5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-58272691320252.5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-242802880501.05209</v>
      </c>
      <c r="L4776" s="444">
        <f t="shared" ca="1" si="174"/>
        <v>-58515494200753.555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-58515494200753.555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-243814559169.80649</v>
      </c>
      <c r="L4777" s="444">
        <f t="shared" ca="1" si="174"/>
        <v>-58759308759923.359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-58759308759923.359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-244830453166.34732</v>
      </c>
      <c r="L4778" s="444">
        <f t="shared" ca="1" si="174"/>
        <v>-59004139213089.703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-59004139213089.703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-245850580054.54044</v>
      </c>
      <c r="L4779" s="444">
        <f t="shared" ca="1" si="174"/>
        <v>-59249989793144.242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-59249989793144.242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-246874957471.43436</v>
      </c>
      <c r="L4780" s="444">
        <f t="shared" ca="1" si="174"/>
        <v>-59496864750615.68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-59496864750615.68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-247903603127.56534</v>
      </c>
      <c r="L4781" s="444">
        <f t="shared" ca="1" si="174"/>
        <v>-59744768353743.242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-59744768353743.242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-248936534807.26346</v>
      </c>
      <c r="L4782" s="444">
        <f t="shared" ca="1" si="174"/>
        <v>-59993704888550.508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-59993704888550.508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-249973770368.96048</v>
      </c>
      <c r="L4783" s="444">
        <f t="shared" ca="1" si="174"/>
        <v>-60243678658919.469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-60243678658919.469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-251015327745.49777</v>
      </c>
      <c r="L4784" s="444">
        <f t="shared" ca="1" si="174"/>
        <v>-60494693986664.969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-60494693986664.969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-252061224944.43738</v>
      </c>
      <c r="L4785" s="444">
        <f t="shared" ca="1" si="174"/>
        <v>-60746755211609.406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-60746755211609.406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-253111480048.37253</v>
      </c>
      <c r="L4786" s="444">
        <f t="shared" ca="1" si="174"/>
        <v>-60999866691657.781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-60999866691657.781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-254166111215.24078</v>
      </c>
      <c r="L4787" s="444">
        <f t="shared" ca="1" si="174"/>
        <v>-61254032802873.023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-61254032802873.023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-255225136678.6376</v>
      </c>
      <c r="L4788" s="444">
        <f t="shared" ca="1" si="174"/>
        <v>-61509257939551.664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-61509257939551.664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-256288574748.1319</v>
      </c>
      <c r="L4789" s="444">
        <f t="shared" ca="1" si="174"/>
        <v>-61765546514299.797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-61765546514299.797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-257356443809.58252</v>
      </c>
      <c r="L4790" s="444">
        <f t="shared" ca="1" si="174"/>
        <v>-62022902958109.383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-62022902958109.383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-258428762325.45578</v>
      </c>
      <c r="L4791" s="444">
        <f t="shared" ca="1" si="174"/>
        <v>-62281331720434.836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-62281331720434.836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-259505548835.14514</v>
      </c>
      <c r="L4792" s="444">
        <f t="shared" ca="1" si="174"/>
        <v>-62540837269269.984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-62540837269269.984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-260586821955.2916</v>
      </c>
      <c r="L4793" s="444">
        <f t="shared" ca="1" si="174"/>
        <v>-62801424091225.273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-62801424091225.273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-261672600380.10532</v>
      </c>
      <c r="L4794" s="444">
        <f t="shared" ca="1" si="174"/>
        <v>-63063096691605.375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-63063096691605.375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-262762902881.68906</v>
      </c>
      <c r="L4795" s="444">
        <f t="shared" ca="1" si="174"/>
        <v>-63325859594487.063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-63325859594487.063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-263857748310.36279</v>
      </c>
      <c r="L4796" s="444">
        <f t="shared" ca="1" si="174"/>
        <v>-63589717342797.422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-63589717342797.422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-264957155594.98929</v>
      </c>
      <c r="L4797" s="444">
        <f t="shared" ca="1" si="174"/>
        <v>-63854674498392.414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-63854674498392.414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-266061143743.30173</v>
      </c>
      <c r="L4798" s="444">
        <f t="shared" ca="1" si="174"/>
        <v>-64120735642135.719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-64120735642135.719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-267169731842.23215</v>
      </c>
      <c r="L4799" s="444">
        <f t="shared" ca="1" si="174"/>
        <v>-64387905373977.953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-64387905373977.953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-268282939058.24146</v>
      </c>
      <c r="L4800" s="444">
        <f t="shared" ca="1" si="174"/>
        <v>-64656188313036.195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-64656188313036.195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-269400784637.65079</v>
      </c>
      <c r="L4801" s="444">
        <f t="shared" ca="1" si="174"/>
        <v>-64925589097673.844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-64925589097673.844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-270523287906.97433</v>
      </c>
      <c r="L4802" s="444">
        <f t="shared" ca="1" si="174"/>
        <v>-65196112385580.82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-65196112385580.82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-271650468273.25345</v>
      </c>
      <c r="L4803" s="444">
        <f t="shared" ca="1" si="174"/>
        <v>-65467762853854.07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-65467762853854.07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-272782345224.39197</v>
      </c>
      <c r="L4804" s="444">
        <f t="shared" ca="1" si="174"/>
        <v>-65740545199078.461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-65740545199078.461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-273918938329.49359</v>
      </c>
      <c r="L4805" s="444">
        <f t="shared" ca="1" si="174"/>
        <v>-66014464137407.953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-66014464137407.953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-275060267239.19983</v>
      </c>
      <c r="L4806" s="444">
        <f t="shared" ca="1" si="174"/>
        <v>-66289524404647.156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-66289524404647.156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-276206351686.02985</v>
      </c>
      <c r="L4807" s="444">
        <f t="shared" ca="1" si="174"/>
        <v>-66565730756333.188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-66565730756333.188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-277357211484.72162</v>
      </c>
      <c r="L4808" s="444">
        <f t="shared" ca="1" si="174"/>
        <v>-66843087967817.906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-66843087967817.906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-278512866532.57465</v>
      </c>
      <c r="L4809" s="444">
        <f t="shared" ca="1" si="174"/>
        <v>-67121600834350.484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-67121600834350.484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-279673336809.79364</v>
      </c>
      <c r="L4810" s="444">
        <f t="shared" ca="1" si="174"/>
        <v>-67401274171160.281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-67401274171160.281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-280838642379.83447</v>
      </c>
      <c r="L4811" s="444">
        <f t="shared" ca="1" si="174"/>
        <v>-67682112813540.117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-67682112813540.117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-282008803389.75049</v>
      </c>
      <c r="L4812" s="444">
        <f t="shared" ca="1" si="174"/>
        <v>-67964121616929.867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-67964121616929.867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-283183840070.54114</v>
      </c>
      <c r="L4813" s="444">
        <f t="shared" ca="1" si="174"/>
        <v>-68247305457000.406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-68247305457000.406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-284363772737.50171</v>
      </c>
      <c r="L4814" s="444">
        <f t="shared" ca="1" si="174"/>
        <v>-68531669229737.906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-68531669229737.906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-285548621790.57458</v>
      </c>
      <c r="L4815" s="444">
        <f t="shared" ca="1" si="174"/>
        <v>-68817217851528.484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-68817217851528.484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-286738407714.70203</v>
      </c>
      <c r="L4816" s="444">
        <f t="shared" ca="1" si="174"/>
        <v>-69103956259243.188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-69103956259243.188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-287933151080.17999</v>
      </c>
      <c r="L4817" s="444">
        <f t="shared" ca="1" si="174"/>
        <v>-69391889410323.367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-69391889410323.367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-289132872543.01398</v>
      </c>
      <c r="L4818" s="444">
        <f t="shared" ca="1" si="174"/>
        <v>-69681022282866.383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-69681022282866.383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-290337592845.27661</v>
      </c>
      <c r="L4819" s="444">
        <f t="shared" ca="1" si="174"/>
        <v>-69971359875711.656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-69971359875711.656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-291547332815.46527</v>
      </c>
      <c r="L4820" s="444">
        <f t="shared" ca="1" si="174"/>
        <v>-70262907208527.125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-70262907208527.125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-292762113368.86304</v>
      </c>
      <c r="L4821" s="444">
        <f t="shared" ca="1" si="174"/>
        <v>-70555669321895.984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-70555669321895.984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-293981955507.8999</v>
      </c>
      <c r="L4822" s="444">
        <f t="shared" ca="1" si="174"/>
        <v>-70849651277403.891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-70849651277403.891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-295206880322.51624</v>
      </c>
      <c r="L4823" s="444">
        <f t="shared" ca="1" si="174"/>
        <v>-71144858157726.406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-71144858157726.406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-296436908990.52667</v>
      </c>
      <c r="L4824" s="444">
        <f t="shared" ca="1" si="174"/>
        <v>-71441295066716.938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-71441295066716.938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-297672062777.98724</v>
      </c>
      <c r="L4825" s="444">
        <f t="shared" ca="1" si="174"/>
        <v>-71738967129494.922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-71738967129494.922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-298912363039.56219</v>
      </c>
      <c r="L4826" s="444">
        <f t="shared" ca="1" si="174"/>
        <v>-72037879492534.484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-72037879492534.484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-300157831218.89368</v>
      </c>
      <c r="L4827" s="444">
        <f t="shared" ca="1" si="174"/>
        <v>-72338037323753.375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-72338037323753.375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-301408488848.97241</v>
      </c>
      <c r="L4828" s="444">
        <f t="shared" ca="1" si="174"/>
        <v>-72639445812602.344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-72639445812602.344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-302664357552.50977</v>
      </c>
      <c r="L4829" s="444">
        <f t="shared" ca="1" si="174"/>
        <v>-72942110170154.859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-72942110170154.859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-303925459042.31189</v>
      </c>
      <c r="L4830" s="444">
        <f t="shared" ca="1" si="174"/>
        <v>-73246035629197.172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-73246035629197.172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-305191815121.65491</v>
      </c>
      <c r="L4831" s="444">
        <f t="shared" ca="1" si="174"/>
        <v>-73551227444318.828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-73551227444318.828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-306463447684.6618</v>
      </c>
      <c r="L4832" s="444">
        <f t="shared" ca="1" si="174"/>
        <v>-73857690892003.484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-73857690892003.484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-307740378716.68115</v>
      </c>
      <c r="L4833" s="444">
        <f t="shared" ca="1" si="174"/>
        <v>-74165431270720.172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-74165431270720.172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-309022630294.66736</v>
      </c>
      <c r="L4834" s="444">
        <f t="shared" ca="1" si="174"/>
        <v>-74474453901014.844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-74474453901014.844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-310310224587.56183</v>
      </c>
      <c r="L4835" s="444">
        <f t="shared" ca="1" si="174"/>
        <v>-74784764125602.406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-74784764125602.406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-311603183856.6767</v>
      </c>
      <c r="L4836" s="444">
        <f t="shared" ca="1" si="174"/>
        <v>-75096367309459.078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-75096367309459.078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-312901530456.07947</v>
      </c>
      <c r="L4837" s="444">
        <f t="shared" ca="1" si="174"/>
        <v>-75409268839915.156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-75409268839915.156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-314205286832.9798</v>
      </c>
      <c r="L4838" s="444">
        <f t="shared" ca="1" si="174"/>
        <v>-75723474126748.141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-75723474126748.141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-315514475528.11725</v>
      </c>
      <c r="L4839" s="444">
        <f t="shared" ca="1" si="174"/>
        <v>-76038988602276.266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-76038988602276.266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-316829119176.15112</v>
      </c>
      <c r="L4840" s="444">
        <f t="shared" ca="1" si="174"/>
        <v>-76355817721452.422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-76355817721452.422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-318149240506.05176</v>
      </c>
      <c r="L4841" s="444">
        <f t="shared" ca="1" si="174"/>
        <v>-76673966961958.469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-76673966961958.469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-319474862341.49359</v>
      </c>
      <c r="L4842" s="444">
        <f t="shared" ca="1" si="174"/>
        <v>-76993441824299.969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-76993441824299.969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-320806007601.24988</v>
      </c>
      <c r="L4843" s="444">
        <f t="shared" ca="1" si="174"/>
        <v>-77314247831901.219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-77314247831901.219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-322142699299.58838</v>
      </c>
      <c r="L4844" s="444">
        <f t="shared" ca="1" si="174"/>
        <v>-77636390531200.813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-77636390531200.813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-323484960546.67004</v>
      </c>
      <c r="L4845" s="444">
        <f t="shared" ca="1" si="174"/>
        <v>-77959875491747.484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-77959875491747.484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-324832814548.94788</v>
      </c>
      <c r="L4846" s="444">
        <f t="shared" ca="1" si="174"/>
        <v>-78284708306296.438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-78284708306296.438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-326186284609.56848</v>
      </c>
      <c r="L4847" s="444">
        <f t="shared" ca="1" si="174"/>
        <v>-78610894590906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-78610894590906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-327545394128.77502</v>
      </c>
      <c r="L4848" s="444">
        <f t="shared" ca="1" si="174"/>
        <v>-78938439985034.781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-78938439985034.781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-328910166604.31158</v>
      </c>
      <c r="L4849" s="444">
        <f t="shared" ca="1" si="174"/>
        <v>-79267350151639.094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-79267350151639.094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-330280625631.82953</v>
      </c>
      <c r="L4850" s="444">
        <f t="shared" ca="1" si="174"/>
        <v>-79597630777270.922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-79597630777270.922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-331656794905.29553</v>
      </c>
      <c r="L4851" s="444">
        <f t="shared" ca="1" si="174"/>
        <v>-79929287572176.219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-79929287572176.219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-333038698217.40088</v>
      </c>
      <c r="L4852" s="444">
        <f t="shared" ca="1" si="174"/>
        <v>-80262326270393.625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-80262326270393.625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-334426359459.97345</v>
      </c>
      <c r="L4853" s="444">
        <f t="shared" ref="L4853:L5107" ca="1" si="179">I4853-J4853+K4853</f>
        <v>-80596752629853.594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-80596752629853.594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-335819802624.38995</v>
      </c>
      <c r="L4854" s="444">
        <f t="shared" ca="1" si="179"/>
        <v>-80932572432477.984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-80932572432477.984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-337219051801.99158</v>
      </c>
      <c r="L4855" s="444">
        <f t="shared" ca="1" si="179"/>
        <v>-81269791484279.969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-81269791484279.969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-338624131184.49988</v>
      </c>
      <c r="L4856" s="444">
        <f t="shared" ca="1" si="179"/>
        <v>-81608415615464.469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-81608415615464.469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-340035065064.4353</v>
      </c>
      <c r="L4857" s="444">
        <f t="shared" ca="1" si="179"/>
        <v>-81948450680528.906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-81948450680528.906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-341451877835.53711</v>
      </c>
      <c r="L4858" s="444">
        <f t="shared" ca="1" si="179"/>
        <v>-82289902558364.438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-82289902558364.438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-342874593993.18518</v>
      </c>
      <c r="L4859" s="444">
        <f t="shared" ca="1" si="179"/>
        <v>-82632777152357.625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-82632777152357.625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-344303238134.82343</v>
      </c>
      <c r="L4860" s="444">
        <f t="shared" ca="1" si="179"/>
        <v>-82977080390492.453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-82977080390492.453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-345737834960.38519</v>
      </c>
      <c r="L4861" s="444">
        <f t="shared" ca="1" si="179"/>
        <v>-83322818225452.844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-83322818225452.844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-347178409272.72015</v>
      </c>
      <c r="L4862" s="444">
        <f t="shared" ca="1" si="179"/>
        <v>-83669996634725.563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-83669996634725.563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-348624985978.02319</v>
      </c>
      <c r="L4863" s="444">
        <f t="shared" ca="1" si="179"/>
        <v>-84018621620703.578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-84018621620703.578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-350077590086.26489</v>
      </c>
      <c r="L4864" s="444">
        <f t="shared" ca="1" si="179"/>
        <v>-84368699210789.844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-84368699210789.844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-351536246711.62433</v>
      </c>
      <c r="L4865" s="444">
        <f t="shared" ca="1" si="179"/>
        <v>-84720235457501.469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-84720235457501.469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-353000981072.92279</v>
      </c>
      <c r="L4866" s="444">
        <f t="shared" ca="1" si="179"/>
        <v>-85073236438574.391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-85073236438574.391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-354471818494.05994</v>
      </c>
      <c r="L4867" s="444">
        <f t="shared" ca="1" si="179"/>
        <v>-85427708257068.453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-85427708257068.453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-355948784404.4519</v>
      </c>
      <c r="L4868" s="444">
        <f t="shared" ca="1" si="179"/>
        <v>-85783657041472.906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-85783657041472.906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-357431904339.47046</v>
      </c>
      <c r="L4869" s="444">
        <f t="shared" ca="1" si="179"/>
        <v>-86141088945812.375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-86141088945812.375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-358921203940.88489</v>
      </c>
      <c r="L4870" s="444">
        <f t="shared" ca="1" si="179"/>
        <v>-86500010149753.266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-86500010149753.266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-360416708957.3053</v>
      </c>
      <c r="L4871" s="444">
        <f t="shared" ca="1" si="179"/>
        <v>-86860426858710.578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-86860426858710.578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-361918445244.62738</v>
      </c>
      <c r="L4872" s="444">
        <f t="shared" ca="1" si="179"/>
        <v>-87222345303955.203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-87222345303955.203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-363426438766.47998</v>
      </c>
      <c r="L4873" s="444">
        <f t="shared" ca="1" si="179"/>
        <v>-87585771742721.688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-87585771742721.688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-364940715594.67371</v>
      </c>
      <c r="L4874" s="444">
        <f t="shared" ca="1" si="179"/>
        <v>-87950712458316.359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-87950712458316.359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-366461301909.65149</v>
      </c>
      <c r="L4875" s="444">
        <f t="shared" ca="1" si="179"/>
        <v>-88317173760226.016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-88317173760226.016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-367988224000.94171</v>
      </c>
      <c r="L4876" s="444">
        <f t="shared" ca="1" si="179"/>
        <v>-88685161984226.953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-88685161984226.953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-369521508267.6123</v>
      </c>
      <c r="L4877" s="444">
        <f t="shared" ca="1" si="179"/>
        <v>-89054683492494.563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-89054683492494.563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-371061181218.72736</v>
      </c>
      <c r="L4878" s="444">
        <f t="shared" ca="1" si="179"/>
        <v>-89425744673713.297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-89425744673713.297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-372607269473.80542</v>
      </c>
      <c r="L4879" s="444">
        <f t="shared" ca="1" si="179"/>
        <v>-89798351943187.109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-89798351943187.109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-374159799763.2796</v>
      </c>
      <c r="L4880" s="444">
        <f t="shared" ca="1" si="179"/>
        <v>-90172511742950.391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-90172511742950.391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-375718798928.95996</v>
      </c>
      <c r="L4881" s="444">
        <f t="shared" ca="1" si="179"/>
        <v>-90548230541879.344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-90548230541879.344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-377284293924.49725</v>
      </c>
      <c r="L4882" s="444">
        <f t="shared" ca="1" si="179"/>
        <v>-90925514835803.844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-90925514835803.844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-378856311815.84937</v>
      </c>
      <c r="L4883" s="444">
        <f t="shared" ca="1" si="179"/>
        <v>-91304371147619.688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-91304371147619.688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-380434879781.74872</v>
      </c>
      <c r="L4884" s="444">
        <f t="shared" ca="1" si="179"/>
        <v>-91684806027401.438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-91684806027401.438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-382020025114.17267</v>
      </c>
      <c r="L4885" s="444">
        <f t="shared" ca="1" si="179"/>
        <v>-92066826052515.609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-92066826052515.609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-383611775218.81506</v>
      </c>
      <c r="L4886" s="444">
        <f t="shared" ca="1" si="179"/>
        <v>-92450437827734.422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-92450437827734.422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-385210157615.56006</v>
      </c>
      <c r="L4887" s="444">
        <f t="shared" ca="1" si="179"/>
        <v>-92835647985349.984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-92835647985349.984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-386815199938.95825</v>
      </c>
      <c r="L4888" s="444">
        <f t="shared" ca="1" si="179"/>
        <v>-93222463185288.938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-93222463185288.938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-388426929938.70392</v>
      </c>
      <c r="L4889" s="444">
        <f t="shared" ca="1" si="179"/>
        <v>-93610890115227.641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-93610890115227.641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-390045375480.11517</v>
      </c>
      <c r="L4890" s="444">
        <f t="shared" ca="1" si="179"/>
        <v>-94000935490707.75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-94000935490707.75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-391670564544.6156</v>
      </c>
      <c r="L4891" s="444">
        <f t="shared" ca="1" si="179"/>
        <v>-94392606055252.359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-94392606055252.359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-393302525230.21814</v>
      </c>
      <c r="L4892" s="444">
        <f t="shared" ca="1" si="179"/>
        <v>-94785908580482.578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-94785908580482.578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-394941285752.01074</v>
      </c>
      <c r="L4893" s="444">
        <f t="shared" ca="1" si="179"/>
        <v>-95180849866234.594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-95180849866234.594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-396586874442.64417</v>
      </c>
      <c r="L4894" s="444">
        <f t="shared" ca="1" si="179"/>
        <v>-95577436740677.234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-95577436740677.234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-398239319752.82178</v>
      </c>
      <c r="L4895" s="444">
        <f t="shared" ca="1" si="179"/>
        <v>-95975676060430.063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-95975676060430.063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-399898650251.79193</v>
      </c>
      <c r="L4896" s="444">
        <f t="shared" ca="1" si="179"/>
        <v>-96375574710681.859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-96375574710681.859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-401564894627.84106</v>
      </c>
      <c r="L4897" s="444">
        <f t="shared" ca="1" si="179"/>
        <v>-96777139605309.703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-96777139605309.703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-403238081688.79041</v>
      </c>
      <c r="L4898" s="444">
        <f t="shared" ca="1" si="179"/>
        <v>-97180377686998.5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-97180377686998.5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-404918240362.49377</v>
      </c>
      <c r="L4899" s="444">
        <f t="shared" ca="1" si="179"/>
        <v>-97585295927361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-97585295927361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-406605399697.33752</v>
      </c>
      <c r="L4900" s="444">
        <f t="shared" ca="1" si="179"/>
        <v>-97991901327058.344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-97991901327058.344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-408299588862.7431</v>
      </c>
      <c r="L4901" s="444">
        <f t="shared" ca="1" si="179"/>
        <v>-98400200915921.094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-98400200915921.094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-410000837149.6712</v>
      </c>
      <c r="L4902" s="444">
        <f t="shared" ca="1" si="179"/>
        <v>-98810201753070.766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-98810201753070.766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-411709173971.12817</v>
      </c>
      <c r="L4903" s="444">
        <f t="shared" ca="1" si="179"/>
        <v>-99221910927041.891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-99221910927041.891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-413424628862.67456</v>
      </c>
      <c r="L4904" s="444">
        <f t="shared" ca="1" si="179"/>
        <v>-99635335555904.563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-99635335555904.563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-415147231482.93567</v>
      </c>
      <c r="L4905" s="444">
        <f t="shared" ca="1" si="179"/>
        <v>-100050482787387.5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-100050482787387.5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-416877011614.11456</v>
      </c>
      <c r="L4906" s="444">
        <f t="shared" ca="1" si="179"/>
        <v>-100467359799001.61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-100467359799001.61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-418613999162.50671</v>
      </c>
      <c r="L4907" s="444">
        <f t="shared" ca="1" si="179"/>
        <v>-100885973798164.11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-100885973798164.11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-420358224159.01709</v>
      </c>
      <c r="L4908" s="444">
        <f t="shared" ca="1" si="179"/>
        <v>-101306332022323.13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-101306332022323.13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-422109716759.67969</v>
      </c>
      <c r="L4909" s="444">
        <f t="shared" ca="1" si="179"/>
        <v>-101728441739082.81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-101728441739082.81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-423868507246.17841</v>
      </c>
      <c r="L4910" s="444">
        <f t="shared" ca="1" si="179"/>
        <v>-102152310246328.98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-102152310246328.98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-425634626026.37079</v>
      </c>
      <c r="L4911" s="444">
        <f t="shared" ca="1" si="179"/>
        <v>-102577944872355.36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-102577944872355.36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-427408103634.81396</v>
      </c>
      <c r="L4912" s="444">
        <f t="shared" ca="1" si="179"/>
        <v>-103005352975990.17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-103005352975990.17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-429188970733.29236</v>
      </c>
      <c r="L4913" s="444">
        <f t="shared" ca="1" si="179"/>
        <v>-103434541946723.47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-103434541946723.47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-430977258111.34778</v>
      </c>
      <c r="L4914" s="444">
        <f t="shared" ca="1" si="179"/>
        <v>-103865519204834.81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-103865519204834.81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-432772996686.81171</v>
      </c>
      <c r="L4915" s="444">
        <f t="shared" ca="1" si="179"/>
        <v>-104298292201521.63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-104298292201521.63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-434576217506.34009</v>
      </c>
      <c r="L4916" s="444">
        <f t="shared" ca="1" si="179"/>
        <v>-104732868419027.97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-104732868419027.97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-436386951745.94989</v>
      </c>
      <c r="L4917" s="444">
        <f t="shared" ca="1" si="179"/>
        <v>-105169255370773.92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-105169255370773.92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-438205230711.55798</v>
      </c>
      <c r="L4918" s="444">
        <f t="shared" ca="1" si="179"/>
        <v>-105607460601485.48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-105607460601485.48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-440031085839.52283</v>
      </c>
      <c r="L4919" s="444">
        <f t="shared" ca="1" si="179"/>
        <v>-106047491687325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-106047491687325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-441864548697.1875</v>
      </c>
      <c r="L4920" s="444">
        <f t="shared" ca="1" si="179"/>
        <v>-106489356236022.19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-106489356236022.19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-443705650983.42578</v>
      </c>
      <c r="L4921" s="444">
        <f t="shared" ca="1" si="179"/>
        <v>-106933061887005.61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-106933061887005.61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-445554424529.19</v>
      </c>
      <c r="L4922" s="444">
        <f t="shared" ca="1" si="179"/>
        <v>-107378616311534.8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-107378616311534.8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-447410901298.06165</v>
      </c>
      <c r="L4923" s="444">
        <f t="shared" ca="1" si="179"/>
        <v>-107826027212832.86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-107826027212832.86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-449275113386.80359</v>
      </c>
      <c r="L4924" s="444">
        <f t="shared" ca="1" si="179"/>
        <v>-108275302326219.66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-108275302326219.66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-451147093025.91522</v>
      </c>
      <c r="L4925" s="444">
        <f t="shared" ca="1" si="179"/>
        <v>-108726449419245.58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-108726449419245.58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-453026872580.18988</v>
      </c>
      <c r="L4926" s="444">
        <f t="shared" ca="1" si="179"/>
        <v>-109179476291825.77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-109179476291825.77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-454914484549.27399</v>
      </c>
      <c r="L4927" s="444">
        <f t="shared" ca="1" si="179"/>
        <v>-109634390776375.05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-109634390776375.05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-456809961568.22931</v>
      </c>
      <c r="L4928" s="444">
        <f t="shared" ca="1" si="179"/>
        <v>-110091200737943.28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-110091200737943.28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-458713336408.09698</v>
      </c>
      <c r="L4929" s="444">
        <f t="shared" ca="1" si="179"/>
        <v>-110549914074351.38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-110549914074351.38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-460624641976.46405</v>
      </c>
      <c r="L4930" s="444">
        <f t="shared" ca="1" si="179"/>
        <v>-111010538716327.84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-111010538716327.84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-462543911318.03265</v>
      </c>
      <c r="L4931" s="444">
        <f t="shared" ca="1" si="179"/>
        <v>-111473082627645.88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-111473082627645.88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-464471177615.19116</v>
      </c>
      <c r="L4932" s="444">
        <f t="shared" ca="1" si="179"/>
        <v>-111937553805261.06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-111937553805261.06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-466406474188.58777</v>
      </c>
      <c r="L4933" s="444">
        <f t="shared" ca="1" si="179"/>
        <v>-112403960279449.66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-112403960279449.66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-468349834497.70691</v>
      </c>
      <c r="L4934" s="444">
        <f t="shared" ca="1" si="179"/>
        <v>-112872310113947.36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-112872310113947.36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-470301292141.44733</v>
      </c>
      <c r="L4935" s="444">
        <f t="shared" ca="1" si="179"/>
        <v>-113342611406088.81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-113342611406088.81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-472260880858.70337</v>
      </c>
      <c r="L4936" s="444">
        <f t="shared" ca="1" si="179"/>
        <v>-113814872286947.52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-113814872286947.52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-474228634528.94794</v>
      </c>
      <c r="L4937" s="444">
        <f t="shared" ca="1" si="179"/>
        <v>-114289100921476.47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-114289100921476.47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-476204587172.8186</v>
      </c>
      <c r="L4938" s="444">
        <f t="shared" ca="1" si="179"/>
        <v>-114765305508649.28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-114765305508649.28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-478188772952.70538</v>
      </c>
      <c r="L4939" s="444">
        <f t="shared" ca="1" si="179"/>
        <v>-115243494281601.98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-115243494281601.98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-480181226173.34167</v>
      </c>
      <c r="L4940" s="444">
        <f t="shared" ca="1" si="179"/>
        <v>-115723675507775.33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-115723675507775.33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-482181981282.39722</v>
      </c>
      <c r="L4941" s="444">
        <f t="shared" ca="1" si="179"/>
        <v>-116205857489057.72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-116205857489057.72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-484191072871.07379</v>
      </c>
      <c r="L4942" s="444">
        <f t="shared" ca="1" si="179"/>
        <v>-116690048561928.8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-116690048561928.8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-486208535674.70331</v>
      </c>
      <c r="L4943" s="444">
        <f t="shared" ca="1" si="179"/>
        <v>-117176257097603.5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-117176257097603.5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-488234404573.3479</v>
      </c>
      <c r="L4944" s="444">
        <f t="shared" ca="1" si="179"/>
        <v>-117664491502176.84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-117664491502176.84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-490268714592.4035</v>
      </c>
      <c r="L4945" s="444">
        <f t="shared" ca="1" si="179"/>
        <v>-118154760216769.25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-118154760216769.25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-492311500903.20526</v>
      </c>
      <c r="L4946" s="444">
        <f t="shared" ca="1" si="179"/>
        <v>-118647071717672.45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-118647071717672.45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-494362798823.63519</v>
      </c>
      <c r="L4947" s="444">
        <f t="shared" ca="1" si="179"/>
        <v>-119141434516496.09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-119141434516496.09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-496422643818.73364</v>
      </c>
      <c r="L4948" s="444">
        <f t="shared" ca="1" si="179"/>
        <v>-119637857160314.83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-119637857160314.83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-498491071501.31177</v>
      </c>
      <c r="L4949" s="444">
        <f t="shared" ca="1" si="179"/>
        <v>-120136348231816.14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-120136348231816.14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-500568117632.56726</v>
      </c>
      <c r="L4950" s="444">
        <f t="shared" ca="1" si="179"/>
        <v>-120636916349448.7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-120636916349448.7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-502653818122.70294</v>
      </c>
      <c r="L4951" s="444">
        <f t="shared" ca="1" si="179"/>
        <v>-121139570167571.41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-121139570167571.41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-504748209031.54742</v>
      </c>
      <c r="L4952" s="444">
        <f t="shared" ca="1" si="179"/>
        <v>-121644318376602.95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-121644318376602.95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-506851326569.17902</v>
      </c>
      <c r="L4953" s="444">
        <f t="shared" ca="1" si="179"/>
        <v>-122151169703172.13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-122151169703172.13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-508963207096.55048</v>
      </c>
      <c r="L4954" s="444">
        <f t="shared" ca="1" si="179"/>
        <v>-122660132910268.67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-122660132910268.67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-511083887126.11945</v>
      </c>
      <c r="L4955" s="444">
        <f t="shared" ca="1" si="179"/>
        <v>-123171216797394.8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-123171216797394.8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-513213403322.47839</v>
      </c>
      <c r="L4956" s="444">
        <f t="shared" ca="1" si="179"/>
        <v>-123684430200717.28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-123684430200717.28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-515351792502.98859</v>
      </c>
      <c r="L4957" s="444">
        <f t="shared" ca="1" si="179"/>
        <v>-124199781993220.27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-124199781993220.27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-517499091638.41779</v>
      </c>
      <c r="L4958" s="444">
        <f t="shared" ca="1" si="179"/>
        <v>-124717281084858.69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-124717281084858.69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-519655337853.57794</v>
      </c>
      <c r="L4959" s="444">
        <f t="shared" ca="1" si="179"/>
        <v>-125236936422712.27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-125236936422712.27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-521820568427.96777</v>
      </c>
      <c r="L4960" s="444">
        <f t="shared" ca="1" si="179"/>
        <v>-125758756991140.23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-125758756991140.23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-523994820796.41754</v>
      </c>
      <c r="L4961" s="444">
        <f t="shared" ca="1" si="179"/>
        <v>-126282751811936.66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-126282751811936.66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-526178132549.73608</v>
      </c>
      <c r="L4962" s="444">
        <f t="shared" ca="1" si="179"/>
        <v>-126808929944486.39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-126808929944486.39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-528370541435.35992</v>
      </c>
      <c r="L4963" s="444">
        <f t="shared" ca="1" si="179"/>
        <v>-127337300485921.75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-127337300485921.75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-530572085358.00726</v>
      </c>
      <c r="L4964" s="444">
        <f t="shared" ca="1" si="179"/>
        <v>-127867872571279.75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-127867872571279.75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-532782802380.33228</v>
      </c>
      <c r="L4965" s="444">
        <f t="shared" ca="1" si="179"/>
        <v>-128400655373660.08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-128400655373660.08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-535002730723.58374</v>
      </c>
      <c r="L4966" s="444">
        <f t="shared" ca="1" si="179"/>
        <v>-128935658104383.66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-128935658104383.66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-537231908768.2652</v>
      </c>
      <c r="L4967" s="444">
        <f t="shared" ca="1" si="179"/>
        <v>-129472890013151.92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-129472890013151.92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-539470375054.79968</v>
      </c>
      <c r="L4968" s="444">
        <f t="shared" ca="1" si="179"/>
        <v>-130012360388206.72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-130012360388206.72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-541718168284.19464</v>
      </c>
      <c r="L4969" s="444">
        <f t="shared" ca="1" si="179"/>
        <v>-130554078556490.91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-130554078556490.91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-543975327318.7121</v>
      </c>
      <c r="L4970" s="444">
        <f t="shared" ca="1" si="179"/>
        <v>-131098053883809.63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-131098053883809.63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-546241891182.5401</v>
      </c>
      <c r="L4971" s="444">
        <f t="shared" ca="1" si="179"/>
        <v>-131644295774992.17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-131644295774992.17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-548517899062.46735</v>
      </c>
      <c r="L4972" s="444">
        <f t="shared" ca="1" si="179"/>
        <v>-132192813674054.64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-132192813674054.64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-550803390308.56091</v>
      </c>
      <c r="L4973" s="444">
        <f t="shared" ca="1" si="179"/>
        <v>-132743617064363.2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-132743617064363.2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-553098404434.84668</v>
      </c>
      <c r="L4974" s="444">
        <f t="shared" ca="1" si="179"/>
        <v>-133296715468798.05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-133296715468798.05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-555402981119.99182</v>
      </c>
      <c r="L4975" s="444">
        <f t="shared" ca="1" si="179"/>
        <v>-133852118449918.03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-133852118449918.03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-557717160207.9917</v>
      </c>
      <c r="L4976" s="444">
        <f t="shared" ca="1" si="179"/>
        <v>-134409835610126.02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-134409835610126.02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-560040981708.8584</v>
      </c>
      <c r="L4977" s="444">
        <f t="shared" ca="1" si="179"/>
        <v>-134969876591834.88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-134969876591834.88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-562374485799.31201</v>
      </c>
      <c r="L4978" s="444">
        <f t="shared" ca="1" si="179"/>
        <v>-135532251077634.19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-135532251077634.19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-564717712823.47583</v>
      </c>
      <c r="L4979" s="444">
        <f t="shared" ca="1" si="179"/>
        <v>-136096968790457.66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-136096968790457.66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-567070703293.57361</v>
      </c>
      <c r="L4980" s="444">
        <f t="shared" ca="1" si="179"/>
        <v>-136664039493751.23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-136664039493751.23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-569433497890.63013</v>
      </c>
      <c r="L4981" s="444">
        <f t="shared" ca="1" si="179"/>
        <v>-137233472991641.86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-137233472991641.86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-571806137465.17444</v>
      </c>
      <c r="L4982" s="444">
        <f t="shared" ca="1" si="179"/>
        <v>-137805279129107.03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-137805279129107.03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-574188663037.94604</v>
      </c>
      <c r="L4983" s="444">
        <f t="shared" ca="1" si="179"/>
        <v>-138379467792144.98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-138379467792144.98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-576581115800.60413</v>
      </c>
      <c r="L4984" s="444">
        <f t="shared" ca="1" si="179"/>
        <v>-138956048907945.59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-138956048907945.59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-578983537116.43994</v>
      </c>
      <c r="L4985" s="444">
        <f t="shared" ca="1" si="179"/>
        <v>-139535032445062.03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-139535032445062.03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-581395968521.0918</v>
      </c>
      <c r="L4986" s="444">
        <f t="shared" ca="1" si="179"/>
        <v>-140116428413583.13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-140116428413583.13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-583818451723.26306</v>
      </c>
      <c r="L4987" s="444">
        <f t="shared" ca="1" si="179"/>
        <v>-140700246865306.39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-140700246865306.39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-586251028605.44324</v>
      </c>
      <c r="L4988" s="444">
        <f t="shared" ca="1" si="179"/>
        <v>-141286497893911.84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-141286497893911.84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-588693741224.63269</v>
      </c>
      <c r="L4989" s="444">
        <f t="shared" ca="1" si="179"/>
        <v>-141875191635136.47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-141875191635136.47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-591146631813.0686</v>
      </c>
      <c r="L4990" s="444">
        <f t="shared" ca="1" si="179"/>
        <v>-142466338266949.53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-142466338266949.53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-593609742778.95642</v>
      </c>
      <c r="L4991" s="444">
        <f t="shared" ca="1" si="179"/>
        <v>-143059948009728.5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-143059948009728.5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-596083116707.20203</v>
      </c>
      <c r="L4992" s="444">
        <f t="shared" ca="1" si="179"/>
        <v>-143656031126435.69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-143656031126435.69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-598566796360.14868</v>
      </c>
      <c r="L4993" s="444">
        <f t="shared" ca="1" si="179"/>
        <v>-144254597922795.84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-144254597922795.84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-601060824678.31604</v>
      </c>
      <c r="L4994" s="444">
        <f t="shared" ca="1" si="179"/>
        <v>-144855658747474.16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-144855658747474.16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-603565244781.14233</v>
      </c>
      <c r="L4995" s="444">
        <f t="shared" ca="1" si="179"/>
        <v>-145459223992255.31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-145459223992255.31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-606080099967.73047</v>
      </c>
      <c r="L4996" s="444">
        <f t="shared" ca="1" si="179"/>
        <v>-146065304092223.03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-146065304092223.03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-608605433717.59595</v>
      </c>
      <c r="L4997" s="444">
        <f t="shared" ca="1" si="179"/>
        <v>-146673909525940.63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-146673909525940.63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-611141289691.41931</v>
      </c>
      <c r="L4998" s="444">
        <f t="shared" ca="1" si="179"/>
        <v>-147285050815632.03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-147285050815632.03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-613687711731.80017</v>
      </c>
      <c r="L4999" s="444">
        <f t="shared" ca="1" si="179"/>
        <v>-147898738527363.84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-147898738527363.84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-616244743864.01599</v>
      </c>
      <c r="L5000" s="444">
        <f t="shared" ca="1" si="179"/>
        <v>-148514983271227.88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-148514983271227.88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-618812430296.78284</v>
      </c>
      <c r="L5001" s="444">
        <f t="shared" ca="1" si="179"/>
        <v>-149133795701524.66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-149133795701524.66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-621390815423.01941</v>
      </c>
      <c r="L5002" s="444">
        <f t="shared" ca="1" si="179"/>
        <v>-149755186516947.69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-149755186516947.69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-623979943820.61536</v>
      </c>
      <c r="L5003" s="444">
        <f t="shared" ca="1" si="179"/>
        <v>-150379166460768.31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-150379166460768.31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-626579860253.20129</v>
      </c>
      <c r="L5004" s="444">
        <f t="shared" ca="1" si="179"/>
        <v>-151005746321021.5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-151005746321021.5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-629190609670.92285</v>
      </c>
      <c r="L5005" s="444">
        <f t="shared" ca="1" si="179"/>
        <v>-151634936930692.44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-151634936930692.44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-631812237211.21851</v>
      </c>
      <c r="L5006" s="444">
        <f t="shared" ca="1" si="179"/>
        <v>-152266749167903.66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-152266749167903.66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-634444788199.59851</v>
      </c>
      <c r="L5007" s="444">
        <f t="shared" ca="1" si="179"/>
        <v>-152901193956103.25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-152901193956103.25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-637088308150.43018</v>
      </c>
      <c r="L5008" s="444">
        <f t="shared" ca="1" si="179"/>
        <v>-153538282264253.69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-153538282264253.69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-639742842767.72363</v>
      </c>
      <c r="L5009" s="444">
        <f t="shared" ca="1" si="179"/>
        <v>-154178025107021.41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-154178025107021.41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-642408437945.92249</v>
      </c>
      <c r="L5010" s="444">
        <f t="shared" ca="1" si="179"/>
        <v>-154820433544967.34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-154820433544967.34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-645085139770.69727</v>
      </c>
      <c r="L5011" s="444">
        <f t="shared" ca="1" si="179"/>
        <v>-155465518684738.03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-155465518684738.03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-647772994519.74182</v>
      </c>
      <c r="L5012" s="444">
        <f t="shared" ca="1" si="179"/>
        <v>-156113291679257.78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-156113291679257.78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-650472048663.5741</v>
      </c>
      <c r="L5013" s="444">
        <f t="shared" ca="1" si="179"/>
        <v>-156763763727921.34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-156763763727921.34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-653182348866.33887</v>
      </c>
      <c r="L5014" s="444">
        <f t="shared" ca="1" si="179"/>
        <v>-157416946076787.69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-157416946076787.69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-655903941986.61536</v>
      </c>
      <c r="L5015" s="444">
        <f t="shared" ca="1" si="179"/>
        <v>-158072850018774.31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-158072850018774.31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-658636875078.22632</v>
      </c>
      <c r="L5016" s="444">
        <f t="shared" ca="1" si="179"/>
        <v>-158731486893852.53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-158731486893852.53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-661381195391.05225</v>
      </c>
      <c r="L5017" s="444">
        <f t="shared" ca="1" si="179"/>
        <v>-159392868089243.59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-159392868089243.59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-664136950371.84827</v>
      </c>
      <c r="L5018" s="444">
        <f t="shared" ca="1" si="179"/>
        <v>-160057005039615.44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-160057005039615.44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-666904187665.06433</v>
      </c>
      <c r="L5019" s="444">
        <f t="shared" ca="1" si="179"/>
        <v>-160723909227280.5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-160723909227280.5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-669682955113.6687</v>
      </c>
      <c r="L5020" s="444">
        <f t="shared" ca="1" si="179"/>
        <v>-161393592182394.16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-161393592182394.16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-672473300759.97559</v>
      </c>
      <c r="L5021" s="444">
        <f t="shared" ca="1" si="179"/>
        <v>-162066065483154.13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-162066065483154.13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-675275272846.47546</v>
      </c>
      <c r="L5022" s="444">
        <f t="shared" ca="1" si="179"/>
        <v>-162741340756000.59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-162741340756000.59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-678088919816.66919</v>
      </c>
      <c r="L5023" s="444">
        <f t="shared" ca="1" si="179"/>
        <v>-163419429675817.25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-163419429675817.25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-680914290315.90515</v>
      </c>
      <c r="L5024" s="444">
        <f t="shared" ca="1" si="179"/>
        <v>-164100343966133.16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-164100343966133.16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-683751433192.22144</v>
      </c>
      <c r="L5025" s="444">
        <f t="shared" ca="1" si="179"/>
        <v>-164784095399325.38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-164784095399325.38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-686600397497.18909</v>
      </c>
      <c r="L5026" s="444">
        <f t="shared" ca="1" si="179"/>
        <v>-165470695796822.56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-165470695796822.56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-689461232486.76062</v>
      </c>
      <c r="L5027" s="444">
        <f t="shared" ca="1" si="179"/>
        <v>-166160157029309.31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-166160157029309.31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-692333987622.12207</v>
      </c>
      <c r="L5028" s="444">
        <f t="shared" ca="1" si="179"/>
        <v>-166852491016931.44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-166852491016931.44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-695218712570.54761</v>
      </c>
      <c r="L5029" s="444">
        <f t="shared" ca="1" si="179"/>
        <v>-167547709729502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-167547709729502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-698115457206.2583</v>
      </c>
      <c r="L5030" s="444">
        <f t="shared" ca="1" si="179"/>
        <v>-168245825186708.25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-168245825186708.25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-701024271611.28442</v>
      </c>
      <c r="L5031" s="444">
        <f t="shared" ca="1" si="179"/>
        <v>-168946849458319.53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-168946849458319.53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-703945206076.33142</v>
      </c>
      <c r="L5032" s="444">
        <f t="shared" ca="1" si="179"/>
        <v>-169650794664395.88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-169650794664395.88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-706878311101.64941</v>
      </c>
      <c r="L5033" s="444">
        <f t="shared" ca="1" si="179"/>
        <v>-170357672975497.53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-170357672975497.53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-709823637397.90637</v>
      </c>
      <c r="L5034" s="444">
        <f t="shared" ca="1" si="179"/>
        <v>-171067496612895.44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-171067496612895.44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-712781235887.06433</v>
      </c>
      <c r="L5035" s="444">
        <f t="shared" ca="1" si="179"/>
        <v>-171780277848782.5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-171780277848782.5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-715751157703.26038</v>
      </c>
      <c r="L5036" s="444">
        <f t="shared" ca="1" si="179"/>
        <v>-172496029006485.75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-172496029006485.75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-718733454193.69067</v>
      </c>
      <c r="L5037" s="444">
        <f t="shared" ca="1" si="179"/>
        <v>-173214762460679.44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-173214762460679.44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-721728176919.49768</v>
      </c>
      <c r="L5038" s="444">
        <f t="shared" ca="1" si="179"/>
        <v>-173936490637598.94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-173936490637598.94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-724735377656.66223</v>
      </c>
      <c r="L5039" s="444">
        <f t="shared" ca="1" si="179"/>
        <v>-174661226015255.59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-174661226015255.59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-727755108396.89832</v>
      </c>
      <c r="L5040" s="444">
        <f t="shared" ca="1" si="179"/>
        <v>-175388981123652.5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-175388981123652.5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-730787421348.55212</v>
      </c>
      <c r="L5041" s="444">
        <f t="shared" ca="1" si="179"/>
        <v>-176119768545001.06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-176119768545001.06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-733832368937.50439</v>
      </c>
      <c r="L5042" s="444">
        <f t="shared" ca="1" si="179"/>
        <v>-176853600913938.56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-176853600913938.56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-736890003808.07739</v>
      </c>
      <c r="L5043" s="444">
        <f t="shared" ca="1" si="179"/>
        <v>-177590490917746.63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-177590490917746.63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-739960378823.94421</v>
      </c>
      <c r="L5044" s="444">
        <f t="shared" ca="1" si="179"/>
        <v>-178330451296570.56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-178330451296570.56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-743043547069.04395</v>
      </c>
      <c r="L5045" s="444">
        <f t="shared" ca="1" si="179"/>
        <v>-179073494843639.59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-179073494843639.59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-746139561848.49829</v>
      </c>
      <c r="L5046" s="444">
        <f t="shared" ca="1" si="179"/>
        <v>-179819634405488.09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-179819634405488.09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-749248476689.53369</v>
      </c>
      <c r="L5047" s="444">
        <f t="shared" ca="1" si="179"/>
        <v>-180568882882177.63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-180568882882177.63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-752370345342.40674</v>
      </c>
      <c r="L5048" s="444">
        <f t="shared" ca="1" si="179"/>
        <v>-181321253227520.03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-181321253227520.03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-755505221781.3335</v>
      </c>
      <c r="L5049" s="444">
        <f t="shared" ca="1" si="179"/>
        <v>-182076758449301.38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-182076758449301.38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-758653160205.42236</v>
      </c>
      <c r="L5050" s="444">
        <f t="shared" ca="1" si="179"/>
        <v>-182835411609506.81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-182835411609506.81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-761814215039.61169</v>
      </c>
      <c r="L5051" s="444">
        <f t="shared" ca="1" si="179"/>
        <v>-183597225824546.44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-183597225824546.44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-764988440935.61011</v>
      </c>
      <c r="L5052" s="444">
        <f t="shared" ca="1" si="179"/>
        <v>-184362214265482.06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-184362214265482.06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-768175892772.84192</v>
      </c>
      <c r="L5053" s="444">
        <f t="shared" ca="1" si="179"/>
        <v>-185130390158254.91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-185130390158254.91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-771376625659.39539</v>
      </c>
      <c r="L5054" s="444">
        <f t="shared" ca="1" si="179"/>
        <v>-185901766783914.31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-185901766783914.31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-774590694932.97632</v>
      </c>
      <c r="L5055" s="444">
        <f t="shared" ca="1" si="179"/>
        <v>-186676357478847.28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-186676357478847.28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-777818156161.86365</v>
      </c>
      <c r="L5056" s="444">
        <f t="shared" ca="1" si="179"/>
        <v>-187454175635009.16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-187454175635009.16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-781059065145.87146</v>
      </c>
      <c r="L5057" s="444">
        <f t="shared" ca="1" si="179"/>
        <v>-188235234700155.03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-188235234700155.03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-784313477917.31262</v>
      </c>
      <c r="L5058" s="444">
        <f t="shared" ca="1" si="179"/>
        <v>-189019548178072.34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-189019548178072.34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-787581450741.96814</v>
      </c>
      <c r="L5059" s="444">
        <f t="shared" ca="1" si="179"/>
        <v>-189807129628814.31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-189807129628814.31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-790863040120.05957</v>
      </c>
      <c r="L5060" s="444">
        <f t="shared" ca="1" si="179"/>
        <v>-190597992668934.38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-190597992668934.38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-794158302787.22656</v>
      </c>
      <c r="L5061" s="444">
        <f t="shared" ca="1" si="179"/>
        <v>-191392150971721.59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-191392150971721.59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-797467295715.50659</v>
      </c>
      <c r="L5062" s="444">
        <f t="shared" ca="1" si="179"/>
        <v>-192189618267437.09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-192189618267437.09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-800790076114.32117</v>
      </c>
      <c r="L5063" s="444">
        <f t="shared" ca="1" si="179"/>
        <v>-192990408343551.41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-192990408343551.41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-804126701431.46423</v>
      </c>
      <c r="L5064" s="444">
        <f t="shared" ca="1" si="179"/>
        <v>-193794535044982.88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-193794535044982.88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-807477229354.09534</v>
      </c>
      <c r="L5065" s="444">
        <f t="shared" ca="1" si="179"/>
        <v>-194602012274336.97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-194602012274336.97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-810841717809.7373</v>
      </c>
      <c r="L5066" s="444">
        <f t="shared" ca="1" si="179"/>
        <v>-195412853992146.72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-195412853992146.72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-814220224967.27795</v>
      </c>
      <c r="L5067" s="444">
        <f t="shared" ca="1" si="179"/>
        <v>-196227074217114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-196227074217114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-817612809237.97498</v>
      </c>
      <c r="L5068" s="444">
        <f t="shared" ca="1" si="179"/>
        <v>-197044687026351.97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-197044687026351.97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-821019529276.46655</v>
      </c>
      <c r="L5069" s="444">
        <f t="shared" ca="1" si="179"/>
        <v>-197865706555628.44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-197865706555628.44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-824440443981.78516</v>
      </c>
      <c r="L5070" s="444">
        <f t="shared" ca="1" si="179"/>
        <v>-198690146999610.22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-198690146999610.22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-827875612498.37585</v>
      </c>
      <c r="L5071" s="444">
        <f t="shared" ca="1" si="179"/>
        <v>-199518022612108.59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-199518022612108.59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-831325094217.11914</v>
      </c>
      <c r="L5072" s="444">
        <f t="shared" ca="1" si="179"/>
        <v>-200349347706325.72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-200349347706325.72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-834788948776.35718</v>
      </c>
      <c r="L5073" s="444">
        <f t="shared" ca="1" si="179"/>
        <v>-201184136655102.06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-201184136655102.06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-838267236062.92529</v>
      </c>
      <c r="L5074" s="444">
        <f t="shared" ca="1" si="179"/>
        <v>-202022403891165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-202022403891165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-841760016213.1875</v>
      </c>
      <c r="L5075" s="444">
        <f t="shared" ca="1" si="179"/>
        <v>-202864163907378.19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-202864163907378.19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-845267349614.07581</v>
      </c>
      <c r="L5076" s="444">
        <f t="shared" ca="1" si="179"/>
        <v>-203709431256992.25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-203709431256992.25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-848789296904.1344</v>
      </c>
      <c r="L5077" s="444">
        <f t="shared" ca="1" si="179"/>
        <v>-204558220553896.38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-204558220553896.38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-852325918974.56824</v>
      </c>
      <c r="L5078" s="444">
        <f t="shared" ca="1" si="179"/>
        <v>-205410546472870.94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-205410546472870.94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-855877276970.29553</v>
      </c>
      <c r="L5079" s="444">
        <f t="shared" ca="1" si="179"/>
        <v>-206266423749841.22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-206266423749841.22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-859443432291.00513</v>
      </c>
      <c r="L5080" s="444">
        <f t="shared" ca="1" si="179"/>
        <v>-207125867182132.22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-207125867182132.22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-863024446592.21753</v>
      </c>
      <c r="L5081" s="444">
        <f t="shared" ca="1" si="179"/>
        <v>-207988891628724.44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-207988891628724.44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-866620381786.35181</v>
      </c>
      <c r="L5082" s="444">
        <f t="shared" ca="1" si="179"/>
        <v>-208855512010510.78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-208855512010510.78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-870231300043.79492</v>
      </c>
      <c r="L5083" s="444">
        <f t="shared" ca="1" si="179"/>
        <v>-209725743310554.56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-209725743310554.56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-873857263793.97729</v>
      </c>
      <c r="L5084" s="444">
        <f t="shared" ca="1" si="179"/>
        <v>-210599600574348.53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-210599600574348.53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-877498335726.45215</v>
      </c>
      <c r="L5085" s="444">
        <f t="shared" ca="1" si="179"/>
        <v>-211477098910074.97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-211477098910074.97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-881154578791.979</v>
      </c>
      <c r="L5086" s="444">
        <f t="shared" ca="1" si="179"/>
        <v>-212358253488866.94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-212358253488866.94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-884826056203.61218</v>
      </c>
      <c r="L5087" s="444">
        <f t="shared" ca="1" si="179"/>
        <v>-213243079545070.56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-213243079545070.56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-888512831437.79395</v>
      </c>
      <c r="L5088" s="444">
        <f t="shared" ca="1" si="179"/>
        <v>-214131592376508.34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-214131592376508.34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-892214968235.45142</v>
      </c>
      <c r="L5089" s="444">
        <f t="shared" ca="1" si="179"/>
        <v>-215023807344743.78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-215023807344743.78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-895932530603.09912</v>
      </c>
      <c r="L5090" s="444">
        <f t="shared" ca="1" si="179"/>
        <v>-215919739875346.88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-215919739875346.88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-899665582813.94531</v>
      </c>
      <c r="L5091" s="444">
        <f t="shared" ca="1" si="179"/>
        <v>-216819405458160.81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-216819405458160.81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-903414189409.00342</v>
      </c>
      <c r="L5092" s="444">
        <f t="shared" ca="1" si="179"/>
        <v>-217722819647569.81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-217722819647569.81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-907178415198.20752</v>
      </c>
      <c r="L5093" s="444">
        <f t="shared" ca="1" si="179"/>
        <v>-218629998062768.03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-218629998062768.03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-910958325261.53345</v>
      </c>
      <c r="L5094" s="444">
        <f t="shared" ca="1" si="179"/>
        <v>-219540956388029.56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-219540956388029.56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-914753984950.12317</v>
      </c>
      <c r="L5095" s="444">
        <f t="shared" ca="1" si="179"/>
        <v>-220455710372979.69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-220455710372979.69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-918565459887.41541</v>
      </c>
      <c r="L5096" s="444">
        <f t="shared" ca="1" si="179"/>
        <v>-221374275832867.09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-221374275832867.09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-922392815970.27942</v>
      </c>
      <c r="L5097" s="444">
        <f t="shared" ca="1" si="179"/>
        <v>-222296668648837.38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-222296668648837.38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-926236119370.15576</v>
      </c>
      <c r="L5098" s="444">
        <f t="shared" ca="1" si="179"/>
        <v>-223222904768207.53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-223222904768207.53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-930095436534.198</v>
      </c>
      <c r="L5099" s="444">
        <f t="shared" ca="1" si="179"/>
        <v>-224153000204741.72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-224153000204741.72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-933970834186.42383</v>
      </c>
      <c r="L5100" s="444">
        <f t="shared" ca="1" si="179"/>
        <v>-225086971038928.16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-225086971038928.16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-937862379328.86731</v>
      </c>
      <c r="L5101" s="444">
        <f t="shared" ca="1" si="179"/>
        <v>-226024833418257.03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-226024833418257.03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-941770139242.73767</v>
      </c>
      <c r="L5102" s="444">
        <f t="shared" ca="1" si="179"/>
        <v>-226966603557499.78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-226966603557499.78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-945694181489.5824</v>
      </c>
      <c r="L5103" s="444">
        <f t="shared" ca="1" si="179"/>
        <v>-227912297738989.38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-227912297738989.38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-949634573912.45557</v>
      </c>
      <c r="L5104" s="444">
        <f t="shared" ca="1" si="179"/>
        <v>-228861932312901.84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-228861932312901.84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-953591384637.09094</v>
      </c>
      <c r="L5105" s="444">
        <f t="shared" ca="1" si="179"/>
        <v>-229815523697538.94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-229815523697538.94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-957564682073.07886</v>
      </c>
      <c r="L5106" s="444">
        <f t="shared" ca="1" si="179"/>
        <v>-230773088379612.03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-230773088379612.03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-961554534915.05029</v>
      </c>
      <c r="L5107" s="444">
        <f t="shared" ca="1" si="179"/>
        <v>-231734642914527.09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-231734642914527.09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-965561012143.86292</v>
      </c>
      <c r="L5108" s="444">
        <f t="shared" ref="L5108:L5362" ca="1" si="184">I5108-J5108+K5108</f>
        <v>-232700203926670.97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-232700203926670.97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-969584183027.79565</v>
      </c>
      <c r="L5109" s="444">
        <f t="shared" ca="1" si="184"/>
        <v>-233669788109698.75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-233669788109698.75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-973624117123.74475</v>
      </c>
      <c r="L5110" s="444">
        <f t="shared" ca="1" si="184"/>
        <v>-234643412226822.5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-234643412226822.5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-977680884278.42712</v>
      </c>
      <c r="L5111" s="444">
        <f t="shared" ca="1" si="184"/>
        <v>-235621093111100.94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-235621093111100.94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-981754554629.58728</v>
      </c>
      <c r="L5112" s="444">
        <f t="shared" ca="1" si="184"/>
        <v>-236602847665730.53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-236602847665730.53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-985845198607.21045</v>
      </c>
      <c r="L5113" s="444">
        <f t="shared" ca="1" si="184"/>
        <v>-237588692864337.75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-237588692864337.75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-989952886934.7406</v>
      </c>
      <c r="L5114" s="444">
        <f t="shared" ca="1" si="184"/>
        <v>-238578645751272.5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-238578645751272.5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-994077690630.30212</v>
      </c>
      <c r="L5115" s="444">
        <f t="shared" ca="1" si="184"/>
        <v>-239572723441902.81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-239572723441902.81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-998219681007.92834</v>
      </c>
      <c r="L5116" s="444">
        <f t="shared" ca="1" si="184"/>
        <v>-240570943122910.75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-240570943122910.75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-1002378929678.7947</v>
      </c>
      <c r="L5117" s="444">
        <f t="shared" ca="1" si="184"/>
        <v>-241573322052589.53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-241573322052589.53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-1006555508552.4564</v>
      </c>
      <c r="L5118" s="444">
        <f t="shared" ca="1" si="184"/>
        <v>-242579877561142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-242579877561142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-1010749489838.0917</v>
      </c>
      <c r="L5119" s="444">
        <f t="shared" ca="1" si="184"/>
        <v>-243590627050980.09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-243590627050980.09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-1014960946045.7504</v>
      </c>
      <c r="L5120" s="444">
        <f t="shared" ca="1" si="184"/>
        <v>-244605587997025.84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-244605587997025.84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-1019189949987.6077</v>
      </c>
      <c r="L5121" s="444">
        <f t="shared" ca="1" si="184"/>
        <v>-245624777947013.44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-245624777947013.44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-1023436574779.2228</v>
      </c>
      <c r="L5122" s="444">
        <f t="shared" ca="1" si="184"/>
        <v>-246648214521792.66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-246648214521792.66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-1027700893840.8029</v>
      </c>
      <c r="L5123" s="444">
        <f t="shared" ca="1" si="184"/>
        <v>-247675915415633.47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-247675915415633.47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-1031982980898.4728</v>
      </c>
      <c r="L5124" s="444">
        <f t="shared" ca="1" si="184"/>
        <v>-248707898396531.94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-248707898396531.94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-1036282909985.5497</v>
      </c>
      <c r="L5125" s="444">
        <f t="shared" ca="1" si="184"/>
        <v>-249744181306517.5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-249744181306517.5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-1040600755443.8229</v>
      </c>
      <c r="L5126" s="444">
        <f t="shared" ca="1" si="184"/>
        <v>-250784782061961.31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-250784782061961.31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-1044936591924.8387</v>
      </c>
      <c r="L5127" s="444">
        <f t="shared" ca="1" si="184"/>
        <v>-251829718653886.16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-251829718653886.16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-1049290494391.1921</v>
      </c>
      <c r="L5128" s="444">
        <f t="shared" ca="1" si="184"/>
        <v>-252879009148277.34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-252879009148277.34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-1053662538117.8224</v>
      </c>
      <c r="L5129" s="444">
        <f t="shared" ca="1" si="184"/>
        <v>-253932671686395.16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-253932671686395.16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-1058052798693.3131</v>
      </c>
      <c r="L5130" s="444">
        <f t="shared" ca="1" si="184"/>
        <v>-254990724485088.47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-254990724485088.47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-1062461352021.2019</v>
      </c>
      <c r="L5131" s="444">
        <f t="shared" ca="1" si="184"/>
        <v>-256053185837109.66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-256053185837109.66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-1066888274321.2902</v>
      </c>
      <c r="L5132" s="444">
        <f t="shared" ca="1" si="184"/>
        <v>-257120074111430.94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-257120074111430.94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-1071333642130.9623</v>
      </c>
      <c r="L5133" s="444">
        <f t="shared" ca="1" si="184"/>
        <v>-258191407753561.91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-258191407753561.91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-1075797532306.5079</v>
      </c>
      <c r="L5134" s="444">
        <f t="shared" ca="1" si="184"/>
        <v>-259267205285868.41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-259267205285868.41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-1080280022024.4518</v>
      </c>
      <c r="L5135" s="444">
        <f t="shared" ca="1" si="184"/>
        <v>-260347485307892.84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-260347485307892.84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-1084781188782.8868</v>
      </c>
      <c r="L5136" s="444">
        <f t="shared" ca="1" si="184"/>
        <v>-261432266496675.72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-261432266496675.72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-1089301110402.8153</v>
      </c>
      <c r="L5137" s="444">
        <f t="shared" ca="1" si="184"/>
        <v>-262521567607078.53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-262521567607078.53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-1093839865029.4939</v>
      </c>
      <c r="L5138" s="444">
        <f t="shared" ca="1" si="184"/>
        <v>-263615407472108.03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-263615407472108.03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-1098397531133.7834</v>
      </c>
      <c r="L5139" s="444">
        <f t="shared" ca="1" si="184"/>
        <v>-264713805003241.81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-264713805003241.81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-1102974187513.5076</v>
      </c>
      <c r="L5140" s="444">
        <f t="shared" ca="1" si="184"/>
        <v>-265816779190755.31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-265816779190755.31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-1107569913294.814</v>
      </c>
      <c r="L5141" s="444">
        <f t="shared" ca="1" si="184"/>
        <v>-266924349104050.13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-266924349104050.13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-1112184787933.5422</v>
      </c>
      <c r="L5142" s="444">
        <f t="shared" ca="1" si="184"/>
        <v>-268036533891983.66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-268036533891983.66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-1116818891216.5984</v>
      </c>
      <c r="L5143" s="444">
        <f t="shared" ca="1" si="184"/>
        <v>-269153352783200.25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-269153352783200.25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-1121472303263.3345</v>
      </c>
      <c r="L5144" s="444">
        <f t="shared" ca="1" si="184"/>
        <v>-270274825086463.59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-270274825086463.59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-1126145104526.9316</v>
      </c>
      <c r="L5145" s="444">
        <f t="shared" ca="1" si="184"/>
        <v>-271400970190990.53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-271400970190990.53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-1130837375795.7939</v>
      </c>
      <c r="L5146" s="444">
        <f t="shared" ca="1" si="184"/>
        <v>-272531807566786.31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-272531807566786.31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-1135549198194.9429</v>
      </c>
      <c r="L5147" s="444">
        <f t="shared" ca="1" si="184"/>
        <v>-273667356764981.25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-273667356764981.25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-1140280653187.4219</v>
      </c>
      <c r="L5148" s="444">
        <f t="shared" ca="1" si="184"/>
        <v>-274807637418168.69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-274807637418168.69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-1145031822575.7029</v>
      </c>
      <c r="L5149" s="444">
        <f t="shared" ca="1" si="184"/>
        <v>-275952669240744.38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-275952669240744.38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-1149802788503.1016</v>
      </c>
      <c r="L5150" s="444">
        <f t="shared" ca="1" si="184"/>
        <v>-277102472029247.47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-277102472029247.47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-1154593633455.1978</v>
      </c>
      <c r="L5151" s="444">
        <f t="shared" ca="1" si="184"/>
        <v>-278257065662702.66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-278257065662702.66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-1159404440261.261</v>
      </c>
      <c r="L5152" s="444">
        <f t="shared" ca="1" si="184"/>
        <v>-279416470102963.91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-279416470102963.91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-1164235292095.6831</v>
      </c>
      <c r="L5153" s="444">
        <f t="shared" ca="1" si="184"/>
        <v>-280580705395059.59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-280580705395059.59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-1169086272479.415</v>
      </c>
      <c r="L5154" s="444">
        <f t="shared" ca="1" si="184"/>
        <v>-281749791667539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-281749791667539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-1173957465281.4126</v>
      </c>
      <c r="L5155" s="444">
        <f t="shared" ca="1" si="184"/>
        <v>-282923749132820.44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-282923749132820.44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-1178848954720.0852</v>
      </c>
      <c r="L5156" s="444">
        <f t="shared" ca="1" si="184"/>
        <v>-284102598087540.5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-284102598087540.5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-1183760825364.752</v>
      </c>
      <c r="L5157" s="444">
        <f t="shared" ca="1" si="184"/>
        <v>-285286358912905.25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-285286358912905.25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-1188693162137.1052</v>
      </c>
      <c r="L5158" s="444">
        <f t="shared" ca="1" si="184"/>
        <v>-286475052075042.38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-286475052075042.38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-1193646050312.6765</v>
      </c>
      <c r="L5159" s="444">
        <f t="shared" ca="1" si="184"/>
        <v>-287668698125355.06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-287668698125355.06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-1198619575522.3127</v>
      </c>
      <c r="L5160" s="444">
        <f t="shared" ca="1" si="184"/>
        <v>-288867317700877.38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-288867317700877.38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-1203613823753.6558</v>
      </c>
      <c r="L5161" s="444">
        <f t="shared" ca="1" si="184"/>
        <v>-290070931524631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-290070931524631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-1208628881352.6292</v>
      </c>
      <c r="L5162" s="444">
        <f t="shared" ca="1" si="184"/>
        <v>-291279560405983.63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-291279560405983.63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-1213664835024.9316</v>
      </c>
      <c r="L5163" s="444">
        <f t="shared" ca="1" si="184"/>
        <v>-292493225241008.56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-292493225241008.56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-1218721771837.5356</v>
      </c>
      <c r="L5164" s="444">
        <f t="shared" ca="1" si="184"/>
        <v>-293711947012846.13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-293711947012846.13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-1223799779220.1921</v>
      </c>
      <c r="L5165" s="444">
        <f t="shared" ca="1" si="184"/>
        <v>-294935746792066.31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-294935746792066.31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-1228898944966.9429</v>
      </c>
      <c r="L5166" s="444">
        <f t="shared" ca="1" si="184"/>
        <v>-296164645737033.25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-296164645737033.25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-1234019357237.6384</v>
      </c>
      <c r="L5167" s="444">
        <f t="shared" ca="1" si="184"/>
        <v>-297398665094270.88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-297398665094270.88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-1239161104559.4619</v>
      </c>
      <c r="L5168" s="444">
        <f t="shared" ca="1" si="184"/>
        <v>-298637826198830.31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-298637826198830.31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-1244324275828.4597</v>
      </c>
      <c r="L5169" s="444">
        <f t="shared" ca="1" si="184"/>
        <v>-299882150474658.75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-299882150474658.75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-1249508960311.0781</v>
      </c>
      <c r="L5170" s="444">
        <f t="shared" ca="1" si="184"/>
        <v>-301131659434969.81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-301131659434969.81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-1254715247645.7075</v>
      </c>
      <c r="L5171" s="444">
        <f t="shared" ca="1" si="184"/>
        <v>-302386374682615.5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-302386374682615.5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-1259943227844.2312</v>
      </c>
      <c r="L5172" s="444">
        <f t="shared" ca="1" si="184"/>
        <v>-303646317910459.75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-303646317910459.75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-1265192991293.5823</v>
      </c>
      <c r="L5173" s="444">
        <f t="shared" ca="1" si="184"/>
        <v>-304911510901753.31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-304911510901753.31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-1270464628757.3054</v>
      </c>
      <c r="L5174" s="444">
        <f t="shared" ca="1" si="184"/>
        <v>-306181975530510.63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-306181975530510.63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-1275758231377.1277</v>
      </c>
      <c r="L5175" s="444">
        <f t="shared" ca="1" si="184"/>
        <v>-307457733761887.75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-307457733761887.75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-1281073890674.5322</v>
      </c>
      <c r="L5176" s="444">
        <f t="shared" ca="1" si="184"/>
        <v>-308738807652562.31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-308738807652562.31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-1286411698552.343</v>
      </c>
      <c r="L5177" s="444">
        <f t="shared" ca="1" si="184"/>
        <v>-310025219351114.63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-310025219351114.63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-1291771747296.311</v>
      </c>
      <c r="L5178" s="444">
        <f t="shared" ca="1" si="184"/>
        <v>-311316991098410.94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-311316991098410.94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-1297154129576.7122</v>
      </c>
      <c r="L5179" s="444">
        <f t="shared" ca="1" si="184"/>
        <v>-312614145227987.63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-312614145227987.63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-1302558938449.9485</v>
      </c>
      <c r="L5180" s="444">
        <f t="shared" ca="1" si="184"/>
        <v>-313916704166437.56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-313916704166437.56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-1307986267360.1565</v>
      </c>
      <c r="L5181" s="444">
        <f t="shared" ca="1" si="184"/>
        <v>-315224690433797.75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-315224690433797.75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-1313436210140.824</v>
      </c>
      <c r="L5182" s="444">
        <f t="shared" ca="1" si="184"/>
        <v>-316538126643938.56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-316538126643938.56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-1318908861016.4106</v>
      </c>
      <c r="L5183" s="444">
        <f t="shared" ca="1" si="184"/>
        <v>-317857035504955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-317857035504955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-1324404314603.9792</v>
      </c>
      <c r="L5184" s="444">
        <f t="shared" ca="1" si="184"/>
        <v>-319181439819559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-319181439819559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-1329922665914.8291</v>
      </c>
      <c r="L5185" s="444">
        <f t="shared" ca="1" si="184"/>
        <v>-320511362485473.81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-320511362485473.81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-1335464010356.1409</v>
      </c>
      <c r="L5186" s="444">
        <f t="shared" ca="1" si="184"/>
        <v>-321846826495829.94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-321846826495829.94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-1341028443732.6248</v>
      </c>
      <c r="L5187" s="444">
        <f t="shared" ca="1" si="184"/>
        <v>-323187854939562.56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-323187854939562.56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-1346616062248.1772</v>
      </c>
      <c r="L5188" s="444">
        <f t="shared" ca="1" si="184"/>
        <v>-324534471001810.75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-324534471001810.75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-1352226962507.5447</v>
      </c>
      <c r="L5189" s="444">
        <f t="shared" ca="1" si="184"/>
        <v>-325886697964318.31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-325886697964318.31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-1357861241517.9929</v>
      </c>
      <c r="L5190" s="444">
        <f t="shared" ca="1" si="184"/>
        <v>-327244559205836.31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-327244559205836.31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-1363518996690.9846</v>
      </c>
      <c r="L5191" s="444">
        <f t="shared" ca="1" si="184"/>
        <v>-328608078202527.31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-328608078202527.31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-1369200325843.8638</v>
      </c>
      <c r="L5192" s="444">
        <f t="shared" ca="1" si="184"/>
        <v>-329977278528371.19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-329977278528371.19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-1374905327201.5466</v>
      </c>
      <c r="L5193" s="444">
        <f t="shared" ca="1" si="184"/>
        <v>-331352183855572.75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-331352183855572.75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-1380634099398.2197</v>
      </c>
      <c r="L5194" s="444">
        <f t="shared" ca="1" si="184"/>
        <v>-332732817954971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-332732817954971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-1386386741479.0459</v>
      </c>
      <c r="L5195" s="444">
        <f t="shared" ca="1" si="184"/>
        <v>-334119204696450.06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-334119204696450.06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-1392163352901.8752</v>
      </c>
      <c r="L5196" s="444">
        <f t="shared" ca="1" si="184"/>
        <v>-335511368049351.94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-335511368049351.94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-1397964033538.9663</v>
      </c>
      <c r="L5197" s="444">
        <f t="shared" ca="1" si="184"/>
        <v>-336909332082890.88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-336909332082890.88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-1403788883678.7119</v>
      </c>
      <c r="L5198" s="444">
        <f t="shared" ca="1" si="184"/>
        <v>-338313120966569.56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-338313120966569.56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-1409638004027.373</v>
      </c>
      <c r="L5199" s="444">
        <f t="shared" ca="1" si="184"/>
        <v>-339722758970596.94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-339722758970596.94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-1415511495710.8206</v>
      </c>
      <c r="L5200" s="444">
        <f t="shared" ca="1" si="184"/>
        <v>-341138270466307.75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-341138270466307.75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-1421409460276.2822</v>
      </c>
      <c r="L5201" s="444">
        <f t="shared" ca="1" si="184"/>
        <v>-342559679926584.06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-342559679926584.06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-1427331999694.1003</v>
      </c>
      <c r="L5202" s="444">
        <f t="shared" ca="1" si="184"/>
        <v>-343987011926278.19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-343987011926278.19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-1433279216359.4924</v>
      </c>
      <c r="L5203" s="444">
        <f t="shared" ca="1" si="184"/>
        <v>-345420291142637.69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-345420291142637.69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-1439251213094.3237</v>
      </c>
      <c r="L5204" s="444">
        <f t="shared" ca="1" si="184"/>
        <v>-346859542355732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-346859542355732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-1445248093148.8833</v>
      </c>
      <c r="L5205" s="444">
        <f t="shared" ca="1" si="184"/>
        <v>-348304790448880.88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-348304790448880.88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-1451269960203.6704</v>
      </c>
      <c r="L5206" s="444">
        <f t="shared" ca="1" si="184"/>
        <v>-349756060409084.56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-349756060409084.56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-1457316918371.1855</v>
      </c>
      <c r="L5207" s="444">
        <f t="shared" ca="1" si="184"/>
        <v>-351213377327455.75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-351213377327455.75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-1463389072197.7322</v>
      </c>
      <c r="L5208" s="444">
        <f t="shared" ca="1" si="184"/>
        <v>-352676766399653.5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-352676766399653.5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-1469486526665.2229</v>
      </c>
      <c r="L5209" s="444">
        <f t="shared" ca="1" si="184"/>
        <v>-354146252926318.75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-354146252926318.75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-1475609387192.9949</v>
      </c>
      <c r="L5210" s="444">
        <f t="shared" ca="1" si="184"/>
        <v>-355621862313511.75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-355621862313511.75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-1481757759639.6323</v>
      </c>
      <c r="L5211" s="444">
        <f t="shared" ca="1" si="184"/>
        <v>-357103620073151.38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-357103620073151.38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-1487931750304.7974</v>
      </c>
      <c r="L5212" s="444">
        <f t="shared" ca="1" si="184"/>
        <v>-358591551823456.19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-358591551823456.19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-1494131465931.0674</v>
      </c>
      <c r="L5213" s="444">
        <f t="shared" ca="1" si="184"/>
        <v>-360085683289387.25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-360085683289387.25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-1500357013705.7803</v>
      </c>
      <c r="L5214" s="444">
        <f t="shared" ca="1" si="184"/>
        <v>-361586040303093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-361586040303093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-1506608501262.8875</v>
      </c>
      <c r="L5215" s="444">
        <f t="shared" ca="1" si="184"/>
        <v>-363092648804355.88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-363092648804355.88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-1512886036684.8162</v>
      </c>
      <c r="L5216" s="444">
        <f t="shared" ca="1" si="184"/>
        <v>-364605534841040.69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-364605534841040.69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-1519189728504.3362</v>
      </c>
      <c r="L5217" s="444">
        <f t="shared" ca="1" si="184"/>
        <v>-366124724569545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-366124724569545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-1525519685706.4375</v>
      </c>
      <c r="L5218" s="444">
        <f t="shared" ca="1" si="184"/>
        <v>-367650244255251.44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-367650244255251.44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-1531876017730.2144</v>
      </c>
      <c r="L5219" s="444">
        <f t="shared" ca="1" si="184"/>
        <v>-369182120272981.63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-369182120272981.63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-1538258834470.7568</v>
      </c>
      <c r="L5220" s="444">
        <f t="shared" ca="1" si="184"/>
        <v>-370720379107452.38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-370720379107452.38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-1544668246281.0515</v>
      </c>
      <c r="L5221" s="444">
        <f t="shared" ca="1" si="184"/>
        <v>-372265047353733.44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-372265047353733.44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-1551104363973.8894</v>
      </c>
      <c r="L5222" s="444">
        <f t="shared" ca="1" si="184"/>
        <v>-373816151717707.31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-373816151717707.31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-1557567298823.7805</v>
      </c>
      <c r="L5223" s="444">
        <f t="shared" ca="1" si="184"/>
        <v>-375373719016531.06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-375373719016531.06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-1564057162568.8794</v>
      </c>
      <c r="L5224" s="444">
        <f t="shared" ca="1" si="184"/>
        <v>-376937776179099.94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-376937776179099.94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-1570574067412.9165</v>
      </c>
      <c r="L5225" s="444">
        <f t="shared" ca="1" si="184"/>
        <v>-378508350246512.88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-378508350246512.88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-1577118126027.137</v>
      </c>
      <c r="L5226" s="444">
        <f t="shared" ca="1" si="184"/>
        <v>-380085468372540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-380085468372540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-1583689451552.25</v>
      </c>
      <c r="L5227" s="444">
        <f t="shared" ca="1" si="184"/>
        <v>-381669157824092.25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-381669157824092.25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-1590288157600.3843</v>
      </c>
      <c r="L5228" s="444">
        <f t="shared" ca="1" si="184"/>
        <v>-383259445981692.63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-383259445981692.63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-1596914358257.0525</v>
      </c>
      <c r="L5229" s="444">
        <f t="shared" ca="1" si="184"/>
        <v>-384856360339949.69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-384856360339949.69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-1603568168083.1238</v>
      </c>
      <c r="L5230" s="444">
        <f t="shared" ca="1" si="184"/>
        <v>-386459928508032.81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-386459928508032.81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-1610249702116.8035</v>
      </c>
      <c r="L5231" s="444">
        <f t="shared" ca="1" si="184"/>
        <v>-388070178210149.63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-388070178210149.63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-1616959075875.6235</v>
      </c>
      <c r="L5232" s="444">
        <f t="shared" ca="1" si="184"/>
        <v>-389687137286025.25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-389687137286025.25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-1623696405358.4385</v>
      </c>
      <c r="L5233" s="444">
        <f t="shared" ca="1" si="184"/>
        <v>-391310833691383.69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-391310833691383.69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-1630461807047.4321</v>
      </c>
      <c r="L5234" s="444">
        <f t="shared" ca="1" si="184"/>
        <v>-392941295498431.13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-392941295498431.13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-1637255397910.1296</v>
      </c>
      <c r="L5235" s="444">
        <f t="shared" ca="1" si="184"/>
        <v>-394578550896341.25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-394578550896341.25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-1644077295401.4219</v>
      </c>
      <c r="L5236" s="444">
        <f t="shared" ca="1" si="184"/>
        <v>-396222628191742.69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-396222628191742.69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-1650927617465.5945</v>
      </c>
      <c r="L5237" s="444">
        <f t="shared" ca="1" si="184"/>
        <v>-397873555809208.31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-397873555809208.31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-1657806482538.3679</v>
      </c>
      <c r="L5238" s="444">
        <f t="shared" ca="1" si="184"/>
        <v>-399531362291746.69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-399531362291746.69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-1664714009548.9446</v>
      </c>
      <c r="L5239" s="444">
        <f t="shared" ca="1" si="184"/>
        <v>-401196076301295.63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-401196076301295.63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-1671650317922.0652</v>
      </c>
      <c r="L5240" s="444">
        <f t="shared" ca="1" si="184"/>
        <v>-402867726619217.69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-402867726619217.69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-1678615527580.0737</v>
      </c>
      <c r="L5241" s="444">
        <f t="shared" ca="1" si="184"/>
        <v>-404546342146797.75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-404546342146797.75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-1685609758944.9907</v>
      </c>
      <c r="L5242" s="444">
        <f t="shared" ca="1" si="184"/>
        <v>-406231951905742.75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-406231951905742.75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-1692633132940.5947</v>
      </c>
      <c r="L5243" s="444">
        <f t="shared" ca="1" si="184"/>
        <v>-407924585038683.38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-407924585038683.38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-1699685770994.5142</v>
      </c>
      <c r="L5244" s="444">
        <f t="shared" ca="1" si="184"/>
        <v>-409624270809677.88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-409624270809677.88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-1706767795040.3245</v>
      </c>
      <c r="L5245" s="444">
        <f t="shared" ca="1" si="184"/>
        <v>-411331038604718.19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-411331038604718.19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-1713879327519.6592</v>
      </c>
      <c r="L5246" s="444">
        <f t="shared" ca="1" si="184"/>
        <v>-413044917932237.88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-413044917932237.88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-1721020491384.3245</v>
      </c>
      <c r="L5247" s="444">
        <f t="shared" ca="1" si="184"/>
        <v>-414765938423622.19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-414765938423622.19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-1728191410098.4258</v>
      </c>
      <c r="L5248" s="444">
        <f t="shared" ca="1" si="184"/>
        <v>-416494129833720.63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-416494129833720.63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-1735392207640.5027</v>
      </c>
      <c r="L5249" s="444">
        <f t="shared" ca="1" si="184"/>
        <v>-418229522041361.13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-418229522041361.13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-1742623008505.6714</v>
      </c>
      <c r="L5250" s="444">
        <f t="shared" ca="1" si="184"/>
        <v>-419972145049866.81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-419972145049866.81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-1749883937707.7783</v>
      </c>
      <c r="L5251" s="444">
        <f t="shared" ca="1" si="184"/>
        <v>-421722028987574.56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-421722028987574.56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-1757175120781.5605</v>
      </c>
      <c r="L5252" s="444">
        <f t="shared" ca="1" si="184"/>
        <v>-423479204108356.13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-423479204108356.13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-1764496683784.8171</v>
      </c>
      <c r="L5253" s="444">
        <f t="shared" ca="1" si="184"/>
        <v>-425243700792140.94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-425243700792140.94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-1771848753300.5872</v>
      </c>
      <c r="L5254" s="444">
        <f t="shared" ca="1" si="184"/>
        <v>-427015549545441.5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-427015549545441.5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-1779231456439.3396</v>
      </c>
      <c r="L5255" s="444">
        <f t="shared" ca="1" si="184"/>
        <v>-428794781001880.81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-428794781001880.81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-1786644920841.1699</v>
      </c>
      <c r="L5256" s="444">
        <f t="shared" ca="1" si="184"/>
        <v>-430581425922722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-430581425922722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-1794089274678.0083</v>
      </c>
      <c r="L5257" s="444">
        <f t="shared" ca="1" si="184"/>
        <v>-432375515197400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-432375515197400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-1801564646655.8333</v>
      </c>
      <c r="L5258" s="444">
        <f t="shared" ca="1" si="184"/>
        <v>-434177079844055.81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-434177079844055.81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-1809071166016.8992</v>
      </c>
      <c r="L5259" s="444">
        <f t="shared" ca="1" si="184"/>
        <v>-435986151010072.69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-435986151010072.69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-1816608962541.9695</v>
      </c>
      <c r="L5260" s="444">
        <f t="shared" ca="1" si="184"/>
        <v>-437802759972614.69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-437802759972614.69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-1824178166552.5613</v>
      </c>
      <c r="L5261" s="444">
        <f t="shared" ca="1" si="184"/>
        <v>-439626938139167.25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-439626938139167.25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-1831778908913.1968</v>
      </c>
      <c r="L5262" s="444">
        <f t="shared" ca="1" si="184"/>
        <v>-441458717048080.44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-441458717048080.44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-1839411321033.6685</v>
      </c>
      <c r="L5263" s="444">
        <f t="shared" ca="1" si="184"/>
        <v>-443298128369114.13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-443298128369114.13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-1847075534871.3088</v>
      </c>
      <c r="L5264" s="444">
        <f t="shared" ca="1" si="184"/>
        <v>-445145203903985.44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-445145203903985.44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-1854771682933.2725</v>
      </c>
      <c r="L5265" s="444">
        <f t="shared" ca="1" si="184"/>
        <v>-446999975586918.69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-446999975586918.69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-1862499898278.8279</v>
      </c>
      <c r="L5266" s="444">
        <f t="shared" ca="1" si="184"/>
        <v>-448862475485197.5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-448862475485197.5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-1870260314521.6563</v>
      </c>
      <c r="L5267" s="444">
        <f t="shared" ca="1" si="184"/>
        <v>-450732735799719.13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-450732735799719.13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-1878053065832.1633</v>
      </c>
      <c r="L5268" s="444">
        <f t="shared" ca="1" si="184"/>
        <v>-452610788865551.31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-452610788865551.31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-1885878286939.7971</v>
      </c>
      <c r="L5269" s="444">
        <f t="shared" ca="1" si="184"/>
        <v>-454496667152491.13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-454496667152491.13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-1893736113135.3796</v>
      </c>
      <c r="L5270" s="444">
        <f t="shared" ca="1" si="184"/>
        <v>-456390403265626.5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-456390403265626.5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-1901626680273.4436</v>
      </c>
      <c r="L5271" s="444">
        <f t="shared" ca="1" si="184"/>
        <v>-458292029945899.94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-458292029945899.94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-1909550124774.5828</v>
      </c>
      <c r="L5272" s="444">
        <f t="shared" ca="1" si="184"/>
        <v>-460201580070674.5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-460201580070674.5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-1917506583627.8103</v>
      </c>
      <c r="L5273" s="444">
        <f t="shared" ca="1" si="184"/>
        <v>-462119086654302.31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-462119086654302.31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-1925496194392.9263</v>
      </c>
      <c r="L5274" s="444">
        <f t="shared" ca="1" si="184"/>
        <v>-464044582848695.25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-464044582848695.25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-1933519095202.8972</v>
      </c>
      <c r="L5275" s="444">
        <f t="shared" ca="1" si="184"/>
        <v>-465978101943898.13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-465978101943898.13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-1941575424766.2424</v>
      </c>
      <c r="L5276" s="444">
        <f t="shared" ca="1" si="184"/>
        <v>-467919677368664.38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-467919677368664.38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-1949665322369.4348</v>
      </c>
      <c r="L5277" s="444">
        <f t="shared" ca="1" si="184"/>
        <v>-469869342691033.81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-469869342691033.81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-1957788927879.3076</v>
      </c>
      <c r="L5278" s="444">
        <f t="shared" ca="1" si="184"/>
        <v>-471827131618913.13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-471827131618913.13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-1965946381745.4717</v>
      </c>
      <c r="L5279" s="444">
        <f t="shared" ca="1" si="184"/>
        <v>-473793078000658.63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-473793078000658.63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-1974137825002.7439</v>
      </c>
      <c r="L5280" s="444">
        <f t="shared" ca="1" si="184"/>
        <v>-475767215825661.38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-475767215825661.38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-1982363399273.5891</v>
      </c>
      <c r="L5281" s="444">
        <f t="shared" ca="1" si="184"/>
        <v>-477749579224934.94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-477749579224934.94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-1990623246770.5623</v>
      </c>
      <c r="L5282" s="444">
        <f t="shared" ca="1" si="184"/>
        <v>-479740202471705.5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-479740202471705.5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-1998917510298.7727</v>
      </c>
      <c r="L5283" s="444">
        <f t="shared" ca="1" si="184"/>
        <v>-481739119982004.25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-481739119982004.25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-2007246333258.3511</v>
      </c>
      <c r="L5284" s="444">
        <f t="shared" ca="1" si="184"/>
        <v>-483746366315262.63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-483746366315262.63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-2015609859646.9275</v>
      </c>
      <c r="L5285" s="444">
        <f t="shared" ca="1" si="184"/>
        <v>-485761976174909.56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-485761976174909.56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-2024008234062.123</v>
      </c>
      <c r="L5286" s="444">
        <f t="shared" ca="1" si="184"/>
        <v>-487785984408971.69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-487785984408971.69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-2032441601704.0488</v>
      </c>
      <c r="L5287" s="444">
        <f t="shared" ca="1" si="184"/>
        <v>-489818426010675.75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-489818426010675.75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-2040910108377.8157</v>
      </c>
      <c r="L5288" s="444">
        <f t="shared" ca="1" si="184"/>
        <v>-491859336119053.56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-491859336119053.56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-2049413900496.0564</v>
      </c>
      <c r="L5289" s="444">
        <f t="shared" ca="1" si="184"/>
        <v>-493908750019549.63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-493908750019549.63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-2057953125081.4568</v>
      </c>
      <c r="L5290" s="444">
        <f t="shared" ca="1" si="184"/>
        <v>-495966703144631.06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-495966703144631.06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-2066527929769.2959</v>
      </c>
      <c r="L5291" s="444">
        <f t="shared" ca="1" si="184"/>
        <v>-498033231074400.38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-498033231074400.38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-2075138462810.0017</v>
      </c>
      <c r="L5292" s="444">
        <f t="shared" ca="1" si="184"/>
        <v>-500108369537210.38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-500108369537210.38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-2083784873071.71</v>
      </c>
      <c r="L5293" s="444">
        <f t="shared" ca="1" si="184"/>
        <v>-502192154410282.06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-502192154410282.06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-2092467310042.8418</v>
      </c>
      <c r="L5294" s="444">
        <f t="shared" ca="1" si="184"/>
        <v>-504284621720324.88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-504284621720324.88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-2101185923834.6873</v>
      </c>
      <c r="L5295" s="444">
        <f t="shared" ca="1" si="184"/>
        <v>-506385807644159.56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-506385807644159.56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-2109940865183.998</v>
      </c>
      <c r="L5296" s="444">
        <f t="shared" ca="1" si="184"/>
        <v>-508495748509343.56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-508495748509343.56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-2118732285455.5981</v>
      </c>
      <c r="L5297" s="444">
        <f t="shared" ca="1" si="184"/>
        <v>-510614480794799.19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-510614480794799.19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-2127560336644.9963</v>
      </c>
      <c r="L5298" s="444">
        <f t="shared" ca="1" si="184"/>
        <v>-512742041131444.19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-512742041131444.19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-2136425171381.0176</v>
      </c>
      <c r="L5299" s="444">
        <f t="shared" ca="1" si="184"/>
        <v>-514878466302825.19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-514878466302825.19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-2145326942928.4382</v>
      </c>
      <c r="L5300" s="444">
        <f t="shared" ca="1" si="184"/>
        <v>-517023793245753.63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-517023793245753.63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-2154265805190.6401</v>
      </c>
      <c r="L5301" s="444">
        <f t="shared" ca="1" si="184"/>
        <v>-519178059050944.25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-519178059050944.25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-2163241912712.2678</v>
      </c>
      <c r="L5302" s="444">
        <f t="shared" ca="1" si="184"/>
        <v>-521341300963656.5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-521341300963656.5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-2172255420681.9021</v>
      </c>
      <c r="L5303" s="444">
        <f t="shared" ca="1" si="184"/>
        <v>-523513556384338.38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-523513556384338.38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-2181306484934.7432</v>
      </c>
      <c r="L5304" s="444">
        <f t="shared" ca="1" si="184"/>
        <v>-525694862869273.13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-525694862869273.13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-2190395261955.3047</v>
      </c>
      <c r="L5305" s="444">
        <f t="shared" ca="1" si="184"/>
        <v>-527885258131228.44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-527885258131228.44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-2199521908880.1187</v>
      </c>
      <c r="L5306" s="444">
        <f t="shared" ca="1" si="184"/>
        <v>-530084780040108.56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-530084780040108.56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-2208686583500.4521</v>
      </c>
      <c r="L5307" s="444">
        <f t="shared" ca="1" si="184"/>
        <v>-532293466623609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-532293466623609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-2217889444265.0376</v>
      </c>
      <c r="L5308" s="444">
        <f t="shared" ca="1" si="184"/>
        <v>-534511356067874.06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-534511356067874.06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-2227130650282.8086</v>
      </c>
      <c r="L5309" s="444">
        <f t="shared" ca="1" si="184"/>
        <v>-536738486718156.88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-536738486718156.88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-2236410361325.6538</v>
      </c>
      <c r="L5310" s="444">
        <f t="shared" ca="1" si="184"/>
        <v>-538974897079482.5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-538974897079482.5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-2245728737831.1772</v>
      </c>
      <c r="L5311" s="444">
        <f t="shared" ca="1" si="184"/>
        <v>-541220625817313.69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-541220625817313.69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-2255085940905.4736</v>
      </c>
      <c r="L5312" s="444">
        <f t="shared" ca="1" si="184"/>
        <v>-543475711758219.19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-543475711758219.19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-2264482132325.9131</v>
      </c>
      <c r="L5313" s="444">
        <f t="shared" ca="1" si="184"/>
        <v>-545740193890545.13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-545740193890545.13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-2273917474543.9375</v>
      </c>
      <c r="L5314" s="444">
        <f t="shared" ca="1" si="184"/>
        <v>-548014111365089.06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-548014111365089.06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-2283392130687.8711</v>
      </c>
      <c r="L5315" s="444">
        <f t="shared" ca="1" si="184"/>
        <v>-550297503495776.94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-550297503495776.94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-2292906264565.7373</v>
      </c>
      <c r="L5316" s="444">
        <f t="shared" ca="1" si="184"/>
        <v>-552590409760342.69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-552590409760342.69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-2302460040668.0947</v>
      </c>
      <c r="L5317" s="444">
        <f t="shared" ca="1" si="184"/>
        <v>-554892869801010.81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-554892869801010.81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-2312053624170.8779</v>
      </c>
      <c r="L5318" s="444">
        <f t="shared" ca="1" si="184"/>
        <v>-557204923425181.69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-557204923425181.69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-2321687180938.2573</v>
      </c>
      <c r="L5319" s="444">
        <f t="shared" ca="1" si="184"/>
        <v>-559526610606119.94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-559526610606119.94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-2331360877525.4995</v>
      </c>
      <c r="L5320" s="444">
        <f t="shared" ca="1" si="184"/>
        <v>-561857971483645.44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-561857971483645.44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-2341074881181.856</v>
      </c>
      <c r="L5321" s="444">
        <f t="shared" ca="1" si="184"/>
        <v>-564199046364827.25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-564199046364827.25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-2350829359853.4468</v>
      </c>
      <c r="L5322" s="444">
        <f t="shared" ca="1" si="184"/>
        <v>-566549875724680.75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-566549875724680.75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-2360624482186.1699</v>
      </c>
      <c r="L5323" s="444">
        <f t="shared" ca="1" si="184"/>
        <v>-568910500206866.88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-568910500206866.88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-2370460417528.6118</v>
      </c>
      <c r="L5324" s="444">
        <f t="shared" ca="1" si="184"/>
        <v>-571280960624395.5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-571280960624395.5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-2380337335934.9814</v>
      </c>
      <c r="L5325" s="444">
        <f t="shared" ca="1" si="184"/>
        <v>-573661297960330.5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-573661297960330.5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-2390255408168.0439</v>
      </c>
      <c r="L5326" s="444">
        <f t="shared" ca="1" si="184"/>
        <v>-576051553368498.5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-576051553368498.5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-2400214805702.0771</v>
      </c>
      <c r="L5327" s="444">
        <f t="shared" ca="1" si="184"/>
        <v>-578451768174200.63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-578451768174200.63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-2410215700725.8359</v>
      </c>
      <c r="L5328" s="444">
        <f t="shared" ca="1" si="184"/>
        <v>-580861983874926.5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-580861983874926.5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-2420258266145.5269</v>
      </c>
      <c r="L5329" s="444">
        <f t="shared" ca="1" si="184"/>
        <v>-583282242141072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-583282242141072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-2430342675587.7998</v>
      </c>
      <c r="L5330" s="444">
        <f t="shared" ca="1" si="184"/>
        <v>-585712584816659.75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-585712584816659.75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-2440469103402.749</v>
      </c>
      <c r="L5331" s="444">
        <f t="shared" ca="1" si="184"/>
        <v>-588153053920062.5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-588153053920062.5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-2450637724666.9272</v>
      </c>
      <c r="L5332" s="444">
        <f t="shared" ca="1" si="184"/>
        <v>-590603691644729.38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-590603691644729.38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-2460848715186.3726</v>
      </c>
      <c r="L5333" s="444">
        <f t="shared" ca="1" si="184"/>
        <v>-593064540359915.75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-593064540359915.75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-2471102251499.6489</v>
      </c>
      <c r="L5334" s="444">
        <f t="shared" ca="1" si="184"/>
        <v>-595535642611415.38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-595535642611415.38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-2481398510880.8975</v>
      </c>
      <c r="L5335" s="444">
        <f t="shared" ca="1" si="184"/>
        <v>-598017041122296.25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-598017041122296.25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-2491737671342.9009</v>
      </c>
      <c r="L5336" s="444">
        <f t="shared" ca="1" si="184"/>
        <v>-600508778793639.13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-600508778793639.13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-2502119911640.1631</v>
      </c>
      <c r="L5337" s="444">
        <f t="shared" ca="1" si="184"/>
        <v>-603010898705279.25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-603010898705279.25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-2512545411271.9971</v>
      </c>
      <c r="L5338" s="444">
        <f t="shared" ca="1" si="184"/>
        <v>-605523444116551.25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-605523444116551.25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-2523014350485.6304</v>
      </c>
      <c r="L5339" s="444">
        <f t="shared" ca="1" si="184"/>
        <v>-608046458467036.88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-608046458467036.88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-2533526910279.3203</v>
      </c>
      <c r="L5340" s="444">
        <f t="shared" ca="1" si="184"/>
        <v>-610579985377316.25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-610579985377316.25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-2544083272405.4844</v>
      </c>
      <c r="L5341" s="444">
        <f t="shared" ca="1" si="184"/>
        <v>-613124068649721.75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-613124068649721.75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-2554683619373.8408</v>
      </c>
      <c r="L5342" s="444">
        <f t="shared" ca="1" si="184"/>
        <v>-615678752269095.63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-615678752269095.63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-2565328134454.5649</v>
      </c>
      <c r="L5343" s="444">
        <f t="shared" ca="1" si="184"/>
        <v>-618244080403550.25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-618244080403550.25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-2576017001681.4595</v>
      </c>
      <c r="L5344" s="444">
        <f t="shared" ca="1" si="184"/>
        <v>-620820097405231.75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-620820097405231.75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-2586750405855.1323</v>
      </c>
      <c r="L5345" s="444">
        <f t="shared" ca="1" si="184"/>
        <v>-623406847811086.88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-623406847811086.88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-2597528532546.1953</v>
      </c>
      <c r="L5346" s="444">
        <f t="shared" ca="1" si="184"/>
        <v>-626004376343633.13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-626004376343633.13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-2608351568098.4712</v>
      </c>
      <c r="L5347" s="444">
        <f t="shared" ca="1" si="184"/>
        <v>-628612727911731.63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-628612727911731.63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-2619219699632.2148</v>
      </c>
      <c r="L5348" s="444">
        <f t="shared" ca="1" si="184"/>
        <v>-631231947611363.88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-631231947611363.88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-2630133115047.3496</v>
      </c>
      <c r="L5349" s="444">
        <f t="shared" ca="1" si="184"/>
        <v>-633862080726411.25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-633862080726411.25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-2641092003026.7134</v>
      </c>
      <c r="L5350" s="444">
        <f t="shared" ca="1" si="184"/>
        <v>-636503172729438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-636503172729438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-2652096553039.3252</v>
      </c>
      <c r="L5351" s="444">
        <f t="shared" ca="1" si="184"/>
        <v>-639155269282477.38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-639155269282477.38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-2663146955343.6558</v>
      </c>
      <c r="L5352" s="444">
        <f t="shared" ca="1" si="184"/>
        <v>-641818416237821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-641818416237821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-2674243400990.9209</v>
      </c>
      <c r="L5353" s="444">
        <f t="shared" ca="1" si="184"/>
        <v>-644492659638811.88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-644492659638811.88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-2685386081828.3828</v>
      </c>
      <c r="L5354" s="444">
        <f t="shared" ca="1" si="184"/>
        <v>-647178045720640.25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-647178045720640.25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-2696575190502.6675</v>
      </c>
      <c r="L5355" s="444">
        <f t="shared" ca="1" si="184"/>
        <v>-649874620911142.88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-649874620911142.88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-2707810920463.0952</v>
      </c>
      <c r="L5356" s="444">
        <f t="shared" ca="1" si="184"/>
        <v>-652582431831606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-652582431831606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-2719093465965.0249</v>
      </c>
      <c r="L5357" s="444">
        <f t="shared" ca="1" si="184"/>
        <v>-655301525297571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-655301525297571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-2730423022073.2124</v>
      </c>
      <c r="L5358" s="444">
        <f t="shared" ca="1" si="184"/>
        <v>-658031948319644.25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-658031948319644.25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-2741799784665.1846</v>
      </c>
      <c r="L5359" s="444">
        <f t="shared" ca="1" si="184"/>
        <v>-660773748104309.38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-660773748104309.38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-2753223950434.6226</v>
      </c>
      <c r="L5360" s="444">
        <f t="shared" ca="1" si="184"/>
        <v>-663526972054744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-663526972054744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-2764695716894.7666</v>
      </c>
      <c r="L5361" s="444">
        <f t="shared" ca="1" si="184"/>
        <v>-666291667771638.75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-666291667771638.75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-2776215282381.8281</v>
      </c>
      <c r="L5362" s="444">
        <f t="shared" ca="1" si="184"/>
        <v>-669067883054020.63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-669067883054020.63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-2787782846058.4194</v>
      </c>
      <c r="L5363" s="444">
        <f t="shared" ref="L5363:L5617" ca="1" si="189">I5363-J5363+K5363</f>
        <v>-671855665900079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-671855665900079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-2799398607916.9956</v>
      </c>
      <c r="L5364" s="444">
        <f t="shared" ca="1" si="189"/>
        <v>-674655064507996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-674655064507996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-2811062768783.3164</v>
      </c>
      <c r="L5365" s="444">
        <f t="shared" ca="1" si="189"/>
        <v>-677466127276779.38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-677466127276779.38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-2822775530319.9141</v>
      </c>
      <c r="L5366" s="444">
        <f t="shared" ca="1" si="189"/>
        <v>-680288902807099.25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-680288902807099.25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-2834537095029.5801</v>
      </c>
      <c r="L5367" s="444">
        <f t="shared" ca="1" si="189"/>
        <v>-683123439902128.88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-683123439902128.88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-2846347666258.8701</v>
      </c>
      <c r="L5368" s="444">
        <f t="shared" ca="1" si="189"/>
        <v>-685969787568387.75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-685969787568387.75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-2858207448201.6157</v>
      </c>
      <c r="L5369" s="444">
        <f t="shared" ca="1" si="189"/>
        <v>-688827995016589.38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-688827995016589.38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-2870116645902.4556</v>
      </c>
      <c r="L5370" s="444">
        <f t="shared" ca="1" si="189"/>
        <v>-691698111662491.88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-691698111662491.88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-2882075465260.3828</v>
      </c>
      <c r="L5371" s="444">
        <f t="shared" ca="1" si="189"/>
        <v>-694580187127752.25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-694580187127752.25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-2894084113032.3008</v>
      </c>
      <c r="L5372" s="444">
        <f t="shared" ca="1" si="189"/>
        <v>-697474271240784.5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-697474271240784.5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-2906142796836.6021</v>
      </c>
      <c r="L5373" s="444">
        <f t="shared" ca="1" si="189"/>
        <v>-700380414037621.13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-700380414037621.13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-2918251725156.7549</v>
      </c>
      <c r="L5374" s="444">
        <f t="shared" ca="1" si="189"/>
        <v>-703298665762777.88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-703298665762777.88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-2930411107344.9077</v>
      </c>
      <c r="L5375" s="444">
        <f t="shared" ca="1" si="189"/>
        <v>-706229076870122.75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-706229076870122.75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-2942621153625.5112</v>
      </c>
      <c r="L5376" s="444">
        <f t="shared" ca="1" si="189"/>
        <v>-709171698023748.25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-709171698023748.25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-2954882075098.9512</v>
      </c>
      <c r="L5377" s="444">
        <f t="shared" ca="1" si="189"/>
        <v>-712126580098847.25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-712126580098847.25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-2967194083745.1968</v>
      </c>
      <c r="L5378" s="444">
        <f t="shared" ca="1" si="189"/>
        <v>-715093774182592.5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-715093774182592.5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-2979557392427.4688</v>
      </c>
      <c r="L5379" s="444">
        <f t="shared" ca="1" si="189"/>
        <v>-718073331575020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-718073331575020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-2991972214895.9165</v>
      </c>
      <c r="L5380" s="444">
        <f t="shared" ca="1" si="189"/>
        <v>-721065303789915.88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-721065303789915.88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-3004438765791.3159</v>
      </c>
      <c r="L5381" s="444">
        <f t="shared" ca="1" si="189"/>
        <v>-724069742555707.25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-724069742555707.25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-3016957260648.7803</v>
      </c>
      <c r="L5382" s="444">
        <f t="shared" ca="1" si="189"/>
        <v>-727086699816356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-727086699816356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-3029527915901.4834</v>
      </c>
      <c r="L5383" s="444">
        <f t="shared" ca="1" si="189"/>
        <v>-730116227732257.5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-730116227732257.5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-3042150948884.4063</v>
      </c>
      <c r="L5384" s="444">
        <f t="shared" ca="1" si="189"/>
        <v>-733158378681141.88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-733158378681141.88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-3054826577838.0913</v>
      </c>
      <c r="L5385" s="444">
        <f t="shared" ca="1" si="189"/>
        <v>-736213205258980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-736213205258980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-3067555021912.4165</v>
      </c>
      <c r="L5386" s="444">
        <f t="shared" ca="1" si="189"/>
        <v>-739280760280892.38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-739280760280892.38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-3080336501170.3848</v>
      </c>
      <c r="L5387" s="444">
        <f t="shared" ca="1" si="189"/>
        <v>-742361096782062.75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-742361096782062.75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-3093171236591.9282</v>
      </c>
      <c r="L5388" s="444">
        <f t="shared" ca="1" si="189"/>
        <v>-745454268018654.63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-745454268018654.63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-3106059450077.7275</v>
      </c>
      <c r="L5389" s="444">
        <f t="shared" ca="1" si="189"/>
        <v>-748560327468732.38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-748560327468732.38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-3119001364453.0518</v>
      </c>
      <c r="L5390" s="444">
        <f t="shared" ca="1" si="189"/>
        <v>-751679328833185.38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-751679328833185.38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-3131997203471.6055</v>
      </c>
      <c r="L5391" s="444">
        <f t="shared" ca="1" si="189"/>
        <v>-754811326036657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-754811326036657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-3145047191819.4043</v>
      </c>
      <c r="L5392" s="444">
        <f t="shared" ca="1" si="189"/>
        <v>-757956373228476.38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-757956373228476.38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-3158151555118.6514</v>
      </c>
      <c r="L5393" s="444">
        <f t="shared" ca="1" si="189"/>
        <v>-761114524783595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-761114524783595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-3171310519931.646</v>
      </c>
      <c r="L5394" s="444">
        <f t="shared" ca="1" si="189"/>
        <v>-764285835303526.63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-764285835303526.63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-3184524313764.6943</v>
      </c>
      <c r="L5395" s="444">
        <f t="shared" ca="1" si="189"/>
        <v>-767470359617291.38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-767470359617291.38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-3197793165072.0474</v>
      </c>
      <c r="L5396" s="444">
        <f t="shared" ca="1" si="189"/>
        <v>-770668152782363.38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-770668152782363.38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-3211117303259.8472</v>
      </c>
      <c r="L5397" s="444">
        <f t="shared" ca="1" si="189"/>
        <v>-773879270085623.25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-773879270085623.25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-3224496958690.0967</v>
      </c>
      <c r="L5398" s="444">
        <f t="shared" ca="1" si="189"/>
        <v>-777103767044313.38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-777103767044313.38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-3237932362684.6392</v>
      </c>
      <c r="L5399" s="444">
        <f t="shared" ca="1" si="189"/>
        <v>-780341699406998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-780341699406998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-3251423747529.1582</v>
      </c>
      <c r="L5400" s="444">
        <f t="shared" ca="1" si="189"/>
        <v>-783593123154527.13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-783593123154527.13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-3264971346477.1963</v>
      </c>
      <c r="L5401" s="444">
        <f t="shared" ca="1" si="189"/>
        <v>-786858094501004.38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-786858094501004.38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-3278575393754.1851</v>
      </c>
      <c r="L5402" s="444">
        <f t="shared" ca="1" si="189"/>
        <v>-790136669894758.5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-790136669894758.5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-3292236124561.4937</v>
      </c>
      <c r="L5403" s="444">
        <f t="shared" ca="1" si="189"/>
        <v>-793428906019320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-793428906019320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-3305953775080.5</v>
      </c>
      <c r="L5404" s="444">
        <f t="shared" ca="1" si="189"/>
        <v>-796734859794400.5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-796734859794400.5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-3319728582476.6689</v>
      </c>
      <c r="L5405" s="444">
        <f t="shared" ca="1" si="189"/>
        <v>-800054588376877.13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-800054588376877.13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-3333560784903.6548</v>
      </c>
      <c r="L5406" s="444">
        <f t="shared" ca="1" si="189"/>
        <v>-803388149161780.75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-803388149161780.75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-3347450621507.4199</v>
      </c>
      <c r="L5407" s="444">
        <f t="shared" ca="1" si="189"/>
        <v>-806735599783288.13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-806735599783288.13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-3361398332430.3672</v>
      </c>
      <c r="L5408" s="444">
        <f t="shared" ca="1" si="189"/>
        <v>-810096998115718.5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-810096998115718.5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-3375404158815.4937</v>
      </c>
      <c r="L5409" s="444">
        <f t="shared" ca="1" si="189"/>
        <v>-813472402274534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-813472402274534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-3389468342810.5581</v>
      </c>
      <c r="L5410" s="444">
        <f t="shared" ca="1" si="189"/>
        <v>-816861870617344.5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-816861870617344.5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-3403591127572.2686</v>
      </c>
      <c r="L5411" s="444">
        <f t="shared" ca="1" si="189"/>
        <v>-820265461744916.75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-820265461744916.75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-3417772757270.4863</v>
      </c>
      <c r="L5412" s="444">
        <f t="shared" ca="1" si="189"/>
        <v>-823683234502187.25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-823683234502187.25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-3432013477092.4468</v>
      </c>
      <c r="L5413" s="444">
        <f t="shared" ca="1" si="189"/>
        <v>-827115247979279.75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-827115247979279.75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-3446313533246.999</v>
      </c>
      <c r="L5414" s="444">
        <f t="shared" ca="1" si="189"/>
        <v>-830561561512526.75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-830561561512526.75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-3460673172968.8613</v>
      </c>
      <c r="L5415" s="444">
        <f t="shared" ca="1" si="189"/>
        <v>-834022234685495.63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-834022234685495.63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-3475092644522.8984</v>
      </c>
      <c r="L5416" s="444">
        <f t="shared" ca="1" si="189"/>
        <v>-837497327330018.5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-837497327330018.5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-3489572197208.4102</v>
      </c>
      <c r="L5417" s="444">
        <f t="shared" ca="1" si="189"/>
        <v>-840986899527226.88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-840986899527226.88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-3504112081363.4453</v>
      </c>
      <c r="L5418" s="444">
        <f t="shared" ca="1" si="189"/>
        <v>-844491011608590.38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-844491011608590.38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-3518712548369.1265</v>
      </c>
      <c r="L5419" s="444">
        <f t="shared" ca="1" si="189"/>
        <v>-848009724156959.5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-848009724156959.5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-3533373850653.998</v>
      </c>
      <c r="L5420" s="444">
        <f t="shared" ca="1" si="189"/>
        <v>-851543098007613.5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-851543098007613.5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-3548096241698.3896</v>
      </c>
      <c r="L5421" s="444">
        <f t="shared" ca="1" si="189"/>
        <v>-855091194249311.88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-855091194249311.88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-3562879976038.7993</v>
      </c>
      <c r="L5422" s="444">
        <f t="shared" ca="1" si="189"/>
        <v>-858654074225350.63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-858654074225350.63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-3577725309272.2944</v>
      </c>
      <c r="L5423" s="444">
        <f t="shared" ca="1" si="189"/>
        <v>-862231799534622.88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-862231799534622.88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-3592632498060.9287</v>
      </c>
      <c r="L5424" s="444">
        <f t="shared" ca="1" si="189"/>
        <v>-865824432032683.75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-865824432032683.75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-3607601800136.1821</v>
      </c>
      <c r="L5425" s="444">
        <f t="shared" ca="1" si="189"/>
        <v>-869432033832819.88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-869432033832819.88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-3622633474303.416</v>
      </c>
      <c r="L5426" s="444">
        <f t="shared" ca="1" si="189"/>
        <v>-873054667307123.25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-873054667307123.25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-3637727780446.3467</v>
      </c>
      <c r="L5427" s="444">
        <f t="shared" ca="1" si="189"/>
        <v>-876692395087569.63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-876692395087569.63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-3652884979531.54</v>
      </c>
      <c r="L5428" s="444">
        <f t="shared" ca="1" si="189"/>
        <v>-880345280067101.13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-880345280067101.13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-3668105333612.9214</v>
      </c>
      <c r="L5429" s="444">
        <f t="shared" ca="1" si="189"/>
        <v>-884013385400714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-884013385400714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-3683389105836.3081</v>
      </c>
      <c r="L5430" s="444">
        <f t="shared" ca="1" si="189"/>
        <v>-887696774506550.25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-887696774506550.25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-3698736560443.9595</v>
      </c>
      <c r="L5431" s="444">
        <f t="shared" ca="1" si="189"/>
        <v>-891395511066994.25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-891395511066994.25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-3714147962779.1431</v>
      </c>
      <c r="L5432" s="444">
        <f t="shared" ca="1" si="189"/>
        <v>-895109659029773.38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-895109659029773.38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-3729623579290.7222</v>
      </c>
      <c r="L5433" s="444">
        <f t="shared" ca="1" si="189"/>
        <v>-898839282609064.13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-898839282609064.13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-3745163677537.7671</v>
      </c>
      <c r="L5434" s="444">
        <f t="shared" ca="1" si="189"/>
        <v>-902584446286601.88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-902584446286601.88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-3760768526194.1738</v>
      </c>
      <c r="L5435" s="444">
        <f t="shared" ca="1" si="189"/>
        <v>-906345214812796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-906345214812796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-3776438395053.3164</v>
      </c>
      <c r="L5436" s="444">
        <f t="shared" ca="1" si="189"/>
        <v>-910121653207849.38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-910121653207849.38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-3792173555032.7056</v>
      </c>
      <c r="L5437" s="444">
        <f t="shared" ca="1" si="189"/>
        <v>-913913826762882.13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-913913826762882.13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-3807974278178.6753</v>
      </c>
      <c r="L5438" s="444">
        <f t="shared" ca="1" si="189"/>
        <v>-917721801041060.75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-917721801041060.75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-3823840837671.0864</v>
      </c>
      <c r="L5439" s="444">
        <f t="shared" ca="1" si="189"/>
        <v>-921545641878731.88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-921545641878731.88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-3839773507828.0488</v>
      </c>
      <c r="L5440" s="444">
        <f t="shared" ca="1" si="189"/>
        <v>-925385415386559.88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-925385415386559.88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-3855772564110.666</v>
      </c>
      <c r="L5441" s="444">
        <f t="shared" ca="1" si="189"/>
        <v>-929241187950670.5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-929241187950670.5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-3871838283127.7935</v>
      </c>
      <c r="L5442" s="444">
        <f t="shared" ca="1" si="189"/>
        <v>-933113026233798.25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-933113026233798.25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-3887970942640.8262</v>
      </c>
      <c r="L5443" s="444">
        <f t="shared" ca="1" si="189"/>
        <v>-937000997176439.13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-937000997176439.13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-3904170821568.4961</v>
      </c>
      <c r="L5444" s="444">
        <f t="shared" ca="1" si="189"/>
        <v>-940905167998007.63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-940905167998007.63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-3920438199991.6987</v>
      </c>
      <c r="L5445" s="444">
        <f t="shared" ca="1" si="189"/>
        <v>-944825606197999.38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-944825606197999.38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-3936773359158.3306</v>
      </c>
      <c r="L5446" s="444">
        <f t="shared" ca="1" si="189"/>
        <v>-948762379557157.75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-948762379557157.75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-3953176581488.1572</v>
      </c>
      <c r="L5447" s="444">
        <f t="shared" ca="1" si="189"/>
        <v>-952715556138645.88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-952715556138645.88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-3969648150577.6914</v>
      </c>
      <c r="L5448" s="444">
        <f t="shared" ca="1" si="189"/>
        <v>-956685204289223.63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-956685204289223.63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-3986188351205.0981</v>
      </c>
      <c r="L5449" s="444">
        <f t="shared" ca="1" si="189"/>
        <v>-960671392640428.75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-960671392640428.75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-4002797469335.1201</v>
      </c>
      <c r="L5450" s="444">
        <f t="shared" ca="1" si="189"/>
        <v>-964674190109763.88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-964674190109763.88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-4019475792124.0161</v>
      </c>
      <c r="L5451" s="444">
        <f t="shared" ca="1" si="189"/>
        <v>-968693665901887.88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-968693665901887.88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-4036223607924.5327</v>
      </c>
      <c r="L5452" s="444">
        <f t="shared" ca="1" si="189"/>
        <v>-972729889509812.38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-972729889509812.38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-4053041206290.8843</v>
      </c>
      <c r="L5453" s="444">
        <f t="shared" ca="1" si="189"/>
        <v>-976782930716103.25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-976782930716103.25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-4069928877983.7642</v>
      </c>
      <c r="L5454" s="444">
        <f t="shared" ca="1" si="189"/>
        <v>-980852859594087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-980852859594087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-4086886914975.3628</v>
      </c>
      <c r="L5455" s="444">
        <f t="shared" ca="1" si="189"/>
        <v>-984939746509062.38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-984939746509062.38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-4103915610454.4263</v>
      </c>
      <c r="L5456" s="444">
        <f t="shared" ca="1" si="189"/>
        <v>-989043662119516.75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-989043662119516.75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-4121015258831.3198</v>
      </c>
      <c r="L5457" s="444">
        <f t="shared" ca="1" si="189"/>
        <v>-993164677378348.13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-993164677378348.13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-4138186155743.1172</v>
      </c>
      <c r="L5458" s="444">
        <f t="shared" ca="1" si="189"/>
        <v>-997302863534091.25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-997302863534091.25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-4155428598058.7134</v>
      </c>
      <c r="L5459" s="444">
        <f t="shared" ca="1" si="189"/>
        <v>-1001458292132150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-1001458292132150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-4172742883883.959</v>
      </c>
      <c r="L5460" s="444">
        <f t="shared" ca="1" si="189"/>
        <v>-1005631035016034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-1005631035016034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-4190129312566.8081</v>
      </c>
      <c r="L5461" s="444">
        <f t="shared" ca="1" si="189"/>
        <v>-1009821164328600.8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-1009821164328600.8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-4207588184702.5034</v>
      </c>
      <c r="L5462" s="444">
        <f t="shared" ca="1" si="189"/>
        <v>-1014028752513303.3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-1014028752513303.3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-4225119802138.7637</v>
      </c>
      <c r="L5463" s="444">
        <f t="shared" ca="1" si="189"/>
        <v>-1018253872315442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-1018253872315442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-4242724467981.0083</v>
      </c>
      <c r="L5464" s="444">
        <f t="shared" ca="1" si="189"/>
        <v>-1022496596783423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-1022496596783423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-4260402486597.5957</v>
      </c>
      <c r="L5465" s="444">
        <f t="shared" ca="1" si="189"/>
        <v>-1026756999270020.6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-1026756999270020.6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-4278154163625.0859</v>
      </c>
      <c r="L5466" s="444">
        <f t="shared" ca="1" si="189"/>
        <v>-1031035153433645.8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-1031035153433645.8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-4295979805973.5234</v>
      </c>
      <c r="L5467" s="444">
        <f t="shared" ca="1" si="189"/>
        <v>-1035331133239619.3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-1035331133239619.3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-4313879721831.7461</v>
      </c>
      <c r="L5468" s="444">
        <f t="shared" ca="1" si="189"/>
        <v>-1039645012961451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-1039645012961451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-4331854220672.7119</v>
      </c>
      <c r="L5469" s="444">
        <f t="shared" ca="1" si="189"/>
        <v>-1043976867182123.8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-1043976867182123.8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-4349903613258.8496</v>
      </c>
      <c r="L5470" s="444">
        <f t="shared" ca="1" si="189"/>
        <v>-1048326770795382.6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-1048326770795382.6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-4368028211647.4272</v>
      </c>
      <c r="L5471" s="444">
        <f t="shared" ca="1" si="189"/>
        <v>-1052694799007030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-1052694799007030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-4386228329195.9585</v>
      </c>
      <c r="L5472" s="444">
        <f t="shared" ca="1" si="189"/>
        <v>-1057081027336226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-1057081027336226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-4404504280567.6074</v>
      </c>
      <c r="L5473" s="444">
        <f t="shared" ca="1" si="189"/>
        <v>-1061485531616793.6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-1061485531616793.6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-4422856381736.6406</v>
      </c>
      <c r="L5474" s="444">
        <f t="shared" ca="1" si="189"/>
        <v>-1065908387998530.3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-1065908387998530.3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-4441284949993.876</v>
      </c>
      <c r="L5475" s="444">
        <f t="shared" ca="1" si="189"/>
        <v>-1070349672948524.1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-1070349672948524.1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-4459790303952.1846</v>
      </c>
      <c r="L5476" s="444">
        <f t="shared" ca="1" si="189"/>
        <v>-1074809463252476.3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-1074809463252476.3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-4478372763551.9834</v>
      </c>
      <c r="L5477" s="444">
        <f t="shared" ca="1" si="189"/>
        <v>-1079287836016028.3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-1079287836016028.3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-4497032650066.7842</v>
      </c>
      <c r="L5478" s="444">
        <f t="shared" ca="1" si="189"/>
        <v>-1083784868666095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-1083784868666095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-4515770286108.7295</v>
      </c>
      <c r="L5479" s="444">
        <f t="shared" ca="1" si="189"/>
        <v>-1088300638952203.8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-1088300638952203.8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-4534585995634.1816</v>
      </c>
      <c r="L5480" s="444">
        <f t="shared" ca="1" si="189"/>
        <v>-1092835224947837.9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-1092835224947837.9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-4553480103949.3252</v>
      </c>
      <c r="L5481" s="444">
        <f t="shared" ca="1" si="189"/>
        <v>-1097388705051787.3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-1097388705051787.3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-4572452937715.7803</v>
      </c>
      <c r="L5482" s="444">
        <f t="shared" ca="1" si="189"/>
        <v>-1101961157989503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-1101961157989503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-4591504824956.2627</v>
      </c>
      <c r="L5483" s="444">
        <f t="shared" ca="1" si="189"/>
        <v>-1106552662814459.3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-1106552662814459.3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-4610636095060.2471</v>
      </c>
      <c r="L5484" s="444">
        <f t="shared" ca="1" si="189"/>
        <v>-1111163298909519.5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-1111163298909519.5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-4629847078789.6641</v>
      </c>
      <c r="L5485" s="444">
        <f t="shared" ca="1" si="189"/>
        <v>-1115793145988309.1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-1115793145988309.1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-4649138108284.6211</v>
      </c>
      <c r="L5486" s="444">
        <f t="shared" ca="1" si="189"/>
        <v>-1120442284096593.8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-1120442284096593.8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-4668509517069.1406</v>
      </c>
      <c r="L5487" s="444">
        <f t="shared" ca="1" si="189"/>
        <v>-1125110793613662.9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-1125110793613662.9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-4687961640056.9287</v>
      </c>
      <c r="L5488" s="444">
        <f t="shared" ca="1" si="189"/>
        <v>-1129798755253719.8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-1129798755253719.8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-4707494813557.166</v>
      </c>
      <c r="L5489" s="444">
        <f t="shared" ca="1" si="189"/>
        <v>-1134506250067277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-1134506250067277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-4727109375280.3203</v>
      </c>
      <c r="L5490" s="444">
        <f t="shared" ca="1" si="189"/>
        <v>-1139233359442557.3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-1139233359442557.3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-4746805664343.9883</v>
      </c>
      <c r="L5491" s="444">
        <f t="shared" ca="1" si="189"/>
        <v>-1143980165106901.3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-1143980165106901.3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-4766584021278.7549</v>
      </c>
      <c r="L5492" s="444">
        <f t="shared" ca="1" si="189"/>
        <v>-1148746749128180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-1148746749128180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-4786444788034.083</v>
      </c>
      <c r="L5493" s="444">
        <f t="shared" ca="1" si="189"/>
        <v>-1153533193916214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-1153533193916214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-4806388307984.2246</v>
      </c>
      <c r="L5494" s="444">
        <f t="shared" ca="1" si="189"/>
        <v>-1158339582224198.3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-1158339582224198.3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-4826414925934.1592</v>
      </c>
      <c r="L5495" s="444">
        <f t="shared" ca="1" si="189"/>
        <v>-1163165997150132.5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-1163165997150132.5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-4846524988125.5518</v>
      </c>
      <c r="L5496" s="444">
        <f t="shared" ca="1" si="189"/>
        <v>-1168012522138258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-1168012522138258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-4866718842242.7412</v>
      </c>
      <c r="L5497" s="444">
        <f t="shared" ca="1" si="189"/>
        <v>-1172879240980500.8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-1172879240980500.8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-4886996837418.7529</v>
      </c>
      <c r="L5498" s="444">
        <f t="shared" ca="1" si="189"/>
        <v>-1177766237817919.5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-1177766237817919.5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-4907359324241.3311</v>
      </c>
      <c r="L5499" s="444">
        <f t="shared" ca="1" si="189"/>
        <v>-1182673597142160.8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-1182673597142160.8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-4927806654759.0029</v>
      </c>
      <c r="L5500" s="444">
        <f t="shared" ca="1" si="189"/>
        <v>-1187601403796919.8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-1187601403796919.8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-4948339182487.166</v>
      </c>
      <c r="L5501" s="444">
        <f t="shared" ca="1" si="189"/>
        <v>-1192549742979407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-1192549742979407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-4968957262414.1953</v>
      </c>
      <c r="L5502" s="444">
        <f t="shared" ca="1" si="189"/>
        <v>-1197518700241821.3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-1197518700241821.3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-4989661251007.5889</v>
      </c>
      <c r="L5503" s="444">
        <f t="shared" ca="1" si="189"/>
        <v>-1202508361492828.8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-1202508361492828.8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-5010451506220.1201</v>
      </c>
      <c r="L5504" s="444">
        <f t="shared" ca="1" si="189"/>
        <v>-1207518812999048.8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-1207518812999048.8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-5031328387496.0361</v>
      </c>
      <c r="L5505" s="444">
        <f t="shared" ca="1" si="189"/>
        <v>-1212550141386544.8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-1212550141386544.8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-5052292255777.2695</v>
      </c>
      <c r="L5506" s="444">
        <f t="shared" ca="1" si="189"/>
        <v>-1217602433642322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-1217602433642322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-5073343473509.6748</v>
      </c>
      <c r="L5507" s="444">
        <f t="shared" ca="1" si="189"/>
        <v>-1222675777115831.8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-1222675777115831.8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-5094482404649.2988</v>
      </c>
      <c r="L5508" s="444">
        <f t="shared" ca="1" si="189"/>
        <v>-1227770259520481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-1227770259520481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-5115709414668.6709</v>
      </c>
      <c r="L5509" s="444">
        <f t="shared" ca="1" si="189"/>
        <v>-1232885968935149.8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-1232885968935149.8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-5137024870563.124</v>
      </c>
      <c r="L5510" s="444">
        <f t="shared" ca="1" si="189"/>
        <v>-1238022993805712.8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-1238022993805712.8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-5158429140857.1367</v>
      </c>
      <c r="L5511" s="444">
        <f t="shared" ca="1" si="189"/>
        <v>-1243181422946570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-1243181422946570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-5179922595610.708</v>
      </c>
      <c r="L5512" s="444">
        <f t="shared" ca="1" si="189"/>
        <v>-1248361345542180.8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-1248361345542180.8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-5201505606425.7529</v>
      </c>
      <c r="L5513" s="444">
        <f t="shared" ca="1" si="189"/>
        <v>-1253562851148606.5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-1253562851148606.5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-5223178546452.5273</v>
      </c>
      <c r="L5514" s="444">
        <f t="shared" ca="1" si="189"/>
        <v>-1258786029695059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-1258786029695059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-5244941790396.0791</v>
      </c>
      <c r="L5515" s="444">
        <f t="shared" ca="1" si="189"/>
        <v>-1264030971485455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-1264030971485455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-5266795714522.7295</v>
      </c>
      <c r="L5516" s="444">
        <f t="shared" ca="1" si="189"/>
        <v>-1269297767199977.8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-1269297767199977.8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-5288740696666.5742</v>
      </c>
      <c r="L5517" s="444">
        <f t="shared" ca="1" si="189"/>
        <v>-1274586507896644.3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-1274586507896644.3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-5310777116236.0176</v>
      </c>
      <c r="L5518" s="444">
        <f t="shared" ca="1" si="189"/>
        <v>-1279897285012880.3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-1279897285012880.3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-5332905354220.334</v>
      </c>
      <c r="L5519" s="444">
        <f t="shared" ca="1" si="189"/>
        <v>-1285230190367100.5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-1285230190367100.5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-5355125793196.252</v>
      </c>
      <c r="L5520" s="444">
        <f t="shared" ca="1" si="189"/>
        <v>-1290585316160296.8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-1290585316160296.8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-5377438817334.5693</v>
      </c>
      <c r="L5521" s="444">
        <f t="shared" ca="1" si="189"/>
        <v>-1295962754977631.3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-1295962754977631.3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-5399844812406.7969</v>
      </c>
      <c r="L5522" s="444">
        <f t="shared" ca="1" si="189"/>
        <v>-1301362599790038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-1301362599790038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-5422344165791.8252</v>
      </c>
      <c r="L5523" s="444">
        <f t="shared" ca="1" si="189"/>
        <v>-1306784943955829.8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-1306784943955829.8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-5444937266482.624</v>
      </c>
      <c r="L5524" s="444">
        <f t="shared" ca="1" si="189"/>
        <v>-1312229881222312.3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-1312229881222312.3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-5467624505092.9678</v>
      </c>
      <c r="L5525" s="444">
        <f t="shared" ca="1" si="189"/>
        <v>-1317697505727405.3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-1317697505727405.3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-5490406273864.1885</v>
      </c>
      <c r="L5526" s="444">
        <f t="shared" ca="1" si="189"/>
        <v>-1323187912001269.5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-1323187912001269.5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-5513282966671.9561</v>
      </c>
      <c r="L5527" s="444">
        <f t="shared" ca="1" si="189"/>
        <v>-1328701194967941.5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-1328701194967941.5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-5536254979033.0898</v>
      </c>
      <c r="L5528" s="444">
        <f t="shared" ca="1" si="189"/>
        <v>-1334237449946974.5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-1334237449946974.5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-5559322708112.3936</v>
      </c>
      <c r="L5529" s="444">
        <f t="shared" ca="1" si="189"/>
        <v>-1339796772655087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-1339796772655087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-5582486552729.5293</v>
      </c>
      <c r="L5530" s="444">
        <f t="shared" ca="1" si="189"/>
        <v>-1345379259207816.5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-1345379259207816.5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-5605746913365.9023</v>
      </c>
      <c r="L5531" s="444">
        <f t="shared" ca="1" si="189"/>
        <v>-1350985006121182.5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-1350985006121182.5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-5629104192171.5938</v>
      </c>
      <c r="L5532" s="444">
        <f t="shared" ca="1" si="189"/>
        <v>-1356614110313354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-1356614110313354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-5652558792972.3086</v>
      </c>
      <c r="L5533" s="444">
        <f t="shared" ca="1" si="189"/>
        <v>-1362266669106326.3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-1362266669106326.3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-5676111121276.3594</v>
      </c>
      <c r="L5534" s="444">
        <f t="shared" ca="1" si="189"/>
        <v>-1367942780227602.5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-1367942780227602.5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-5699761584281.6768</v>
      </c>
      <c r="L5535" s="444">
        <f t="shared" ca="1" si="189"/>
        <v>-1373642541811884.3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-1373642541811884.3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-5723510590882.8506</v>
      </c>
      <c r="L5536" s="444">
        <f t="shared" ca="1" si="189"/>
        <v>-1379366052402767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-1379366052402767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-5747358551678.1953</v>
      </c>
      <c r="L5537" s="444">
        <f t="shared" ca="1" si="189"/>
        <v>-1385113410954445.3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-1385113410954445.3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-5771305878976.8555</v>
      </c>
      <c r="L5538" s="444">
        <f t="shared" ca="1" si="189"/>
        <v>-1390884716833422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-1390884716833422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-5795352986805.9248</v>
      </c>
      <c r="L5539" s="444">
        <f t="shared" ca="1" si="189"/>
        <v>-1396680069820228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-1396680069820228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-5819500290917.6162</v>
      </c>
      <c r="L5540" s="444">
        <f t="shared" ca="1" si="189"/>
        <v>-1402499570111145.5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-1402499570111145.5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-5843748208796.4395</v>
      </c>
      <c r="L5541" s="444">
        <f t="shared" ca="1" si="189"/>
        <v>-1408343318319942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-1408343318319942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-5868097159666.4248</v>
      </c>
      <c r="L5542" s="444">
        <f t="shared" ca="1" si="189"/>
        <v>-1414211415479608.5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-1414211415479608.5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-5892547564498.3691</v>
      </c>
      <c r="L5543" s="444">
        <f t="shared" ca="1" si="189"/>
        <v>-1420103963044106.8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-1420103963044106.8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-5917099846017.1113</v>
      </c>
      <c r="L5544" s="444">
        <f t="shared" ca="1" si="189"/>
        <v>-1426021062890123.8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-1426021062890123.8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-5941754428708.8486</v>
      </c>
      <c r="L5545" s="444">
        <f t="shared" ca="1" si="189"/>
        <v>-1431962817318832.5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-1431962817318832.5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-5966511738828.4688</v>
      </c>
      <c r="L5546" s="444">
        <f t="shared" ca="1" si="189"/>
        <v>-1437929329057661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-1437929329057661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-5991372204406.9209</v>
      </c>
      <c r="L5547" s="444">
        <f t="shared" ca="1" si="189"/>
        <v>-1443920701262068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-1443920701262068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-6016336255258.6162</v>
      </c>
      <c r="L5548" s="444">
        <f t="shared" ca="1" si="189"/>
        <v>-1449937037517326.5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-1449937037517326.5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-6041404322988.8604</v>
      </c>
      <c r="L5549" s="444">
        <f t="shared" ca="1" si="189"/>
        <v>-1455978441840315.3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-1455978441840315.3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-6066576841001.3135</v>
      </c>
      <c r="L5550" s="444">
        <f t="shared" ca="1" si="189"/>
        <v>-1462045018681316.5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-1462045018681316.5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-6091854244505.4854</v>
      </c>
      <c r="L5551" s="444">
        <f t="shared" ca="1" si="189"/>
        <v>-1468136872925822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-1468136872925822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-6117236970524.2578</v>
      </c>
      <c r="L5552" s="444">
        <f t="shared" ca="1" si="189"/>
        <v>-1474254109896346.3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-1474254109896346.3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-6142725457901.4424</v>
      </c>
      <c r="L5553" s="444">
        <f t="shared" ca="1" si="189"/>
        <v>-1480396835354247.8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-1480396835354247.8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-6168320147309.3652</v>
      </c>
      <c r="L5554" s="444">
        <f t="shared" ca="1" si="189"/>
        <v>-1486565155501557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-1486565155501557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-6194021481256.4873</v>
      </c>
      <c r="L5555" s="444">
        <f t="shared" ca="1" si="189"/>
        <v>-1492759176982813.5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-1492759176982813.5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-6219829904095.0566</v>
      </c>
      <c r="L5556" s="444">
        <f t="shared" ca="1" si="189"/>
        <v>-1498979006886908.5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-1498979006886908.5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-6245745862028.7852</v>
      </c>
      <c r="L5557" s="444">
        <f t="shared" ca="1" si="189"/>
        <v>-1505224752748937.3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-1505224752748937.3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-6271769803120.5723</v>
      </c>
      <c r="L5558" s="444">
        <f t="shared" ca="1" si="189"/>
        <v>-1511496522552057.8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-1511496522552057.8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-6297902177300.2402</v>
      </c>
      <c r="L5559" s="444">
        <f t="shared" ca="1" si="189"/>
        <v>-1517794424729358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-1517794424729358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-6324143436372.3252</v>
      </c>
      <c r="L5560" s="444">
        <f t="shared" ca="1" si="189"/>
        <v>-1524118568165730.3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-1524118568165730.3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-6350494034023.876</v>
      </c>
      <c r="L5561" s="444">
        <f t="shared" ca="1" si="189"/>
        <v>-1530469062199754.3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-1530469062199754.3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-6376954425832.3096</v>
      </c>
      <c r="L5562" s="444">
        <f t="shared" ca="1" si="189"/>
        <v>-1536846016625586.5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-1536846016625586.5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-6403525069273.2773</v>
      </c>
      <c r="L5563" s="444">
        <f t="shared" ca="1" si="189"/>
        <v>-1543249541694859.8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-1543249541694859.8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-6430206423728.582</v>
      </c>
      <c r="L5564" s="444">
        <f t="shared" ca="1" si="189"/>
        <v>-1549679748118588.3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-1549679748118588.3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-6456998950494.1172</v>
      </c>
      <c r="L5565" s="444">
        <f t="shared" ca="1" si="189"/>
        <v>-1556136747069082.3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-1556136747069082.3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-6483903112787.8428</v>
      </c>
      <c r="L5566" s="444">
        <f t="shared" ca="1" si="189"/>
        <v>-1562620650181870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-1562620650181870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-6510919375757.792</v>
      </c>
      <c r="L5567" s="444">
        <f t="shared" ca="1" si="189"/>
        <v>-1569131569557627.8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-1569131569557627.8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-6538048206490.1152</v>
      </c>
      <c r="L5568" s="444">
        <f t="shared" ca="1" si="189"/>
        <v>-1575669617764117.8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-1575669617764117.8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-6565290074017.1572</v>
      </c>
      <c r="L5569" s="444">
        <f t="shared" ca="1" si="189"/>
        <v>-1582234907838135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-1582234907838135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-6592645449325.5625</v>
      </c>
      <c r="L5570" s="444">
        <f t="shared" ca="1" si="189"/>
        <v>-1588827553287460.5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-1588827553287460.5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-6620114805364.4189</v>
      </c>
      <c r="L5571" s="444">
        <f t="shared" ca="1" si="189"/>
        <v>-1595447668092825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-1595447668092825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-6647698617053.4375</v>
      </c>
      <c r="L5572" s="444">
        <f t="shared" ca="1" si="189"/>
        <v>-1602095366709878.5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-1602095366709878.5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-6675397361291.1602</v>
      </c>
      <c r="L5573" s="444">
        <f t="shared" ca="1" si="189"/>
        <v>-1608770764071169.8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-1608770764071169.8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-6703211516963.207</v>
      </c>
      <c r="L5574" s="444">
        <f t="shared" ca="1" si="189"/>
        <v>-1615473975588133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-1615473975588133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-6731141564950.5537</v>
      </c>
      <c r="L5575" s="444">
        <f t="shared" ca="1" si="189"/>
        <v>-1622205117153083.5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-1622205117153083.5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-6759187988137.8477</v>
      </c>
      <c r="L5576" s="444">
        <f t="shared" ca="1" si="189"/>
        <v>-1628964305141221.3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-1628964305141221.3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-6787351271421.7549</v>
      </c>
      <c r="L5577" s="444">
        <f t="shared" ca="1" si="189"/>
        <v>-1635751656412643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-1635751656412643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-6815631901719.3457</v>
      </c>
      <c r="L5578" s="444">
        <f t="shared" ca="1" si="189"/>
        <v>-1642567288314362.3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-1642567288314362.3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-6844030367976.5098</v>
      </c>
      <c r="L5579" s="444">
        <f t="shared" ca="1" si="189"/>
        <v>-1649411318682338.8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-1649411318682338.8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-6872547161176.4111</v>
      </c>
      <c r="L5580" s="444">
        <f t="shared" ca="1" si="189"/>
        <v>-1656283865843515.3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-1656283865843515.3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-6901182774347.9805</v>
      </c>
      <c r="L5581" s="444">
        <f t="shared" ca="1" si="189"/>
        <v>-1663185048617863.3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-1663185048617863.3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-6929937702574.4297</v>
      </c>
      <c r="L5582" s="444">
        <f t="shared" ca="1" si="189"/>
        <v>-1670114986320437.8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-1670114986320437.8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-6958812443001.8242</v>
      </c>
      <c r="L5583" s="444">
        <f t="shared" ca="1" si="189"/>
        <v>-1677073798763439.5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-1677073798763439.5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-6987807494847.6641</v>
      </c>
      <c r="L5584" s="444">
        <f t="shared" ca="1" si="189"/>
        <v>-1684061606258287.3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-1684061606258287.3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-7016923359409.5303</v>
      </c>
      <c r="L5585" s="444">
        <f t="shared" ca="1" si="189"/>
        <v>-1691078529617696.8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-1691078529617696.8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-7046160540073.7363</v>
      </c>
      <c r="L5586" s="444">
        <f t="shared" ca="1" si="189"/>
        <v>-1698124690157770.5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-1698124690157770.5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-7075519542324.0439</v>
      </c>
      <c r="L5587" s="444">
        <f t="shared" ca="1" si="189"/>
        <v>-1705200209700094.5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-1705200209700094.5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-7105000873750.3936</v>
      </c>
      <c r="L5588" s="444">
        <f t="shared" ca="1" si="189"/>
        <v>-1712305210573845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-1712305210573845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-7134605044057.6875</v>
      </c>
      <c r="L5589" s="444">
        <f t="shared" ca="1" si="189"/>
        <v>-1719439815617902.8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-1719439815617902.8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-7164332565074.5947</v>
      </c>
      <c r="L5590" s="444">
        <f t="shared" ca="1" si="189"/>
        <v>-1726604148182977.3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-1726604148182977.3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-7194183950762.4053</v>
      </c>
      <c r="L5591" s="444">
        <f t="shared" ca="1" si="189"/>
        <v>-1733798332133739.8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-1733798332133739.8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-7224159717223.915</v>
      </c>
      <c r="L5592" s="444">
        <f t="shared" ca="1" si="189"/>
        <v>-1741022491850963.8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-1741022491850963.8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-7254260382712.3486</v>
      </c>
      <c r="L5593" s="444">
        <f t="shared" ca="1" si="189"/>
        <v>-1748276752233676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-1748276752233676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-7284486467640.3164</v>
      </c>
      <c r="L5594" s="444">
        <f t="shared" ca="1" si="189"/>
        <v>-1755561238701316.3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-1755561238701316.3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-7314838494588.8174</v>
      </c>
      <c r="L5595" s="444">
        <f t="shared" ca="1" si="189"/>
        <v>-1762876077195905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-1762876077195905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-7345316988316.2705</v>
      </c>
      <c r="L5596" s="444">
        <f t="shared" ca="1" si="189"/>
        <v>-1770221394184221.3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-1770221394184221.3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-7375922475767.5869</v>
      </c>
      <c r="L5597" s="444">
        <f t="shared" ca="1" si="189"/>
        <v>-1777597316659988.8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-1777597316659988.8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-7406655486083.2861</v>
      </c>
      <c r="L5598" s="444">
        <f t="shared" ca="1" si="189"/>
        <v>-1785003972146072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-1785003972146072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-7437516550608.6318</v>
      </c>
      <c r="L5599" s="444">
        <f t="shared" ca="1" si="189"/>
        <v>-1792441488696680.8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-1792441488696680.8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-7468506202902.8359</v>
      </c>
      <c r="L5600" s="444">
        <f t="shared" ca="1" si="189"/>
        <v>-1799909994899583.5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-1799909994899583.5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-7499624978748.2646</v>
      </c>
      <c r="L5601" s="444">
        <f t="shared" ca="1" si="189"/>
        <v>-1807409619878331.8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-1807409619878331.8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-7530873416159.7148</v>
      </c>
      <c r="L5602" s="444">
        <f t="shared" ca="1" si="189"/>
        <v>-1814940493294491.5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-1814940493294491.5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-7562252055393.7148</v>
      </c>
      <c r="L5603" s="444">
        <f t="shared" ca="1" si="189"/>
        <v>-1822502745349885.3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-1822502745349885.3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-7593761438957.8545</v>
      </c>
      <c r="L5604" s="444">
        <f t="shared" ca="1" si="189"/>
        <v>-1830096506788843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-1830096506788843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-7625402111620.1797</v>
      </c>
      <c r="L5605" s="444">
        <f t="shared" ca="1" si="189"/>
        <v>-1837721908900463.3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-1837721908900463.3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-7657174620418.5967</v>
      </c>
      <c r="L5606" s="444">
        <f t="shared" ca="1" si="189"/>
        <v>-1845379083520881.8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-1845379083520881.8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-7689079514670.3398</v>
      </c>
      <c r="L5607" s="444">
        <f t="shared" ca="1" si="189"/>
        <v>-1853068163035552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-1853068163035552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-7721117345981.4678</v>
      </c>
      <c r="L5608" s="444">
        <f t="shared" ca="1" si="189"/>
        <v>-1860789280381533.5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-1860789280381533.5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-7753288668256.3906</v>
      </c>
      <c r="L5609" s="444">
        <f t="shared" ca="1" si="189"/>
        <v>-1868542569049790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-1868542569049790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-7785594037707.457</v>
      </c>
      <c r="L5610" s="444">
        <f t="shared" ca="1" si="189"/>
        <v>-1876328163087497.5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-1876328163087497.5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-7818034012864.5732</v>
      </c>
      <c r="L5611" s="444">
        <f t="shared" ca="1" si="189"/>
        <v>-1884146197100362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-1884146197100362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-7850609154584.8418</v>
      </c>
      <c r="L5612" s="444">
        <f t="shared" ca="1" si="189"/>
        <v>-1891996806254946.8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-1891996806254946.8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-7883320026062.2783</v>
      </c>
      <c r="L5613" s="444">
        <f t="shared" ca="1" si="189"/>
        <v>-1899880126281009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-1899880126281009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-7916167192837.5371</v>
      </c>
      <c r="L5614" s="444">
        <f t="shared" ca="1" si="189"/>
        <v>-1907796293473846.5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-1907796293473846.5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-7949151222807.6934</v>
      </c>
      <c r="L5615" s="444">
        <f t="shared" ca="1" si="189"/>
        <v>-1915745444696654.3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-1915745444696654.3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-7982272686236.0596</v>
      </c>
      <c r="L5616" s="444">
        <f t="shared" ca="1" si="189"/>
        <v>-1923727717382890.3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-1923727717382890.3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-8015532155762.0439</v>
      </c>
      <c r="L5617" s="444">
        <f t="shared" ca="1" si="189"/>
        <v>-1931743249538652.3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-1931743249538652.3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-8048930206411.0518</v>
      </c>
      <c r="L5618" s="444">
        <f t="shared" ref="L5618:L5872" ca="1" si="194">I5618-J5618+K5618</f>
        <v>-1939792179745063.3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-1939792179745063.3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-8082467415604.4297</v>
      </c>
      <c r="L5619" s="444">
        <f t="shared" ca="1" si="194"/>
        <v>-1947874647160667.8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-1947874647160667.8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-8116144363169.4492</v>
      </c>
      <c r="L5620" s="444">
        <f t="shared" ca="1" si="194"/>
        <v>-1955990791523837.3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-1955990791523837.3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-8149961631349.3213</v>
      </c>
      <c r="L5621" s="444">
        <f t="shared" ca="1" si="194"/>
        <v>-1964140753155186.5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-1964140753155186.5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-8183919804813.2773</v>
      </c>
      <c r="L5622" s="444">
        <f t="shared" ca="1" si="194"/>
        <v>-1972324672959999.8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-1972324672959999.8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-8218019470666.665</v>
      </c>
      <c r="L5623" s="444">
        <f t="shared" ca="1" si="194"/>
        <v>-1980542692430666.5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-1980542692430666.5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-8252261218461.1104</v>
      </c>
      <c r="L5624" s="444">
        <f t="shared" ca="1" si="194"/>
        <v>-1988794953649127.5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-1988794953649127.5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-8286645640204.6963</v>
      </c>
      <c r="L5625" s="444">
        <f t="shared" ca="1" si="194"/>
        <v>-1997081599289332.3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-1997081599289332.3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-8321173330372.2188</v>
      </c>
      <c r="L5626" s="444">
        <f t="shared" ca="1" si="194"/>
        <v>-2005402772619704.5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-2005402772619704.5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-8355844885915.4355</v>
      </c>
      <c r="L5627" s="444">
        <f t="shared" ca="1" si="194"/>
        <v>-2013758617505620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-2013758617505620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-8390660906273.417</v>
      </c>
      <c r="L5628" s="444">
        <f t="shared" ca="1" si="194"/>
        <v>-2022149278411893.5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-2022149278411893.5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-8425621993382.8906</v>
      </c>
      <c r="L5629" s="444">
        <f t="shared" ca="1" si="194"/>
        <v>-2030574900405276.5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-2030574900405276.5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-8460728751688.6523</v>
      </c>
      <c r="L5630" s="444">
        <f t="shared" ca="1" si="194"/>
        <v>-2039035629156965.3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-2039035629156965.3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-8495981788154.0225</v>
      </c>
      <c r="L5631" s="444">
        <f t="shared" ca="1" si="194"/>
        <v>-2047531610945119.3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-2047531610945119.3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-8531381712271.3301</v>
      </c>
      <c r="L5632" s="444">
        <f t="shared" ca="1" si="194"/>
        <v>-2056062992657390.5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-2056062992657390.5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-8566929136072.459</v>
      </c>
      <c r="L5633" s="444">
        <f t="shared" ca="1" si="194"/>
        <v>-2064629921793463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-2064629921793463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-8602624674139.4287</v>
      </c>
      <c r="L5634" s="444">
        <f t="shared" ca="1" si="194"/>
        <v>-2073232546467602.5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-2073232546467602.5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-8638468943615.0088</v>
      </c>
      <c r="L5635" s="444">
        <f t="shared" ca="1" si="194"/>
        <v>-2081871015411217.5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-2081871015411217.5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-8674462564213.4063</v>
      </c>
      <c r="L5636" s="444">
        <f t="shared" ca="1" si="194"/>
        <v>-2090545477975431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-2090545477975431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-8710606158230.9639</v>
      </c>
      <c r="L5637" s="444">
        <f t="shared" ca="1" si="194"/>
        <v>-2099256084133662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-2099256084133662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-8746900350556.9248</v>
      </c>
      <c r="L5638" s="444">
        <f t="shared" ca="1" si="194"/>
        <v>-2108002984484219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-2108002984484219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-8783345768684.2461</v>
      </c>
      <c r="L5639" s="444">
        <f t="shared" ca="1" si="194"/>
        <v>-2116786330252903.3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-2116786330252903.3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-8819943042720.4297</v>
      </c>
      <c r="L5640" s="444">
        <f t="shared" ca="1" si="194"/>
        <v>-2125606273295623.8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-2125606273295623.8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-8856692805398.4316</v>
      </c>
      <c r="L5641" s="444">
        <f t="shared" ca="1" si="194"/>
        <v>-2134462966101022.3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-2134462966101022.3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-8893595692087.5918</v>
      </c>
      <c r="L5642" s="444">
        <f t="shared" ca="1" si="194"/>
        <v>-2143356561793109.8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-2143356561793109.8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-8930652340804.623</v>
      </c>
      <c r="L5643" s="444">
        <f t="shared" ca="1" si="194"/>
        <v>-2152287214133914.3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-2152287214133914.3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-8967863392224.6445</v>
      </c>
      <c r="L5644" s="444">
        <f t="shared" ca="1" si="194"/>
        <v>-2161255077526139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-2161255077526139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-9005229489692.2461</v>
      </c>
      <c r="L5645" s="444">
        <f t="shared" ca="1" si="194"/>
        <v>-2170260307015831.3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-2170260307015831.3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-9042751279232.6309</v>
      </c>
      <c r="L5646" s="444">
        <f t="shared" ca="1" si="194"/>
        <v>-2179303058295064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-2179303058295064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-9080429409562.7656</v>
      </c>
      <c r="L5647" s="444">
        <f t="shared" ca="1" si="194"/>
        <v>-2188383487704626.8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-2188383487704626.8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-9118264532102.6094</v>
      </c>
      <c r="L5648" s="444">
        <f t="shared" ca="1" si="194"/>
        <v>-2197501752236729.3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-2197501752236729.3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-9156257300986.3711</v>
      </c>
      <c r="L5649" s="444">
        <f t="shared" ca="1" si="194"/>
        <v>-2206658009537715.5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-2206658009537715.5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-9194408373073.8145</v>
      </c>
      <c r="L5650" s="444">
        <f t="shared" ca="1" si="194"/>
        <v>-2215852417910789.3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-2215852417910789.3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-9232718407961.6211</v>
      </c>
      <c r="L5651" s="444">
        <f t="shared" ca="1" si="194"/>
        <v>-2225085136318750.8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-2225085136318750.8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-9271188067994.7949</v>
      </c>
      <c r="L5652" s="444">
        <f t="shared" ca="1" si="194"/>
        <v>-2234356324386745.5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-2234356324386745.5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-9309818018278.1055</v>
      </c>
      <c r="L5653" s="444">
        <f t="shared" ca="1" si="194"/>
        <v>-2243666142405023.5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-2243666142405023.5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-9348608926687.5977</v>
      </c>
      <c r="L5654" s="444">
        <f t="shared" ca="1" si="194"/>
        <v>-2253014751331711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-2253014751331711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-9387561463882.1289</v>
      </c>
      <c r="L5655" s="444">
        <f t="shared" ca="1" si="194"/>
        <v>-2262402312795593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-2262402312795593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-9426676303314.9707</v>
      </c>
      <c r="L5656" s="444">
        <f t="shared" ca="1" si="194"/>
        <v>-2271828989098908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-2271828989098908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-9465954121245.4492</v>
      </c>
      <c r="L5657" s="444">
        <f t="shared" ca="1" si="194"/>
        <v>-2281294943220153.5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-2281294943220153.5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-9505395596750.6387</v>
      </c>
      <c r="L5658" s="444">
        <f t="shared" ca="1" si="194"/>
        <v>-2290800338816904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-2290800338816904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-9545001411737.0996</v>
      </c>
      <c r="L5659" s="444">
        <f t="shared" ca="1" si="194"/>
        <v>-2300345340228641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-2300345340228641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-9584772250952.6699</v>
      </c>
      <c r="L5660" s="444">
        <f t="shared" ca="1" si="194"/>
        <v>-2309930112479593.5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-2309930112479593.5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-9624708801998.3066</v>
      </c>
      <c r="L5661" s="444">
        <f t="shared" ca="1" si="194"/>
        <v>-2319554821281592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-2319554821281592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-9664811755339.9668</v>
      </c>
      <c r="L5662" s="444">
        <f t="shared" ca="1" si="194"/>
        <v>-2329219633036932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-2329219633036932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-9705081804320.5508</v>
      </c>
      <c r="L5663" s="444">
        <f t="shared" ca="1" si="194"/>
        <v>-2338924714841252.5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-2338924714841252.5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-9745519645171.8848</v>
      </c>
      <c r="L5664" s="444">
        <f t="shared" ca="1" si="194"/>
        <v>-2348670234486424.5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-2348670234486424.5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-9786125977026.7695</v>
      </c>
      <c r="L5665" s="444">
        <f t="shared" ca="1" si="194"/>
        <v>-2358456360463451.5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-2358456360463451.5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-9826901501931.0469</v>
      </c>
      <c r="L5666" s="444">
        <f t="shared" ca="1" si="194"/>
        <v>-2368283261965382.5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-2368283261965382.5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-9867846924855.7598</v>
      </c>
      <c r="L5667" s="444">
        <f t="shared" ca="1" si="194"/>
        <v>-2378151108890238.5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-2378151108890238.5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-9908962953709.3262</v>
      </c>
      <c r="L5668" s="444">
        <f t="shared" ca="1" si="194"/>
        <v>-2388060071843948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-2388060071843948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-9950250299349.7832</v>
      </c>
      <c r="L5669" s="444">
        <f t="shared" ca="1" si="194"/>
        <v>-2398010322143298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-2398010322143298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-9991709675597.0742</v>
      </c>
      <c r="L5670" s="444">
        <f t="shared" ca="1" si="194"/>
        <v>-2408002031818895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-2408002031818895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-10033341799245.396</v>
      </c>
      <c r="L5671" s="444">
        <f t="shared" ca="1" si="194"/>
        <v>-2418035373618140.5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-2418035373618140.5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-10075147390075.586</v>
      </c>
      <c r="L5672" s="444">
        <f t="shared" ca="1" si="194"/>
        <v>-2428110521008216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-2428110521008216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-10117127170867.566</v>
      </c>
      <c r="L5673" s="444">
        <f t="shared" ca="1" si="194"/>
        <v>-2438227648179083.5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-2438227648179083.5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-10159281867412.848</v>
      </c>
      <c r="L5674" s="444">
        <f t="shared" ca="1" si="194"/>
        <v>-2448386930046496.5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-2448386930046496.5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-10201612208527.068</v>
      </c>
      <c r="L5675" s="444">
        <f t="shared" ca="1" si="194"/>
        <v>-2458588542255023.5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-2458588542255023.5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-10244118926062.598</v>
      </c>
      <c r="L5676" s="444">
        <f t="shared" ca="1" si="194"/>
        <v>-2468832661181086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-2468832661181086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-10286802754921.191</v>
      </c>
      <c r="L5677" s="444">
        <f t="shared" ca="1" si="194"/>
        <v>-2479119463936007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-2479119463936007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-10329664433066.695</v>
      </c>
      <c r="L5678" s="444">
        <f t="shared" ca="1" si="194"/>
        <v>-2489449128369073.5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-2489449128369073.5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-10372704701537.807</v>
      </c>
      <c r="L5679" s="444">
        <f t="shared" ca="1" si="194"/>
        <v>-2499821833070611.5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-2499821833070611.5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-10415924304460.881</v>
      </c>
      <c r="L5680" s="444">
        <f t="shared" ca="1" si="194"/>
        <v>-2510237757375072.5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-2510237757375072.5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-10459323989062.803</v>
      </c>
      <c r="L5681" s="444">
        <f t="shared" ca="1" si="194"/>
        <v>-2520697081364135.5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-2520697081364135.5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-10502904505683.898</v>
      </c>
      <c r="L5682" s="444">
        <f t="shared" ca="1" si="194"/>
        <v>-2531199985869819.5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-2531199985869819.5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-10546666607790.914</v>
      </c>
      <c r="L5683" s="444">
        <f t="shared" ca="1" si="194"/>
        <v>-2541746652477610.5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-2541746652477610.5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-10590611051990.043</v>
      </c>
      <c r="L5684" s="444">
        <f t="shared" ca="1" si="194"/>
        <v>-2552337263529600.5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-2552337263529600.5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-10634738598040.002</v>
      </c>
      <c r="L5685" s="444">
        <f t="shared" ca="1" si="194"/>
        <v>-2562972002127640.5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-2562972002127640.5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-10679050008865.168</v>
      </c>
      <c r="L5686" s="444">
        <f t="shared" ca="1" si="194"/>
        <v>-2573651052136505.5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-2573651052136505.5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-10723546050568.773</v>
      </c>
      <c r="L5687" s="444">
        <f t="shared" ca="1" si="194"/>
        <v>-2584374598187074.5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-2584374598187074.5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-10768227492446.145</v>
      </c>
      <c r="L5688" s="444">
        <f t="shared" ca="1" si="194"/>
        <v>-2595142825679520.5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-2595142825679520.5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-10813095106998.002</v>
      </c>
      <c r="L5689" s="444">
        <f t="shared" ca="1" si="194"/>
        <v>-2605955920786518.5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-2605955920786518.5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-10858149669943.826</v>
      </c>
      <c r="L5690" s="444">
        <f t="shared" ca="1" si="194"/>
        <v>-2616814070456462.5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-2616814070456462.5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-10903391960235.26</v>
      </c>
      <c r="L5691" s="444">
        <f t="shared" ca="1" si="194"/>
        <v>-2627717462416698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-2627717462416698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-10948822760069.574</v>
      </c>
      <c r="L5692" s="444">
        <f t="shared" ca="1" si="194"/>
        <v>-2638666285176767.5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-2638666285176767.5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-10994442854903.197</v>
      </c>
      <c r="L5693" s="444">
        <f t="shared" ca="1" si="194"/>
        <v>-2649660728031670.5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-2649660728031670.5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-11040253033465.293</v>
      </c>
      <c r="L5694" s="444">
        <f t="shared" ca="1" si="194"/>
        <v>-2660700981065136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-2660700981065136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-11086254087771.4</v>
      </c>
      <c r="L5695" s="444">
        <f t="shared" ca="1" si="194"/>
        <v>-2671787235152907.5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-2671787235152907.5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-11132446813137.115</v>
      </c>
      <c r="L5696" s="444">
        <f t="shared" ca="1" si="194"/>
        <v>-2682919681966044.5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-2682919681966044.5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-11178832008191.852</v>
      </c>
      <c r="L5697" s="444">
        <f t="shared" ca="1" si="194"/>
        <v>-2694098513974236.5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-2694098513974236.5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-11225410474892.652</v>
      </c>
      <c r="L5698" s="444">
        <f t="shared" ca="1" si="194"/>
        <v>-2705323924449129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-2705323924449129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-11272183018538.037</v>
      </c>
      <c r="L5699" s="444">
        <f t="shared" ca="1" si="194"/>
        <v>-2716596107467667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-2716596107467667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-11319150447781.945</v>
      </c>
      <c r="L5700" s="444">
        <f t="shared" ca="1" si="194"/>
        <v>-2727915257915449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-2727915257915449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-11366313574647.703</v>
      </c>
      <c r="L5701" s="444">
        <f t="shared" ca="1" si="194"/>
        <v>-2739281571490096.5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-2739281571490096.5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-11413673214542.068</v>
      </c>
      <c r="L5702" s="444">
        <f t="shared" ca="1" si="194"/>
        <v>-2750695244704638.5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-2750695244704638.5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-11461230186269.326</v>
      </c>
      <c r="L5703" s="444">
        <f t="shared" ca="1" si="194"/>
        <v>-2762156474890908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-2762156474890908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-11508985312045.449</v>
      </c>
      <c r="L5704" s="444">
        <f t="shared" ca="1" si="194"/>
        <v>-2773665460202953.5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-2773665460202953.5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-11556939417512.307</v>
      </c>
      <c r="L5705" s="444">
        <f t="shared" ca="1" si="194"/>
        <v>-2785222399620466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-2785222399620466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-11605093331751.941</v>
      </c>
      <c r="L5706" s="444">
        <f t="shared" ca="1" si="194"/>
        <v>-2796827492952218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-2796827492952218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-11653447887300.908</v>
      </c>
      <c r="L5707" s="444">
        <f t="shared" ca="1" si="194"/>
        <v>-2808480940839519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-2808480940839519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-11702003920164.662</v>
      </c>
      <c r="L5708" s="444">
        <f t="shared" ca="1" si="194"/>
        <v>-2820182944759683.5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-2820182944759683.5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-11750762269832.014</v>
      </c>
      <c r="L5709" s="444">
        <f t="shared" ca="1" si="194"/>
        <v>-2831933707029515.5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-2831933707029515.5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-11799723779289.648</v>
      </c>
      <c r="L5710" s="444">
        <f t="shared" ca="1" si="194"/>
        <v>-2843733430808805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-2843733430808805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-11848889295036.688</v>
      </c>
      <c r="L5711" s="444">
        <f t="shared" ca="1" si="194"/>
        <v>-2855582320103841.5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-2855582320103841.5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-11898259667099.34</v>
      </c>
      <c r="L5712" s="444">
        <f t="shared" ca="1" si="194"/>
        <v>-2867480579770941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-2867480579770941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-11947835749045.588</v>
      </c>
      <c r="L5713" s="444">
        <f t="shared" ca="1" si="194"/>
        <v>-2879428415519986.5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-2879428415519986.5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-11997618397999.943</v>
      </c>
      <c r="L5714" s="444">
        <f t="shared" ca="1" si="194"/>
        <v>-2891426033917986.5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-2891426033917986.5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-12047608474658.277</v>
      </c>
      <c r="L5715" s="444">
        <f t="shared" ca="1" si="194"/>
        <v>-2903473642392645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-2903473642392645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-12097806843302.688</v>
      </c>
      <c r="L5716" s="444">
        <f t="shared" ca="1" si="194"/>
        <v>-2915571449235947.5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-2915571449235947.5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-12148214371816.447</v>
      </c>
      <c r="L5717" s="444">
        <f t="shared" ca="1" si="194"/>
        <v>-2927719663607764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-2927719663607764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-12198831931699.016</v>
      </c>
      <c r="L5718" s="444">
        <f t="shared" ca="1" si="194"/>
        <v>-2939918495539463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-2939918495539463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-12249660398081.096</v>
      </c>
      <c r="L5719" s="444">
        <f t="shared" ca="1" si="194"/>
        <v>-2952168155937544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-2952168155937544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-12300700649739.766</v>
      </c>
      <c r="L5720" s="444">
        <f t="shared" ca="1" si="194"/>
        <v>-2964468856587284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-2964468856587284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-12351953569113.684</v>
      </c>
      <c r="L5721" s="444">
        <f t="shared" ca="1" si="194"/>
        <v>-2976820810156397.5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-2976820810156397.5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-12403420042318.322</v>
      </c>
      <c r="L5722" s="444">
        <f t="shared" ca="1" si="194"/>
        <v>-2989224230198716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-2989224230198716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-12455100959161.316</v>
      </c>
      <c r="L5723" s="444">
        <f t="shared" ca="1" si="194"/>
        <v>-3001679331157877.5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-3001679331157877.5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-12506997213157.822</v>
      </c>
      <c r="L5724" s="444">
        <f t="shared" ca="1" si="194"/>
        <v>-3014186328371035.5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-3014186328371035.5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-12559109701545.98</v>
      </c>
      <c r="L5725" s="444">
        <f t="shared" ca="1" si="194"/>
        <v>-3026745438072581.5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-3026745438072581.5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-12611439325302.422</v>
      </c>
      <c r="L5726" s="444">
        <f t="shared" ca="1" si="194"/>
        <v>-3039356877397884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-3039356877397884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-12663986989157.85</v>
      </c>
      <c r="L5727" s="444">
        <f t="shared" ca="1" si="194"/>
        <v>-3052020864387042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-3052020864387042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-12716753601612.676</v>
      </c>
      <c r="L5728" s="444">
        <f t="shared" ca="1" si="194"/>
        <v>-3064737617988654.5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-3064737617988654.5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-12769740074952.727</v>
      </c>
      <c r="L5729" s="444">
        <f t="shared" ca="1" si="194"/>
        <v>-3077507358063607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-3077507358063607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-12822947325265.029</v>
      </c>
      <c r="L5730" s="444">
        <f t="shared" ca="1" si="194"/>
        <v>-3090330305388872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-3090330305388872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-12876376272453.633</v>
      </c>
      <c r="L5731" s="444">
        <f t="shared" ca="1" si="194"/>
        <v>-3103206681661325.5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-3103206681661325.5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-12930027840255.523</v>
      </c>
      <c r="L5732" s="444">
        <f t="shared" ca="1" si="194"/>
        <v>-3116136709501581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-3116136709501581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-12983902956256.588</v>
      </c>
      <c r="L5733" s="444">
        <f t="shared" ca="1" si="194"/>
        <v>-3129120612457837.5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-3129120612457837.5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-13038002551907.656</v>
      </c>
      <c r="L5734" s="444">
        <f t="shared" ca="1" si="194"/>
        <v>-3142158615009745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-3142158615009745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-13092327562540.604</v>
      </c>
      <c r="L5735" s="444">
        <f t="shared" ca="1" si="194"/>
        <v>-3155250942572285.5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-3155250942572285.5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-13146878927384.523</v>
      </c>
      <c r="L5736" s="444">
        <f t="shared" ca="1" si="194"/>
        <v>-3168397821499670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-3168397821499670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-13201657589581.959</v>
      </c>
      <c r="L5737" s="444">
        <f t="shared" ca="1" si="194"/>
        <v>-3181599479089252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-3181599479089252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-13256664496205.217</v>
      </c>
      <c r="L5738" s="444">
        <f t="shared" ca="1" si="194"/>
        <v>-3194856143585457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-3194856143585457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-13311900598272.738</v>
      </c>
      <c r="L5739" s="444">
        <f t="shared" ca="1" si="194"/>
        <v>-3208168044183729.5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-3208168044183729.5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-13367366850765.539</v>
      </c>
      <c r="L5740" s="444">
        <f t="shared" ca="1" si="194"/>
        <v>-3221535411034495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-3221535411034495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-13423064212643.729</v>
      </c>
      <c r="L5741" s="444">
        <f t="shared" ca="1" si="194"/>
        <v>-3234958475247138.5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-3234958475247138.5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-13478993646863.076</v>
      </c>
      <c r="L5742" s="444">
        <f t="shared" ca="1" si="194"/>
        <v>-3248437468894001.5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-3248437468894001.5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-13535156120391.672</v>
      </c>
      <c r="L5743" s="444">
        <f t="shared" ca="1" si="194"/>
        <v>-3261972625014393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-3261972625014393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-13591552604226.637</v>
      </c>
      <c r="L5744" s="444">
        <f t="shared" ca="1" si="194"/>
        <v>-3275564177618619.5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-3275564177618619.5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-13648184073410.914</v>
      </c>
      <c r="L5745" s="444">
        <f t="shared" ca="1" si="194"/>
        <v>-3289212361692030.5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-3289212361692030.5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-13705051507050.127</v>
      </c>
      <c r="L5746" s="444">
        <f t="shared" ca="1" si="194"/>
        <v>-3302917413199080.5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-3302917413199080.5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-13762155888329.502</v>
      </c>
      <c r="L5747" s="444">
        <f t="shared" ca="1" si="194"/>
        <v>-3316679569087410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-3316679569087410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-13819498204530.875</v>
      </c>
      <c r="L5748" s="444">
        <f t="shared" ca="1" si="194"/>
        <v>-3330499067291941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-3330499067291941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-13877079447049.754</v>
      </c>
      <c r="L5749" s="444">
        <f t="shared" ca="1" si="194"/>
        <v>-3344376146738991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-3344376146738991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-13934900611412.463</v>
      </c>
      <c r="L5750" s="444">
        <f t="shared" ca="1" si="194"/>
        <v>-3358311047350403.5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-3358311047350403.5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-13992962697293.348</v>
      </c>
      <c r="L5751" s="444">
        <f t="shared" ca="1" si="194"/>
        <v>-3372304010047697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-3372304010047697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-14051266708532.07</v>
      </c>
      <c r="L5752" s="444">
        <f t="shared" ca="1" si="194"/>
        <v>-3386355276756229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-3386355276756229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-14109813653150.953</v>
      </c>
      <c r="L5753" s="444">
        <f t="shared" ca="1" si="194"/>
        <v>-3400465090409380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-3400465090409380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-14168604543372.416</v>
      </c>
      <c r="L5754" s="444">
        <f t="shared" ca="1" si="194"/>
        <v>-3414633694952752.5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-3414633694952752.5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-14227640395636.469</v>
      </c>
      <c r="L5755" s="444">
        <f t="shared" ca="1" si="194"/>
        <v>-3428861335348389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-3428861335348389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-14286922230618.287</v>
      </c>
      <c r="L5756" s="444">
        <f t="shared" ca="1" si="194"/>
        <v>-3443148257579007.5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-3443148257579007.5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-14346451073245.865</v>
      </c>
      <c r="L5757" s="444">
        <f t="shared" ca="1" si="194"/>
        <v>-3457494708652253.5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-3457494708652253.5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-14406227952717.723</v>
      </c>
      <c r="L5758" s="444">
        <f t="shared" ca="1" si="194"/>
        <v>-3471900936604971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-3471900936604971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-14466253902520.713</v>
      </c>
      <c r="L5759" s="444">
        <f t="shared" ca="1" si="194"/>
        <v>-3486367190507491.5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-3486367190507491.5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-14526529960447.881</v>
      </c>
      <c r="L5760" s="444">
        <f t="shared" ca="1" si="194"/>
        <v>-3500893720467939.5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-3500893720467939.5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-14587057168616.414</v>
      </c>
      <c r="L5761" s="444">
        <f t="shared" ca="1" si="194"/>
        <v>-3515480777636556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-3515480777636556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-14647836573485.65</v>
      </c>
      <c r="L5762" s="444">
        <f t="shared" ca="1" si="194"/>
        <v>-3530128614210041.5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-3530128614210041.5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-14708869225875.17</v>
      </c>
      <c r="L5763" s="444">
        <f t="shared" ca="1" si="194"/>
        <v>-3544837483435916.5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-3544837483435916.5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-14770156180982.984</v>
      </c>
      <c r="L5764" s="444">
        <f t="shared" ca="1" si="194"/>
        <v>-3559607639616899.5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-3559607639616899.5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-14831698498403.748</v>
      </c>
      <c r="L5765" s="444">
        <f t="shared" ca="1" si="194"/>
        <v>-3574439338115303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-3574439338115303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-14893497242147.098</v>
      </c>
      <c r="L5766" s="444">
        <f t="shared" ca="1" si="194"/>
        <v>-3589332835357450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-3589332835357450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-14955553480656.041</v>
      </c>
      <c r="L5767" s="444">
        <f t="shared" ca="1" si="194"/>
        <v>-3604288388838106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-3604288388838106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-15017868286825.439</v>
      </c>
      <c r="L5768" s="444">
        <f t="shared" ca="1" si="194"/>
        <v>-3619306257124931.5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-3619306257124931.5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-15080442738020.549</v>
      </c>
      <c r="L5769" s="444">
        <f t="shared" ca="1" si="194"/>
        <v>-3634386699862952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-3634386699862952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-15143277916095.633</v>
      </c>
      <c r="L5770" s="444">
        <f t="shared" ca="1" si="194"/>
        <v>-3649529977779047.5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-3649529977779047.5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-15206374907412.697</v>
      </c>
      <c r="L5771" s="444">
        <f t="shared" ca="1" si="194"/>
        <v>-3664736352686460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-3664736352686460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-15269734802860.252</v>
      </c>
      <c r="L5772" s="444">
        <f t="shared" ca="1" si="194"/>
        <v>-3680006087489320.5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-3680006087489320.5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-15333358697872.17</v>
      </c>
      <c r="L5773" s="444">
        <f t="shared" ca="1" si="194"/>
        <v>-3695339446187192.5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-3695339446187192.5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-15397247692446.633</v>
      </c>
      <c r="L5774" s="444">
        <f t="shared" ca="1" si="194"/>
        <v>-3710736693879639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-3710736693879639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-15461402891165.162</v>
      </c>
      <c r="L5775" s="444">
        <f t="shared" ca="1" si="194"/>
        <v>-3726198096770804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-3726198096770804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-15525825403211.684</v>
      </c>
      <c r="L5776" s="444">
        <f t="shared" ca="1" si="194"/>
        <v>-3741723922174015.5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-3741723922174015.5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-15590516342391.729</v>
      </c>
      <c r="L5777" s="444">
        <f t="shared" ca="1" si="194"/>
        <v>-3757314438516407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-3757314438516407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-15655476827151.697</v>
      </c>
      <c r="L5778" s="444">
        <f t="shared" ca="1" si="194"/>
        <v>-3772969915343558.5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-3772969915343558.5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-15720707980598.16</v>
      </c>
      <c r="L5779" s="444">
        <f t="shared" ca="1" si="194"/>
        <v>-3788690623324156.5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-3788690623324156.5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-15786210930517.32</v>
      </c>
      <c r="L5780" s="444">
        <f t="shared" ca="1" si="194"/>
        <v>-3804476834254674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-3804476834254674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-15851986809394.475</v>
      </c>
      <c r="L5781" s="444">
        <f t="shared" ca="1" si="194"/>
        <v>-3820328821064068.5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-3820328821064068.5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-15918036754433.619</v>
      </c>
      <c r="L5782" s="444">
        <f t="shared" ca="1" si="194"/>
        <v>-3836246857818502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-3836246857818502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-15984361907577.092</v>
      </c>
      <c r="L5783" s="444">
        <f t="shared" ca="1" si="194"/>
        <v>-3852231219726079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-3852231219726079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-16050963415525.326</v>
      </c>
      <c r="L5784" s="444">
        <f t="shared" ca="1" si="194"/>
        <v>-3868282183141604.5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-3868282183141604.5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-16117842429756.688</v>
      </c>
      <c r="L5785" s="444">
        <f t="shared" ca="1" si="194"/>
        <v>-3884400025571361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-3884400025571361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-16185000106547.338</v>
      </c>
      <c r="L5786" s="444">
        <f t="shared" ca="1" si="194"/>
        <v>-3900585025677908.5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-3900585025677908.5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-16252437606991.285</v>
      </c>
      <c r="L5787" s="444">
        <f t="shared" ca="1" si="194"/>
        <v>-3916837463284900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-3916837463284900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-16320156097020.416</v>
      </c>
      <c r="L5788" s="444">
        <f t="shared" ca="1" si="194"/>
        <v>-3933157619381920.5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-3933157619381920.5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-16388156747424.666</v>
      </c>
      <c r="L5789" s="444">
        <f t="shared" ca="1" si="194"/>
        <v>-3949545776129345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-3949545776129345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-16456440733872.273</v>
      </c>
      <c r="L5790" s="444">
        <f t="shared" ca="1" si="194"/>
        <v>-3966002216863217.5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-3966002216863217.5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-16525009236930.07</v>
      </c>
      <c r="L5791" s="444">
        <f t="shared" ca="1" si="194"/>
        <v>-3982527226100147.5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-3982527226100147.5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-16593863442083.945</v>
      </c>
      <c r="L5792" s="444">
        <f t="shared" ca="1" si="194"/>
        <v>-3999121089542231.5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-3999121089542231.5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-16663004539759.297</v>
      </c>
      <c r="L5793" s="444">
        <f t="shared" ca="1" si="194"/>
        <v>-4015784094081991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-4015784094081991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-16732433725341.629</v>
      </c>
      <c r="L5794" s="444">
        <f t="shared" ca="1" si="194"/>
        <v>-4032516527807332.5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-4032516527807332.5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-16802152199197.219</v>
      </c>
      <c r="L5795" s="444">
        <f t="shared" ca="1" si="194"/>
        <v>-4049318680006529.5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-4049318680006529.5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-16872161166693.873</v>
      </c>
      <c r="L5796" s="444">
        <f t="shared" ca="1" si="194"/>
        <v>-4066190841173223.5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-4066190841173223.5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-16942461838221.766</v>
      </c>
      <c r="L5797" s="444">
        <f t="shared" ca="1" si="194"/>
        <v>-4083133303011445.5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-4083133303011445.5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-17013055429214.354</v>
      </c>
      <c r="L5798" s="444">
        <f t="shared" ca="1" si="194"/>
        <v>-4100146358440660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-4100146358440660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-17083943160169.416</v>
      </c>
      <c r="L5799" s="444">
        <f t="shared" ca="1" si="194"/>
        <v>-4117230301600829.5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-4117230301600829.5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-17155126256670.125</v>
      </c>
      <c r="L5800" s="444">
        <f t="shared" ca="1" si="194"/>
        <v>-4134385427857499.5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-4134385427857499.5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-17226605949406.25</v>
      </c>
      <c r="L5801" s="444">
        <f t="shared" ca="1" si="194"/>
        <v>-4151612033806906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-4151612033806906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-17298383474195.441</v>
      </c>
      <c r="L5802" s="444">
        <f t="shared" ca="1" si="194"/>
        <v>-4168910417281101.5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-4168910417281101.5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-17370460072004.59</v>
      </c>
      <c r="L5803" s="444">
        <f t="shared" ca="1" si="194"/>
        <v>-4186280877353106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-4186280877353106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-17442836988971.275</v>
      </c>
      <c r="L5804" s="444">
        <f t="shared" ca="1" si="194"/>
        <v>-4203723714342077.5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-4203723714342077.5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-17515515476425.322</v>
      </c>
      <c r="L5805" s="444">
        <f t="shared" ca="1" si="194"/>
        <v>-4221239229818503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-4221239229818503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-17588496790910.432</v>
      </c>
      <c r="L5806" s="444">
        <f t="shared" ca="1" si="194"/>
        <v>-4238827726609413.5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-4238827726609413.5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-17661782194205.887</v>
      </c>
      <c r="L5807" s="444">
        <f t="shared" ca="1" si="194"/>
        <v>-4256489508803619.5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-4256489508803619.5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-17735372953348.414</v>
      </c>
      <c r="L5808" s="444">
        <f t="shared" ca="1" si="194"/>
        <v>-4274224881756968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-4274224881756968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-17809270340654.035</v>
      </c>
      <c r="L5809" s="444">
        <f t="shared" ca="1" si="194"/>
        <v>-4292034152097622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-4292034152097622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-17883475633740.09</v>
      </c>
      <c r="L5810" s="444">
        <f t="shared" ca="1" si="194"/>
        <v>-4309917627731362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-4309917627731362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-17957990115547.34</v>
      </c>
      <c r="L5811" s="444">
        <f t="shared" ca="1" si="194"/>
        <v>-4327875617846909.5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-4327875617846909.5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-18032815074362.121</v>
      </c>
      <c r="L5812" s="444">
        <f t="shared" ca="1" si="194"/>
        <v>-4345908432921271.5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-4345908432921271.5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-18107951803838.633</v>
      </c>
      <c r="L5813" s="444">
        <f t="shared" ca="1" si="194"/>
        <v>-4364016384725110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-4364016384725110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-18183401603021.293</v>
      </c>
      <c r="L5814" s="444">
        <f t="shared" ca="1" si="194"/>
        <v>-4382199786328131.5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-4382199786328131.5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-18259165776367.215</v>
      </c>
      <c r="L5815" s="444">
        <f t="shared" ca="1" si="194"/>
        <v>-4400458952104498.5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-4400458952104498.5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-18335245633768.742</v>
      </c>
      <c r="L5816" s="444">
        <f t="shared" ca="1" si="194"/>
        <v>-4418794197738267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-4418794197738267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-18411642490576.113</v>
      </c>
      <c r="L5817" s="444">
        <f t="shared" ca="1" si="194"/>
        <v>-4437205840228843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-4437205840228843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-18488357667620.18</v>
      </c>
      <c r="L5818" s="444">
        <f t="shared" ca="1" si="194"/>
        <v>-4455694197896463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-4455694197896463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-18565392491235.266</v>
      </c>
      <c r="L5819" s="444">
        <f t="shared" ca="1" si="194"/>
        <v>-4474259590387698.5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-4474259590387698.5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-18642748293282.074</v>
      </c>
      <c r="L5820" s="444">
        <f t="shared" ca="1" si="194"/>
        <v>-4492902338680980.5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-4492902338680980.5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-18720426411170.75</v>
      </c>
      <c r="L5821" s="444">
        <f t="shared" ca="1" si="194"/>
        <v>-4511622765092151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-4511622765092151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-18798428187883.961</v>
      </c>
      <c r="L5822" s="444">
        <f t="shared" ca="1" si="194"/>
        <v>-4530421193280035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-4530421193280035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-18876754972000.145</v>
      </c>
      <c r="L5823" s="444">
        <f t="shared" ca="1" si="194"/>
        <v>-4549297948252035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-4549297948252035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-18955408117716.813</v>
      </c>
      <c r="L5824" s="444">
        <f t="shared" ca="1" si="194"/>
        <v>-4568253356369752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-4568253356369752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-19034388984873.965</v>
      </c>
      <c r="L5825" s="444">
        <f t="shared" ca="1" si="194"/>
        <v>-4587287745354626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-4587287745354626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-19113698938977.609</v>
      </c>
      <c r="L5826" s="444">
        <f t="shared" ca="1" si="194"/>
        <v>-4606401444293604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-4606401444293604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-19193339351223.352</v>
      </c>
      <c r="L5827" s="444">
        <f t="shared" ca="1" si="194"/>
        <v>-4625594783644827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-4625594783644827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-19273311598520.113</v>
      </c>
      <c r="L5828" s="444">
        <f t="shared" ca="1" si="194"/>
        <v>-4644868095243347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-4644868095243347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-19353617063513.945</v>
      </c>
      <c r="L5829" s="444">
        <f t="shared" ca="1" si="194"/>
        <v>-4664221712306861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-4664221712306861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-19434257134611.922</v>
      </c>
      <c r="L5830" s="444">
        <f t="shared" ca="1" si="194"/>
        <v>-4683655969441473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-4683655969441473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-19515233206006.137</v>
      </c>
      <c r="L5831" s="444">
        <f t="shared" ca="1" si="194"/>
        <v>-4703171202647479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-4703171202647479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-19596546677697.828</v>
      </c>
      <c r="L5832" s="444">
        <f t="shared" ca="1" si="194"/>
        <v>-4722767749325177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-4722767749325177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-19678198955521.57</v>
      </c>
      <c r="L5833" s="444">
        <f t="shared" ca="1" si="194"/>
        <v>-4742445948280699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-4742445948280699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-19760191451169.578</v>
      </c>
      <c r="L5834" s="444">
        <f t="shared" ca="1" si="194"/>
        <v>-4762206139731869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-4762206139731869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-19842525582216.121</v>
      </c>
      <c r="L5835" s="444">
        <f t="shared" ca="1" si="194"/>
        <v>-4782048665314085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-4782048665314085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-19925202772142.02</v>
      </c>
      <c r="L5836" s="444">
        <f t="shared" ca="1" si="194"/>
        <v>-4801973868086227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-4801973868086227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-20008224450359.277</v>
      </c>
      <c r="L5837" s="444">
        <f t="shared" ca="1" si="194"/>
        <v>-4821982092536586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-4821982092536586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-20091592052235.773</v>
      </c>
      <c r="L5838" s="444">
        <f t="shared" ca="1" si="194"/>
        <v>-4842073684588822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-4842073684588822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-20175307019120.09</v>
      </c>
      <c r="L5839" s="444">
        <f t="shared" ca="1" si="194"/>
        <v>-4862248991607942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-4862248991607942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-20259370798366.426</v>
      </c>
      <c r="L5840" s="444">
        <f t="shared" ca="1" si="194"/>
        <v>-4882508362406308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-4882508362406308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-20343784843359.617</v>
      </c>
      <c r="L5841" s="444">
        <f t="shared" ca="1" si="194"/>
        <v>-4902852147249668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-4902852147249668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-20428550613540.281</v>
      </c>
      <c r="L5842" s="444">
        <f t="shared" ca="1" si="194"/>
        <v>-4923280697863208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-4923280697863208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-20513669574430.031</v>
      </c>
      <c r="L5843" s="444">
        <f t="shared" ca="1" si="194"/>
        <v>-4943794367437638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-4943794367437638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-20599143197656.824</v>
      </c>
      <c r="L5844" s="444">
        <f t="shared" ca="1" si="194"/>
        <v>-4964393510635295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-4964393510635295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-20684972960980.395</v>
      </c>
      <c r="L5845" s="444">
        <f t="shared" ca="1" si="194"/>
        <v>-4985078483596275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-4985078483596275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-20771160348317.813</v>
      </c>
      <c r="L5846" s="444">
        <f t="shared" ca="1" si="194"/>
        <v>-5005849643944593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-5005849643944593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-20857706849769.137</v>
      </c>
      <c r="L5847" s="444">
        <f t="shared" ca="1" si="194"/>
        <v>-5026707350794362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-5026707350794362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-20944613961643.176</v>
      </c>
      <c r="L5848" s="444">
        <f t="shared" ca="1" si="194"/>
        <v>-5047651964756005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-5047651964756005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-21031883186483.355</v>
      </c>
      <c r="L5849" s="444">
        <f t="shared" ca="1" si="194"/>
        <v>-5068683847942488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-5068683847942488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-21119516033093.699</v>
      </c>
      <c r="L5850" s="444">
        <f t="shared" ca="1" si="194"/>
        <v>-5089803363975582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-5089803363975582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-21207514016564.926</v>
      </c>
      <c r="L5851" s="444">
        <f t="shared" ca="1" si="194"/>
        <v>-5111010877992147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-5111010877992147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-21295878658300.613</v>
      </c>
      <c r="L5852" s="444">
        <f t="shared" ca="1" si="194"/>
        <v>-5132306756650448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-5132306756650448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-21384611486043.531</v>
      </c>
      <c r="L5853" s="444">
        <f t="shared" ca="1" si="194"/>
        <v>-5153691368136492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-5153691368136492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-21473714033902.051</v>
      </c>
      <c r="L5854" s="444">
        <f t="shared" ca="1" si="194"/>
        <v>-5175165082170394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-5175165082170394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-21563187842376.641</v>
      </c>
      <c r="L5855" s="444">
        <f t="shared" ca="1" si="194"/>
        <v>-5196728270012771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-5196728270012771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-21653034458386.547</v>
      </c>
      <c r="L5856" s="444">
        <f t="shared" ca="1" si="194"/>
        <v>-5218381304471158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-5218381304471158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-21743255435296.492</v>
      </c>
      <c r="L5857" s="444">
        <f t="shared" ca="1" si="194"/>
        <v>-5240124559906454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-5240124559906454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-21833852332943.559</v>
      </c>
      <c r="L5858" s="444">
        <f t="shared" ca="1" si="194"/>
        <v>-5261958412239398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-5261958412239398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-21924826717664.156</v>
      </c>
      <c r="L5859" s="444">
        <f t="shared" ca="1" si="194"/>
        <v>-5283883238957062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-5283883238957062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-22016180162321.09</v>
      </c>
      <c r="L5860" s="444">
        <f t="shared" ca="1" si="194"/>
        <v>-5305899419119383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-5305899419119383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-22107914246330.762</v>
      </c>
      <c r="L5861" s="444">
        <f t="shared" ca="1" si="194"/>
        <v>-5328007333365714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-5328007333365714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-22200030555690.477</v>
      </c>
      <c r="L5862" s="444">
        <f t="shared" ca="1" si="194"/>
        <v>-5350207363921404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-5350207363921404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-22292530683005.852</v>
      </c>
      <c r="L5863" s="444">
        <f t="shared" ca="1" si="194"/>
        <v>-5372499894604410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-5372499894604410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-22385416227518.375</v>
      </c>
      <c r="L5864" s="444">
        <f t="shared" ca="1" si="194"/>
        <v>-5394885310831928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-5394885310831928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-22478688795133.031</v>
      </c>
      <c r="L5865" s="444">
        <f t="shared" ca="1" si="194"/>
        <v>-5417363999627061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-5417363999627061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-22572349998446.086</v>
      </c>
      <c r="L5866" s="444">
        <f t="shared" ca="1" si="194"/>
        <v>-5439936349625507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-5439936349625507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-22666401456772.945</v>
      </c>
      <c r="L5867" s="444">
        <f t="shared" ca="1" si="194"/>
        <v>-5462602751082280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-5462602751082280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-22760844796176.168</v>
      </c>
      <c r="L5868" s="444">
        <f t="shared" ca="1" si="194"/>
        <v>-5485363595878456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-5485363595878456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-22855681649493.566</v>
      </c>
      <c r="L5869" s="444">
        <f t="shared" ca="1" si="194"/>
        <v>-5508219277527950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-5508219277527950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-22950913656366.457</v>
      </c>
      <c r="L5870" s="444">
        <f t="shared" ca="1" si="194"/>
        <v>-5531170191184316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-5531170191184316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-23046542463267.984</v>
      </c>
      <c r="L5871" s="444">
        <f t="shared" ca="1" si="194"/>
        <v>-5554216733647584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-5554216733647584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-23142569723531.602</v>
      </c>
      <c r="L5872" s="444">
        <f t="shared" ca="1" si="194"/>
        <v>-5577359303371116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-5577359303371116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-23238997097379.648</v>
      </c>
      <c r="L5873" s="444">
        <f t="shared" ref="L5873:L6127" ca="1" si="199">I5873-J5873+K5873</f>
        <v>-5600598300468496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-5600598300468496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-23335826251952.066</v>
      </c>
      <c r="L5874" s="444">
        <f t="shared" ca="1" si="199"/>
        <v>-5623934126720448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-5623934126720448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-23433058861335.199</v>
      </c>
      <c r="L5875" s="444">
        <f t="shared" ca="1" si="199"/>
        <v>-5647367185581783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-5647367185581783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-23530696606590.762</v>
      </c>
      <c r="L5876" s="444">
        <f t="shared" ca="1" si="199"/>
        <v>-5670897882188374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-5670897882188374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-23628741175784.891</v>
      </c>
      <c r="L5877" s="444">
        <f t="shared" ca="1" si="199"/>
        <v>-5694526623364159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-5694526623364159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-23727194264017.328</v>
      </c>
      <c r="L5878" s="444">
        <f t="shared" ca="1" si="199"/>
        <v>-5718253817628176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-5718253817628176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-23826057573450.734</v>
      </c>
      <c r="L5879" s="444">
        <f t="shared" ca="1" si="199"/>
        <v>-5742079875201627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-5742079875201627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-23925332813340.113</v>
      </c>
      <c r="L5880" s="444">
        <f t="shared" ca="1" si="199"/>
        <v>-5766005208014967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-5766005208014967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-24025021700062.363</v>
      </c>
      <c r="L5881" s="444">
        <f t="shared" ca="1" si="199"/>
        <v>-5790030229715029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-5790030229715029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-24125125957145.953</v>
      </c>
      <c r="L5882" s="444">
        <f t="shared" ca="1" si="199"/>
        <v>-5814155355672175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-5814155355672175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-24225647315300.73</v>
      </c>
      <c r="L5883" s="444">
        <f t="shared" ca="1" si="199"/>
        <v>-5838381002987476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-5838381002987476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-24326587512447.816</v>
      </c>
      <c r="L5884" s="444">
        <f t="shared" ca="1" si="199"/>
        <v>-5862707590499924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-5862707590499924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-24427948293749.684</v>
      </c>
      <c r="L5885" s="444">
        <f t="shared" ca="1" si="199"/>
        <v>-5887135538793674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-5887135538793674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-24529731411640.309</v>
      </c>
      <c r="L5886" s="444">
        <f t="shared" ca="1" si="199"/>
        <v>-5911665270205314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-5911665270205314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-24631938625855.477</v>
      </c>
      <c r="L5887" s="444">
        <f t="shared" ca="1" si="199"/>
        <v>-5936297208831169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-5936297208831169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-24734571703463.203</v>
      </c>
      <c r="L5888" s="444">
        <f t="shared" ca="1" si="199"/>
        <v>-5961031780534632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-5961031780534632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-24837632418894.301</v>
      </c>
      <c r="L5889" s="444">
        <f t="shared" ca="1" si="199"/>
        <v>-5985869412953526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-5985869412953526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-24941122553973.023</v>
      </c>
      <c r="L5890" s="444">
        <f t="shared" ca="1" si="199"/>
        <v>-6010810535507499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-6010810535507499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-25045043897947.914</v>
      </c>
      <c r="L5891" s="444">
        <f t="shared" ca="1" si="199"/>
        <v>-6035855579405447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-6035855579405447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-25149398247522.695</v>
      </c>
      <c r="L5892" s="444">
        <f t="shared" ca="1" si="199"/>
        <v>-6061004977652970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-6061004977652970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-25254187406887.375</v>
      </c>
      <c r="L5893" s="444">
        <f t="shared" ca="1" si="199"/>
        <v>-6086259165059857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-6086259165059857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-25359413187749.402</v>
      </c>
      <c r="L5894" s="444">
        <f t="shared" ca="1" si="199"/>
        <v>-6111618578247606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-6111618578247606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-25465077409365.023</v>
      </c>
      <c r="L5895" s="444">
        <f t="shared" ca="1" si="199"/>
        <v>-6137083655656971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-6137083655656971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-25571181898570.711</v>
      </c>
      <c r="L5896" s="444">
        <f t="shared" ca="1" si="199"/>
        <v>-6162654837555542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-6162654837555542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-25677728489814.758</v>
      </c>
      <c r="L5897" s="444">
        <f t="shared" ca="1" si="199"/>
        <v>-6188332566045357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-6188332566045357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-25784719025188.988</v>
      </c>
      <c r="L5898" s="444">
        <f t="shared" ca="1" si="199"/>
        <v>-6214117285070546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-6214117285070546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-25892155354460.609</v>
      </c>
      <c r="L5899" s="444">
        <f t="shared" ca="1" si="199"/>
        <v>-6240009440425007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-6240009440425007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-26000039335104.195</v>
      </c>
      <c r="L5900" s="444">
        <f t="shared" ca="1" si="199"/>
        <v>-6266009479760111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-6266009479760111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-26108372832333.797</v>
      </c>
      <c r="L5901" s="444">
        <f t="shared" ca="1" si="199"/>
        <v>-6292117852592445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-6292117852592445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-26217157719135.188</v>
      </c>
      <c r="L5902" s="444">
        <f t="shared" ca="1" si="199"/>
        <v>-6318335010311580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-6318335010311580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-26326395876298.25</v>
      </c>
      <c r="L5903" s="444">
        <f t="shared" ca="1" si="199"/>
        <v>-6344661406187878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-6344661406187878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-26436089192449.492</v>
      </c>
      <c r="L5904" s="444">
        <f t="shared" ca="1" si="199"/>
        <v>-6371097495380327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-6371097495380327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-26546239564084.695</v>
      </c>
      <c r="L5905" s="444">
        <f t="shared" ca="1" si="199"/>
        <v>-6397643734944412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-6397643734944412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-26656848895601.715</v>
      </c>
      <c r="L5906" s="444">
        <f t="shared" ca="1" si="199"/>
        <v>-6424300583840014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-6424300583840014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-26767919099333.391</v>
      </c>
      <c r="L5907" s="444">
        <f t="shared" ca="1" si="199"/>
        <v>-6451068502939347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-6451068502939347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-26879452095580.613</v>
      </c>
      <c r="L5908" s="444">
        <f t="shared" ca="1" si="199"/>
        <v>-6477947955034928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-6477947955034928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-26991449812645.531</v>
      </c>
      <c r="L5909" s="444">
        <f t="shared" ca="1" si="199"/>
        <v>-6504939404847574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-6504939404847574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-27103914186864.891</v>
      </c>
      <c r="L5910" s="444">
        <f t="shared" ca="1" si="199"/>
        <v>-6532043319034439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-6532043319034439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-27216847162643.496</v>
      </c>
      <c r="L5911" s="444">
        <f t="shared" ca="1" si="199"/>
        <v>-6559260166197082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-6559260166197082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-27330250692487.84</v>
      </c>
      <c r="L5912" s="444">
        <f t="shared" ca="1" si="199"/>
        <v>-6586590416889570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-6586590416889570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-27444126737039.875</v>
      </c>
      <c r="L5913" s="444">
        <f t="shared" ca="1" si="199"/>
        <v>-6614034543626610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-6614034543626610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-27558477265110.875</v>
      </c>
      <c r="L5914" s="444">
        <f t="shared" ca="1" si="199"/>
        <v>-6641593020891721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-6641593020891721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-27673304253715.504</v>
      </c>
      <c r="L5915" s="444">
        <f t="shared" ca="1" si="199"/>
        <v>-6669266325145437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-6669266325145437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-27788609688105.988</v>
      </c>
      <c r="L5916" s="444">
        <f t="shared" ca="1" si="199"/>
        <v>-6697054934833543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-6697054934833543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-27904395561806.43</v>
      </c>
      <c r="L5917" s="444">
        <f t="shared" ca="1" si="199"/>
        <v>-6724959330395349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-6724959330395349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-28020663876647.289</v>
      </c>
      <c r="L5918" s="444">
        <f t="shared" ca="1" si="199"/>
        <v>-6752979994271996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-6752979994271996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-28137416642799.984</v>
      </c>
      <c r="L5919" s="444">
        <f t="shared" ca="1" si="199"/>
        <v>-6781117410914796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-6781117410914796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-28254655878811.648</v>
      </c>
      <c r="L5920" s="444">
        <f t="shared" ca="1" si="199"/>
        <v>-6809372066793608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-6809372066793608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-28372383611640.031</v>
      </c>
      <c r="L5921" s="444">
        <f t="shared" ca="1" si="199"/>
        <v>-6837744450405248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-6837744450405248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-28490601876688.531</v>
      </c>
      <c r="L5922" s="444">
        <f t="shared" ca="1" si="199"/>
        <v>-6866235052281937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-6866235052281937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-28609312717841.402</v>
      </c>
      <c r="L5923" s="444">
        <f t="shared" ca="1" si="199"/>
        <v>-6894844364999778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-6894844364999778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-28728518187499.074</v>
      </c>
      <c r="L5924" s="444">
        <f t="shared" ca="1" si="199"/>
        <v>-6923572883187277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-6923572883187277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-28848220346613.652</v>
      </c>
      <c r="L5925" s="444">
        <f t="shared" ca="1" si="199"/>
        <v>-6952421103533891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-6952421103533891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-28968421264724.547</v>
      </c>
      <c r="L5926" s="444">
        <f t="shared" ca="1" si="199"/>
        <v>-6981389524798616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-6981389524798616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-29089123019994.234</v>
      </c>
      <c r="L5927" s="444">
        <f t="shared" ca="1" si="199"/>
        <v>-7010478647818610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-7010478647818610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-29210327699244.207</v>
      </c>
      <c r="L5928" s="444">
        <f t="shared" ca="1" si="199"/>
        <v>-7039688975517854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-7039688975517854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-29332037397991.055</v>
      </c>
      <c r="L5929" s="444">
        <f t="shared" ca="1" si="199"/>
        <v>-7069021012915845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-7069021012915845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-29454254220482.688</v>
      </c>
      <c r="L5930" s="444">
        <f t="shared" ca="1" si="199"/>
        <v>-7098475267136328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-7098475267136328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-29576980279734.703</v>
      </c>
      <c r="L5931" s="444">
        <f t="shared" ca="1" si="199"/>
        <v>-7128052247416063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-7128052247416063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-29700217697566.93</v>
      </c>
      <c r="L5932" s="444">
        <f t="shared" ca="1" si="199"/>
        <v>-7157752465113630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-7157752465113630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-29823968604640.125</v>
      </c>
      <c r="L5933" s="444">
        <f t="shared" ca="1" si="199"/>
        <v>-7187576433718270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-7187576433718270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-29948235140492.785</v>
      </c>
      <c r="L5934" s="444">
        <f t="shared" ca="1" si="199"/>
        <v>-7217524668858763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-7217524668858763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-30073019453578.18</v>
      </c>
      <c r="L5935" s="444">
        <f t="shared" ca="1" si="199"/>
        <v>-7247597688312341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-7247597688312341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-30198323701301.422</v>
      </c>
      <c r="L5936" s="444">
        <f t="shared" ca="1" si="199"/>
        <v>-7277796012013642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-7277796012013642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-30324150050056.84</v>
      </c>
      <c r="L5937" s="444">
        <f t="shared" ca="1" si="199"/>
        <v>-7308120162063699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-7308120162063699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-30450500675265.41</v>
      </c>
      <c r="L5938" s="444">
        <f t="shared" ca="1" si="199"/>
        <v>-7338570662738964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-7338570662738964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-30577377761412.355</v>
      </c>
      <c r="L5939" s="444">
        <f t="shared" ca="1" si="199"/>
        <v>-7369148040500376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-7369148040500376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-30704783502084.898</v>
      </c>
      <c r="L5940" s="444">
        <f t="shared" ca="1" si="199"/>
        <v>-7399852824002461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-7399852824002461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-30832720100010.254</v>
      </c>
      <c r="L5941" s="444">
        <f t="shared" ca="1" si="199"/>
        <v>-7430685544102471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-7430685544102471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-30961189767093.629</v>
      </c>
      <c r="L5942" s="444">
        <f t="shared" ca="1" si="199"/>
        <v>-7461646733869565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-7461646733869565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-31090194724456.52</v>
      </c>
      <c r="L5943" s="444">
        <f t="shared" ca="1" si="199"/>
        <v>-7492736928594022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-7492736928594022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-31219737202475.09</v>
      </c>
      <c r="L5944" s="444">
        <f t="shared" ca="1" si="199"/>
        <v>-7523956665796497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-7523956665796497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-31349819440818.738</v>
      </c>
      <c r="L5945" s="444">
        <f t="shared" ca="1" si="199"/>
        <v>-7555306485237316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-7555306485237316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-31480443688488.813</v>
      </c>
      <c r="L5946" s="444">
        <f t="shared" ca="1" si="199"/>
        <v>-7586786928925805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-7586786928925805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-31611612203857.516</v>
      </c>
      <c r="L5947" s="444">
        <f t="shared" ca="1" si="199"/>
        <v>-7618398541129663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-7618398541129663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-31743327254706.93</v>
      </c>
      <c r="L5948" s="444">
        <f t="shared" ca="1" si="199"/>
        <v>-7650141868384370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-7650141868384370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-31875591118268.203</v>
      </c>
      <c r="L5949" s="444">
        <f t="shared" ca="1" si="199"/>
        <v>-7682017459502638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-7682017459502638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-32008406081260.996</v>
      </c>
      <c r="L5950" s="444">
        <f t="shared" ca="1" si="199"/>
        <v>-7714025865583899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-7714025865583899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-32141774439932.91</v>
      </c>
      <c r="L5951" s="444">
        <f t="shared" ca="1" si="199"/>
        <v>-7746167640023832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-7746167640023832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-32275698500099.301</v>
      </c>
      <c r="L5952" s="444">
        <f t="shared" ca="1" si="199"/>
        <v>-7778443338523931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-7778443338523931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-32410180577183.051</v>
      </c>
      <c r="L5953" s="444">
        <f t="shared" ca="1" si="199"/>
        <v>-7810853519101114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-7810853519101114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-32545222996254.645</v>
      </c>
      <c r="L5954" s="444">
        <f t="shared" ca="1" si="199"/>
        <v>-7843398742097369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-7843398742097369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-32680828092072.371</v>
      </c>
      <c r="L5955" s="444">
        <f t="shared" ca="1" si="199"/>
        <v>-7876079570189441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-7876079570189441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-32816998209122.668</v>
      </c>
      <c r="L5956" s="444">
        <f t="shared" ca="1" si="199"/>
        <v>-7908896568398564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-7908896568398564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-32953735701660.684</v>
      </c>
      <c r="L5957" s="444">
        <f t="shared" ca="1" si="199"/>
        <v>-7941850304100225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-7941850304100225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-33091042933750.938</v>
      </c>
      <c r="L5958" s="444">
        <f t="shared" ca="1" si="199"/>
        <v>-7974941347033976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-7974941347033976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-33228922279308.238</v>
      </c>
      <c r="L5959" s="444">
        <f t="shared" ca="1" si="199"/>
        <v>-8008170269313284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-8008170269313284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-33367376122138.688</v>
      </c>
      <c r="L5960" s="444">
        <f t="shared" ca="1" si="199"/>
        <v>-8041537645435423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-8041537645435423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-33506406855980.934</v>
      </c>
      <c r="L5961" s="444">
        <f t="shared" ca="1" si="199"/>
        <v>-8075044052291404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-8075044052291404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-33646016884547.512</v>
      </c>
      <c r="L5962" s="444">
        <f t="shared" ca="1" si="199"/>
        <v>-8108690069175952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-8108690069175952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-33786208621566.461</v>
      </c>
      <c r="L5963" s="444">
        <f t="shared" ca="1" si="199"/>
        <v>-8142476277797518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-8142476277797518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-33926984490822.992</v>
      </c>
      <c r="L5964" s="444">
        <f t="shared" ca="1" si="199"/>
        <v>-8176403262288341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-8176403262288341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-34068346926201.422</v>
      </c>
      <c r="L5965" s="444">
        <f t="shared" ca="1" si="199"/>
        <v>-8210471609214542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-8210471609214542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-34210298371727.254</v>
      </c>
      <c r="L5966" s="444">
        <f t="shared" ca="1" si="199"/>
        <v>-8244681907586269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-8244681907586269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-34352841281609.457</v>
      </c>
      <c r="L5967" s="444">
        <f t="shared" ca="1" si="199"/>
        <v>-8279034748867878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-8279034748867878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-34495978120282.828</v>
      </c>
      <c r="L5968" s="444">
        <f t="shared" ca="1" si="199"/>
        <v>-8313530726988161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-8313530726988161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-34639711362450.676</v>
      </c>
      <c r="L5969" s="444">
        <f t="shared" ca="1" si="199"/>
        <v>-8348170438350612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-8348170438350612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-34784043493127.555</v>
      </c>
      <c r="L5970" s="444">
        <f t="shared" ca="1" si="199"/>
        <v>-8382954481843740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-8382954481843740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-34928977007682.254</v>
      </c>
      <c r="L5971" s="444">
        <f t="shared" ca="1" si="199"/>
        <v>-8417883458851422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-8417883458851422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-35074514411880.922</v>
      </c>
      <c r="L5972" s="444">
        <f t="shared" ca="1" si="199"/>
        <v>-8452957973263303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-8452957973263303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-35220658221930.43</v>
      </c>
      <c r="L5973" s="444">
        <f t="shared" ca="1" si="199"/>
        <v>-8488178631485233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-8488178631485233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-35367410964521.797</v>
      </c>
      <c r="L5974" s="444">
        <f t="shared" ca="1" si="199"/>
        <v>-8523546042449755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-8523546042449755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-35514775176873.984</v>
      </c>
      <c r="L5975" s="444">
        <f t="shared" ca="1" si="199"/>
        <v>-8559060817626629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-8559060817626629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-35662753406777.625</v>
      </c>
      <c r="L5976" s="444">
        <f t="shared" ca="1" si="199"/>
        <v>-8594723571033407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-8594723571033407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-35811348212639.195</v>
      </c>
      <c r="L5977" s="444">
        <f t="shared" ca="1" si="199"/>
        <v>-8630534919246046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-8630534919246046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-35960562163525.188</v>
      </c>
      <c r="L5978" s="444">
        <f t="shared" ca="1" si="199"/>
        <v>-8666495481409571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-8666495481409571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-36110397839206.547</v>
      </c>
      <c r="L5979" s="444">
        <f t="shared" ca="1" si="199"/>
        <v>-8702605879248778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-8702605879248778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-36260857830203.234</v>
      </c>
      <c r="L5980" s="444">
        <f t="shared" ca="1" si="199"/>
        <v>-8738866737078981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-8738866737078981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-36411944737829.086</v>
      </c>
      <c r="L5981" s="444">
        <f t="shared" ca="1" si="199"/>
        <v>-8775278681816810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-8775278681816810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-36563661174236.711</v>
      </c>
      <c r="L5982" s="444">
        <f t="shared" ca="1" si="199"/>
        <v>-8811842342991047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-8811842342991047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-36716009762462.695</v>
      </c>
      <c r="L5983" s="444">
        <f t="shared" ca="1" si="199"/>
        <v>-8848558352753510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-8848558352753510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-36868993136472.961</v>
      </c>
      <c r="L5984" s="444">
        <f t="shared" ca="1" si="199"/>
        <v>-8885427345889983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-8885427345889983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-37022613941208.266</v>
      </c>
      <c r="L5985" s="444">
        <f t="shared" ca="1" si="199"/>
        <v>-8922449959831191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-8922449959831191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-37176874832629.969</v>
      </c>
      <c r="L5986" s="444">
        <f t="shared" ca="1" si="199"/>
        <v>-8959626834663821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-8959626834663821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-37331778477765.914</v>
      </c>
      <c r="L5987" s="444">
        <f t="shared" ca="1" si="199"/>
        <v>-8996958613141587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-8996958613141587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-37487327554756.609</v>
      </c>
      <c r="L5988" s="444">
        <f t="shared" ca="1" si="199"/>
        <v>-9034445940696344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-9034445940696344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-37643524752901.43</v>
      </c>
      <c r="L5989" s="444">
        <f t="shared" ca="1" si="199"/>
        <v>-9072089465449246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-9072089465449246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-37800372772705.188</v>
      </c>
      <c r="L5990" s="444">
        <f t="shared" ca="1" si="199"/>
        <v>-9109889838221952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-9109889838221952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-37957874325924.797</v>
      </c>
      <c r="L5991" s="444">
        <f t="shared" ca="1" si="199"/>
        <v>-9147847712547876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-9147847712547876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-38116032135616.148</v>
      </c>
      <c r="L5992" s="444">
        <f t="shared" ca="1" si="199"/>
        <v>-9185963744683492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-9185963744683492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-38274848936181.219</v>
      </c>
      <c r="L5993" s="444">
        <f t="shared" ca="1" si="199"/>
        <v>-9224238593619674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-9224238593619674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-38434327473415.305</v>
      </c>
      <c r="L5994" s="444">
        <f t="shared" ca="1" si="199"/>
        <v>-9262672921093090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-9262672921093090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-38594470504554.539</v>
      </c>
      <c r="L5995" s="444">
        <f t="shared" ca="1" si="199"/>
        <v>-9301267391597644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-9301267391597644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-38755280798323.516</v>
      </c>
      <c r="L5996" s="444">
        <f t="shared" ca="1" si="199"/>
        <v>-9340022672395968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-9340022672395968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-38916761134983.203</v>
      </c>
      <c r="L5997" s="444">
        <f t="shared" ca="1" si="199"/>
        <v>-9378939433530952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-9378939433530952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-39078914306378.969</v>
      </c>
      <c r="L5998" s="444">
        <f t="shared" ca="1" si="199"/>
        <v>-9418018347837330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-9418018347837330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-39241743115988.875</v>
      </c>
      <c r="L5999" s="444">
        <f t="shared" ca="1" si="199"/>
        <v>-9457260090953318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-9457260090953318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-39405250378972.156</v>
      </c>
      <c r="L6000" s="444">
        <f t="shared" ca="1" si="199"/>
        <v>-9496665341332290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-9496665341332290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-39569438922217.875</v>
      </c>
      <c r="L6001" s="444">
        <f t="shared" ca="1" si="199"/>
        <v>-9536234780254508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-9536234780254508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-39734311584393.781</v>
      </c>
      <c r="L6002" s="444">
        <f t="shared" ca="1" si="199"/>
        <v>-9575969091838902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-9575969091838902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-39899871215995.422</v>
      </c>
      <c r="L6003" s="444">
        <f t="shared" ca="1" si="199"/>
        <v>-9615868963054898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-9615868963054898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-40066120679395.406</v>
      </c>
      <c r="L6004" s="444">
        <f t="shared" ca="1" si="199"/>
        <v>-9655935083734294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-9655935083734294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-40233062848892.891</v>
      </c>
      <c r="L6005" s="444">
        <f t="shared" ca="1" si="199"/>
        <v>-9696168146583186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-9696168146583186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-40400700610763.273</v>
      </c>
      <c r="L6006" s="444">
        <f t="shared" ca="1" si="199"/>
        <v>-9736568847193950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-9736568847193950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-40569036863308.125</v>
      </c>
      <c r="L6007" s="444">
        <f t="shared" ca="1" si="199"/>
        <v>-9777137884057258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-9777137884057258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-40738074516905.242</v>
      </c>
      <c r="L6008" s="444">
        <f t="shared" ca="1" si="199"/>
        <v>-9817875958574164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-9817875958574164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-40907816494059.016</v>
      </c>
      <c r="L6009" s="444">
        <f t="shared" ca="1" si="199"/>
        <v>-9858783775068224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-9858783775068224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-41078265729450.93</v>
      </c>
      <c r="L6010" s="444">
        <f t="shared" ca="1" si="199"/>
        <v>-9899862040797674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-9899862040797674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-41249425169990.305</v>
      </c>
      <c r="L6011" s="444">
        <f t="shared" ca="1" si="199"/>
        <v>-9941111465967664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-9941111465967664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-41421297774865.266</v>
      </c>
      <c r="L6012" s="444">
        <f t="shared" ca="1" si="199"/>
        <v>-9982532763742530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-9982532763742530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-41593886515593.875</v>
      </c>
      <c r="L6013" s="444">
        <f t="shared" ca="1" si="199"/>
        <v>-1.0024126650258124E+16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-1.0024126650258124E+16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-41767194376075.516</v>
      </c>
      <c r="L6014" s="444">
        <f t="shared" ca="1" si="199"/>
        <v>-1.00658938446342E+16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-1.00658938446342E+16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-41941224352642.5</v>
      </c>
      <c r="L6015" s="444">
        <f t="shared" ca="1" si="199"/>
        <v>-1.0107835068986842E+16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-1.0107835068986842E+16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-42115979454111.844</v>
      </c>
      <c r="L6016" s="444">
        <f t="shared" ca="1" si="199"/>
        <v>-1.0149951048440954E+16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-1.0149951048440954E+16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-42291462701837.305</v>
      </c>
      <c r="L6017" s="444">
        <f t="shared" ca="1" si="199"/>
        <v>-1.0192242511142792E+16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-1.0192242511142792E+16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-42467677129761.633</v>
      </c>
      <c r="L6018" s="444">
        <f t="shared" ca="1" si="199"/>
        <v>-1.0234710188272554E+16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-1.0234710188272554E+16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-42644625784468.977</v>
      </c>
      <c r="L6019" s="444">
        <f t="shared" ca="1" si="199"/>
        <v>-1.0277354814057022E+16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-1.0277354814057022E+16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-42822311725237.594</v>
      </c>
      <c r="L6020" s="444">
        <f t="shared" ca="1" si="199"/>
        <v>-1.032017712578226E+16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-1.032017712578226E+16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-43000738024092.75</v>
      </c>
      <c r="L6021" s="444">
        <f t="shared" ca="1" si="199"/>
        <v>-1.0363177863806352E+16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-1.0363177863806352E+16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-43179907765859.797</v>
      </c>
      <c r="L6022" s="444">
        <f t="shared" ca="1" si="199"/>
        <v>-1.0406357771572212E+16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-1.0406357771572212E+16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-43359824048217.547</v>
      </c>
      <c r="L6023" s="444">
        <f t="shared" ca="1" si="199"/>
        <v>-1.044971759562043E+16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-1.044971759562043E+16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-43540489981751.789</v>
      </c>
      <c r="L6024" s="444">
        <f t="shared" ca="1" si="199"/>
        <v>-1.0493258085602182E+16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-1.0493258085602182E+16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-43721908690009.094</v>
      </c>
      <c r="L6025" s="444">
        <f t="shared" ca="1" si="199"/>
        <v>-1.0536979994292192E+16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-1.0536979994292192E+16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-43904083309550.797</v>
      </c>
      <c r="L6026" s="444">
        <f t="shared" ca="1" si="199"/>
        <v>-1.0580884077601742E+16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-1.0580884077601742E+16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-44087016990007.258</v>
      </c>
      <c r="L6027" s="444">
        <f t="shared" ca="1" si="199"/>
        <v>-1.062497109459175E+16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-1.062497109459175E+16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-44270712894132.289</v>
      </c>
      <c r="L6028" s="444">
        <f t="shared" ca="1" si="199"/>
        <v>-1.0669241807485882E+16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-1.0669241807485882E+16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-44455174197857.844</v>
      </c>
      <c r="L6029" s="444">
        <f t="shared" ca="1" si="199"/>
        <v>-1.071369698168374E+16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-1.071369698168374E+16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-44640404090348.914</v>
      </c>
      <c r="L6030" s="444">
        <f t="shared" ca="1" si="199"/>
        <v>-1.0758337385774088E+16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-1.0758337385774088E+16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-44826405774058.703</v>
      </c>
      <c r="L6031" s="444">
        <f t="shared" ca="1" si="199"/>
        <v>-1.0803163791548146E+16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-1.0803163791548146E+16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-45013182464783.938</v>
      </c>
      <c r="L6032" s="444">
        <f t="shared" ca="1" si="199"/>
        <v>-1.084817697401293E+16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-1.084817697401293E+16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-45200737391720.539</v>
      </c>
      <c r="L6033" s="444">
        <f t="shared" ca="1" si="199"/>
        <v>-1.089337771140465E+16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-1.089337771140465E+16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-45389073797519.375</v>
      </c>
      <c r="L6034" s="444">
        <f t="shared" ca="1" si="199"/>
        <v>-1.093876678520217E+16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-1.093876678520217E+16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-45578194938342.375</v>
      </c>
      <c r="L6035" s="444">
        <f t="shared" ca="1" si="199"/>
        <v>-1.0984344980140512E+16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-1.0984344980140512E+16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-45768104083918.797</v>
      </c>
      <c r="L6036" s="444">
        <f t="shared" ca="1" si="199"/>
        <v>-1.103011308422443E+16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-1.103011308422443E+16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-45958804517601.789</v>
      </c>
      <c r="L6037" s="444">
        <f t="shared" ca="1" si="199"/>
        <v>-1.1076071888742032E+16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-1.1076071888742032E+16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-46150299536425.133</v>
      </c>
      <c r="L6038" s="444">
        <f t="shared" ca="1" si="199"/>
        <v>-1.1122222188278458E+16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-1.1122222188278458E+16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-46342592451160.242</v>
      </c>
      <c r="L6039" s="444">
        <f t="shared" ca="1" si="199"/>
        <v>-1.1168564780729618E+16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-1.1168564780729618E+16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-46535686586373.406</v>
      </c>
      <c r="L6040" s="444">
        <f t="shared" ca="1" si="199"/>
        <v>-1.1215100467315992E+16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-1.1215100467315992E+16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-46729585280483.297</v>
      </c>
      <c r="L6041" s="444">
        <f t="shared" ca="1" si="199"/>
        <v>-1.1261830052596476E+16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-1.1261830052596476E+16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-46924291885818.648</v>
      </c>
      <c r="L6042" s="444">
        <f t="shared" ca="1" si="199"/>
        <v>-1.1308754344482294E+16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-1.1308754344482294E+16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-47119809768676.227</v>
      </c>
      <c r="L6043" s="444">
        <f t="shared" ca="1" si="199"/>
        <v>-1.135587415425097E+16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-1.135587415425097E+16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-47316142309379.039</v>
      </c>
      <c r="L6044" s="444">
        <f t="shared" ca="1" si="199"/>
        <v>-1.140319029656035E+16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-1.140319029656035E+16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-47513292902334.789</v>
      </c>
      <c r="L6045" s="444">
        <f t="shared" ca="1" si="199"/>
        <v>-1.1450703589462684E+16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-1.1450703589462684E+16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-47711264956094.516</v>
      </c>
      <c r="L6046" s="444">
        <f t="shared" ca="1" si="199"/>
        <v>-1.1498414854418778E+16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-1.1498414854418778E+16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-47910061893411.578</v>
      </c>
      <c r="L6047" s="444">
        <f t="shared" ca="1" si="199"/>
        <v>-1.154632491631219E+16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-1.154632491631219E+16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-48109687151300.789</v>
      </c>
      <c r="L6048" s="444">
        <f t="shared" ca="1" si="199"/>
        <v>-1.159443460346349E+16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-1.159443460346349E+16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-48310144181097.875</v>
      </c>
      <c r="L6049" s="444">
        <f t="shared" ca="1" si="199"/>
        <v>-1.1642744747644588E+16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-1.1642744747644588E+16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-48511436448519.117</v>
      </c>
      <c r="L6050" s="444">
        <f t="shared" ca="1" si="199"/>
        <v>-1.1691256184093108E+16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-1.1691256184093108E+16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-48713567433721.281</v>
      </c>
      <c r="L6051" s="444">
        <f t="shared" ca="1" si="199"/>
        <v>-1.173996975152683E+16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-1.173996975152683E+16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-48916540631361.789</v>
      </c>
      <c r="L6052" s="444">
        <f t="shared" ca="1" si="199"/>
        <v>-1.1788886292158192E+16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-1.1788886292158192E+16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-49120359550659.133</v>
      </c>
      <c r="L6053" s="444">
        <f t="shared" ca="1" si="199"/>
        <v>-1.1838006651708852E+16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-1.1838006651708852E+16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-49325027715453.547</v>
      </c>
      <c r="L6054" s="444">
        <f t="shared" ca="1" si="199"/>
        <v>-1.1887331679424306E+16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-1.1887331679424306E+16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-49530548664267.938</v>
      </c>
      <c r="L6055" s="444">
        <f t="shared" ca="1" si="199"/>
        <v>-1.1936862228088574E+16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-1.1936862228088574E+16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-49736925950369.055</v>
      </c>
      <c r="L6056" s="444">
        <f t="shared" ca="1" si="199"/>
        <v>-1.1986599154038944E+16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-1.1986599154038944E+16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-49944163141828.93</v>
      </c>
      <c r="L6057" s="444">
        <f t="shared" ca="1" si="199"/>
        <v>-1.2036543317180772E+16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-1.2036543317180772E+16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-50152263821586.547</v>
      </c>
      <c r="L6058" s="444">
        <f t="shared" ca="1" si="199"/>
        <v>-1.2086695581002358E+16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-1.2086695581002358E+16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-50361231587509.828</v>
      </c>
      <c r="L6059" s="444">
        <f t="shared" ca="1" si="199"/>
        <v>-1.2137056812589868E+16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-1.2137056812589868E+16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-50571070052457.781</v>
      </c>
      <c r="L6060" s="444">
        <f t="shared" ca="1" si="199"/>
        <v>-1.2187627882642326E+16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-1.2187627882642326E+16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-50781782844343.023</v>
      </c>
      <c r="L6061" s="444">
        <f t="shared" ca="1" si="199"/>
        <v>-1.223840966548667E+16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-1.223840966548667E+16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-50993373606194.461</v>
      </c>
      <c r="L6062" s="444">
        <f t="shared" ca="1" si="199"/>
        <v>-1.2289403039092864E+16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-1.2289403039092864E+16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-51205845996220.266</v>
      </c>
      <c r="L6063" s="444">
        <f t="shared" ca="1" si="199"/>
        <v>-1.2340608885089084E+16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-1.2340608885089084E+16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-51419203687871.18</v>
      </c>
      <c r="L6064" s="444">
        <f t="shared" ca="1" si="199"/>
        <v>-1.2392028088776956E+16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-1.2392028088776956E+16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-51633450369903.984</v>
      </c>
      <c r="L6065" s="444">
        <f t="shared" ca="1" si="199"/>
        <v>-1.244366153914686E+16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-1.244366153914686E+16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-51848589746445.25</v>
      </c>
      <c r="L6066" s="444">
        <f t="shared" ca="1" si="199"/>
        <v>-1.2495510128893306E+16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-1.2495510128893306E+16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-52064625537055.438</v>
      </c>
      <c r="L6067" s="444">
        <f t="shared" ca="1" si="199"/>
        <v>-1.2547574754430362E+16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-1.2547574754430362E+16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-52281561476793.172</v>
      </c>
      <c r="L6068" s="444">
        <f t="shared" ca="1" si="199"/>
        <v>-1.2599856315907156E+16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-1.2599856315907156E+16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-52499401316279.813</v>
      </c>
      <c r="L6069" s="444">
        <f t="shared" ca="1" si="199"/>
        <v>-1.2652355717223436E+16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-1.2652355717223436E+16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-52718148821764.313</v>
      </c>
      <c r="L6070" s="444">
        <f t="shared" ca="1" si="199"/>
        <v>-1.27050738660452E+16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-1.27050738660452E+16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-52937807775188.336</v>
      </c>
      <c r="L6071" s="444">
        <f t="shared" ca="1" si="199"/>
        <v>-1.2758011673820388E+16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-1.2758011673820388E+16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-53158381974251.617</v>
      </c>
      <c r="L6072" s="444">
        <f t="shared" ca="1" si="199"/>
        <v>-1.281117005579464E+16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-1.281117005579464E+16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-53379875232477.664</v>
      </c>
      <c r="L6073" s="444">
        <f t="shared" ca="1" si="199"/>
        <v>-1.2864549931027118E+16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-1.2864549931027118E+16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-53602291379279.656</v>
      </c>
      <c r="L6074" s="444">
        <f t="shared" ca="1" si="199"/>
        <v>-1.2918152222406398E+16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-1.2918152222406398E+16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-53825634260026.656</v>
      </c>
      <c r="L6075" s="444">
        <f t="shared" ca="1" si="199"/>
        <v>-1.2971977856666424E+16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-1.2971977856666424E+16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-54049907736110.102</v>
      </c>
      <c r="L6076" s="444">
        <f t="shared" ca="1" si="199"/>
        <v>-1.3026027764402534E+16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-1.3026027764402534E+16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-54275115685010.555</v>
      </c>
      <c r="L6077" s="444">
        <f t="shared" ca="1" si="199"/>
        <v>-1.3080302880087544E+16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-1.3080302880087544E+16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-54501262000364.766</v>
      </c>
      <c r="L6078" s="444">
        <f t="shared" ca="1" si="199"/>
        <v>-1.3134804142087908E+16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-1.3134804142087908E+16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-54728350592032.953</v>
      </c>
      <c r="L6079" s="444">
        <f t="shared" ca="1" si="199"/>
        <v>-1.318953249267994E+16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-1.318953249267994E+16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-54956385386166.414</v>
      </c>
      <c r="L6080" s="444">
        <f t="shared" ca="1" si="199"/>
        <v>-1.3244488878066106E+16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-1.3244488878066106E+16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-55185370325275.438</v>
      </c>
      <c r="L6081" s="444">
        <f t="shared" ca="1" si="199"/>
        <v>-1.3299674248391382E+16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-1.3299674248391382E+16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-55415309368297.422</v>
      </c>
      <c r="L6082" s="444">
        <f t="shared" ca="1" si="199"/>
        <v>-1.335508955775968E+16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-1.335508955775968E+16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-55646206490665.336</v>
      </c>
      <c r="L6083" s="444">
        <f t="shared" ca="1" si="199"/>
        <v>-1.3410735764250346E+16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-1.3410735764250346E+16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-55878065684376.438</v>
      </c>
      <c r="L6084" s="444">
        <f t="shared" ca="1" si="199"/>
        <v>-1.3466613829934722E+16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-1.3466613829934722E+16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-56110890958061.344</v>
      </c>
      <c r="L6085" s="444">
        <f t="shared" ca="1" si="199"/>
        <v>-1.3522724720892784E+16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-1.3522724720892784E+16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-56344686337053.266</v>
      </c>
      <c r="L6086" s="444">
        <f t="shared" ca="1" si="199"/>
        <v>-1.3579069407229838E+16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-1.3579069407229838E+16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-56579455863457.656</v>
      </c>
      <c r="L6087" s="444">
        <f t="shared" ca="1" si="199"/>
        <v>-1.3635648863093296E+16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-1.3635648863093296E+16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-56815203596222.063</v>
      </c>
      <c r="L6088" s="444">
        <f t="shared" ca="1" si="199"/>
        <v>-1.3692464066689518E+16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-1.3692464066689518E+16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-57051933611206.32</v>
      </c>
      <c r="L6089" s="444">
        <f t="shared" ca="1" si="199"/>
        <v>-1.3749516000300724E+16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-1.3749516000300724E+16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-57289650001253.016</v>
      </c>
      <c r="L6090" s="444">
        <f t="shared" ca="1" si="199"/>
        <v>-1.3806805650301978E+16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-1.3806805650301978E+16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-57528356876258.242</v>
      </c>
      <c r="L6091" s="444">
        <f t="shared" ca="1" si="199"/>
        <v>-1.3864334007178236E+16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-1.3864334007178236E+16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-57768058363242.648</v>
      </c>
      <c r="L6092" s="444">
        <f t="shared" ca="1" si="199"/>
        <v>-1.3922102065541478E+16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-1.3922102065541478E+16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-58008758606422.82</v>
      </c>
      <c r="L6093" s="444">
        <f t="shared" ca="1" si="199"/>
        <v>-1.39801108241479E+16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-1.39801108241479E+16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-58250461767282.914</v>
      </c>
      <c r="L6094" s="444">
        <f t="shared" ca="1" si="199"/>
        <v>-1.4038361285915182E+16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-1.4038361285915182E+16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-58493172024646.594</v>
      </c>
      <c r="L6095" s="444">
        <f t="shared" ca="1" si="199"/>
        <v>-1.4096854457939828E+16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-1.4096854457939828E+16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-58736893574749.281</v>
      </c>
      <c r="L6096" s="444">
        <f t="shared" ca="1" si="199"/>
        <v>-1.4155591351514578E+16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-1.4155591351514578E+16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-58981630631310.734</v>
      </c>
      <c r="L6097" s="444">
        <f t="shared" ca="1" si="199"/>
        <v>-1.4214572982145888E+16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-1.4214572982145888E+16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-59227387425607.867</v>
      </c>
      <c r="L6098" s="444">
        <f t="shared" ca="1" si="199"/>
        <v>-1.4273800369571496E+16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-1.4273800369571496E+16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-59474168206547.898</v>
      </c>
      <c r="L6099" s="444">
        <f t="shared" ca="1" si="199"/>
        <v>-1.4333274537778044E+16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-1.4333274537778044E+16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-59721977240741.859</v>
      </c>
      <c r="L6100" s="444">
        <f t="shared" ca="1" si="199"/>
        <v>-1.4392996515018786E+16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-1.4392996515018786E+16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-59970818812578.273</v>
      </c>
      <c r="L6101" s="444">
        <f t="shared" ca="1" si="199"/>
        <v>-1.4452967333831364E+16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-1.4452967333831364E+16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-60220697224297.359</v>
      </c>
      <c r="L6102" s="444">
        <f t="shared" ca="1" si="199"/>
        <v>-1.4513188031055662E+16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-1.4513188031055662E+16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-60471616796065.266</v>
      </c>
      <c r="L6103" s="444">
        <f t="shared" ca="1" si="199"/>
        <v>-1.4573659647851728E+16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-1.4573659647851728E+16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-60723581866048.867</v>
      </c>
      <c r="L6104" s="444">
        <f t="shared" ca="1" si="199"/>
        <v>-1.4634383229717776E+16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-1.4634383229717776E+16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-60976596790490.734</v>
      </c>
      <c r="L6105" s="444">
        <f t="shared" ca="1" si="199"/>
        <v>-1.4695359826508266E+16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-1.4695359826508266E+16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-61230665943784.438</v>
      </c>
      <c r="L6106" s="444">
        <f t="shared" ca="1" si="199"/>
        <v>-1.475659049245205E+16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-1.475659049245205E+16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-61485793718550.211</v>
      </c>
      <c r="L6107" s="444">
        <f t="shared" ca="1" si="199"/>
        <v>-1.48180762861706E+16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-1.48180762861706E+16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-61741984525710.844</v>
      </c>
      <c r="L6108" s="444">
        <f t="shared" ca="1" si="199"/>
        <v>-1.487981827069631E+16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-1.487981827069631E+16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-61999242794567.969</v>
      </c>
      <c r="L6109" s="444">
        <f t="shared" ca="1" si="199"/>
        <v>-1.4941817513490878E+16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-1.4941817513490878E+16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-62257572972878.656</v>
      </c>
      <c r="L6110" s="444">
        <f t="shared" ca="1" si="199"/>
        <v>-1.5004075086463756E+16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-1.5004075086463756E+16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-62516979526932.32</v>
      </c>
      <c r="L6111" s="444">
        <f t="shared" ca="1" si="199"/>
        <v>-1.5066592065990688E+16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-1.5066592065990688E+16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-62777466941627.859</v>
      </c>
      <c r="L6112" s="444">
        <f t="shared" ca="1" si="199"/>
        <v>-1.5129369532932316E+16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-1.5129369532932316E+16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-63039039720551.32</v>
      </c>
      <c r="L6113" s="444">
        <f t="shared" ca="1" si="199"/>
        <v>-1.5192408572652868E+16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-1.5192408572652868E+16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-63301702386053.617</v>
      </c>
      <c r="L6114" s="444">
        <f t="shared" ca="1" si="199"/>
        <v>-1.5255710275038922E+16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-1.5255710275038922E+16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-63565459479328.844</v>
      </c>
      <c r="L6115" s="444">
        <f t="shared" ca="1" si="199"/>
        <v>-1.531927573451825E+16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-1.531927573451825E+16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-63830315560492.719</v>
      </c>
      <c r="L6116" s="444">
        <f t="shared" ca="1" si="199"/>
        <v>-1.5383106050078742E+16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-1.5383106050078742E+16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-64096275208661.422</v>
      </c>
      <c r="L6117" s="444">
        <f t="shared" ca="1" si="199"/>
        <v>-1.5447202325287404E+16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-1.5447202325287404E+16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-64363343022030.852</v>
      </c>
      <c r="L6118" s="444">
        <f t="shared" ca="1" si="199"/>
        <v>-1.5511565668309434E+16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-1.5511565668309434E+16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-64631523617955.969</v>
      </c>
      <c r="L6119" s="444">
        <f t="shared" ca="1" si="199"/>
        <v>-1.557619719192739E+16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-1.557619719192739E+16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-64900821633030.789</v>
      </c>
      <c r="L6120" s="444">
        <f t="shared" ca="1" si="199"/>
        <v>-1.564109801356042E+16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-1.564109801356042E+16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-65171241723168.406</v>
      </c>
      <c r="L6121" s="444">
        <f t="shared" ca="1" si="199"/>
        <v>-1.5706269255283588E+16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-1.5706269255283588E+16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-65442788563681.617</v>
      </c>
      <c r="L6122" s="444">
        <f t="shared" ca="1" si="199"/>
        <v>-1.577171204384727E+16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-1.577171204384727E+16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-65715466849363.625</v>
      </c>
      <c r="L6123" s="444">
        <f t="shared" ca="1" si="199"/>
        <v>-1.5837427510696634E+16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-1.5837427510696634E+16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-65989281294569.305</v>
      </c>
      <c r="L6124" s="444">
        <f t="shared" ca="1" si="199"/>
        <v>-1.5903416791991204E+16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-1.5903416791991204E+16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-66264236633296.68</v>
      </c>
      <c r="L6125" s="444">
        <f t="shared" ca="1" si="199"/>
        <v>-1.59696810286245E+16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-1.59696810286245E+16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-66540337619268.742</v>
      </c>
      <c r="L6126" s="444">
        <f t="shared" ca="1" si="199"/>
        <v>-1.6036221366243768E+16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-1.6036221366243768E+16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-66817589026015.695</v>
      </c>
      <c r="L6127" s="444">
        <f t="shared" ca="1" si="199"/>
        <v>-1.6103038955269784E+16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-1.6103038955269784E+16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-67095995646957.422</v>
      </c>
      <c r="L6128" s="444">
        <f t="shared" ref="L6128:L6250" ca="1" si="204">I6128-J6128+K6128</f>
        <v>-1.6170134950916742E+16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-1.6170134950916742E+16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-67375562295486.422</v>
      </c>
      <c r="L6129" s="444">
        <f t="shared" ca="1" si="204"/>
        <v>-1.6237510513212228E+16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-1.6237510513212228E+16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-67656293805050.961</v>
      </c>
      <c r="L6130" s="444">
        <f t="shared" ca="1" si="204"/>
        <v>-1.6305166807017278E+16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-1.6305166807017278E+16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-67938195029238.656</v>
      </c>
      <c r="L6131" s="444">
        <f t="shared" ca="1" si="204"/>
        <v>-1.6373105002046516E+16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-1.6373105002046516E+16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-68221270841860.477</v>
      </c>
      <c r="L6132" s="444">
        <f t="shared" ca="1" si="204"/>
        <v>-1.6441326272888376E+16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-1.6441326272888376E+16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-68505526137034.898</v>
      </c>
      <c r="L6133" s="444">
        <f t="shared" ca="1" si="204"/>
        <v>-1.650983179902541E+16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-1.650983179902541E+16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-68790965829272.531</v>
      </c>
      <c r="L6134" s="444">
        <f t="shared" ca="1" si="204"/>
        <v>-1.6578622764854682E+16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-1.6578622764854682E+16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-69077594853561.172</v>
      </c>
      <c r="L6135" s="444">
        <f t="shared" ca="1" si="204"/>
        <v>-1.6647700359708244E+16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-1.6647700359708244E+16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-69365418165451.008</v>
      </c>
      <c r="L6136" s="444">
        <f t="shared" ca="1" si="204"/>
        <v>-1.6717065777873696E+16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-1.6717065777873696E+16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-69654440741140.398</v>
      </c>
      <c r="L6137" s="444">
        <f t="shared" ca="1" si="204"/>
        <v>-1.6786720218614836E+16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-1.6786720218614836E+16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-69944667577561.805</v>
      </c>
      <c r="L6138" s="444">
        <f t="shared" ca="1" si="204"/>
        <v>-1.6856664886192398E+16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-1.6856664886192398E+16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-70236103692468.32</v>
      </c>
      <c r="L6139" s="444">
        <f t="shared" ca="1" si="204"/>
        <v>-1.6926900989884866E+16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-1.6926900989884866E+16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-70528754124520.281</v>
      </c>
      <c r="L6140" s="444">
        <f t="shared" ca="1" si="204"/>
        <v>-1.6997429744009386E+16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-1.6997429744009386E+16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-70822623933372.438</v>
      </c>
      <c r="L6141" s="444">
        <f t="shared" ca="1" si="204"/>
        <v>-1.7068252367942758E+16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-1.7068252367942758E+16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-71117718199761.484</v>
      </c>
      <c r="L6142" s="444">
        <f t="shared" ca="1" si="204"/>
        <v>-1.713937008614252E+16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-1.713937008614252E+16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-71414042025593.828</v>
      </c>
      <c r="L6143" s="444">
        <f t="shared" ca="1" si="204"/>
        <v>-1.7210784128168114E+16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-1.7210784128168114E+16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-71711600534033.813</v>
      </c>
      <c r="L6144" s="444">
        <f t="shared" ca="1" si="204"/>
        <v>-1.7282495728702148E+16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-1.7282495728702148E+16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-72010398869592.281</v>
      </c>
      <c r="L6145" s="444">
        <f t="shared" ca="1" si="204"/>
        <v>-1.735450612757174E+16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-1.735450612757174E+16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-72310442198215.578</v>
      </c>
      <c r="L6146" s="444">
        <f t="shared" ca="1" si="204"/>
        <v>-1.7426816569769956E+16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-1.7426816569769956E+16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-72611735707374.813</v>
      </c>
      <c r="L6147" s="444">
        <f t="shared" ca="1" si="204"/>
        <v>-1.749942830547733E+16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-1.749942830547733E+16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-72914284606155.547</v>
      </c>
      <c r="L6148" s="444">
        <f t="shared" ca="1" si="204"/>
        <v>-1.7572342590083486E+16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-1.7572342590083486E+16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-73218094125347.859</v>
      </c>
      <c r="L6149" s="444">
        <f t="shared" ca="1" si="204"/>
        <v>-1.7645560684208834E+16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-1.7645560684208834E+16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-73523169517536.813</v>
      </c>
      <c r="L6150" s="444">
        <f t="shared" ca="1" si="204"/>
        <v>-1.771908385372637E+16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-1.771908385372637E+16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-73829516057193.203</v>
      </c>
      <c r="L6151" s="444">
        <f t="shared" ca="1" si="204"/>
        <v>-1.7792913369783564E+16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-1.7792913369783564E+16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-74137139040764.844</v>
      </c>
      <c r="L6152" s="444">
        <f t="shared" ca="1" si="204"/>
        <v>-1.7867050508824328E+16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-1.7867050508824328E+16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-74446043786768.031</v>
      </c>
      <c r="L6153" s="444">
        <f t="shared" ca="1" si="204"/>
        <v>-1.7941496552611096E+16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-1.7941496552611096E+16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-74756235635879.563</v>
      </c>
      <c r="L6154" s="444">
        <f t="shared" ca="1" si="204"/>
        <v>-1.8016252788246976E+16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-1.8016252788246976E+16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-75067719951029.063</v>
      </c>
      <c r="L6155" s="444">
        <f t="shared" ca="1" si="204"/>
        <v>-1.8091320508198004E+16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-1.8091320508198004E+16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-75380502117491.688</v>
      </c>
      <c r="L6156" s="444">
        <f t="shared" ca="1" si="204"/>
        <v>-1.8166701010315496E+16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-1.8166701010315496E+16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-75694587542981.234</v>
      </c>
      <c r="L6157" s="444">
        <f t="shared" ca="1" si="204"/>
        <v>-1.8242395597858476E+16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-1.8242395597858476E+16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-76009981657743.656</v>
      </c>
      <c r="L6158" s="444">
        <f t="shared" ca="1" si="204"/>
        <v>-1.831840557951622E+16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-1.831840557951622E+16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-76326689914650.922</v>
      </c>
      <c r="L6159" s="444">
        <f t="shared" ca="1" si="204"/>
        <v>-1.8394732269430872E+16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-1.8394732269430872E+16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-76644717789295.297</v>
      </c>
      <c r="L6160" s="444">
        <f t="shared" ca="1" si="204"/>
        <v>-1.8471376987220168E+16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-1.8471376987220168E+16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-76964070780084.031</v>
      </c>
      <c r="L6161" s="444">
        <f t="shared" ca="1" si="204"/>
        <v>-1.8548341058000252E+16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-1.8548341058000252E+16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-77284754408334.375</v>
      </c>
      <c r="L6162" s="444">
        <f t="shared" ca="1" si="204"/>
        <v>-1.8625625812408588E+16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-1.8625625812408588E+16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-77606774218369.109</v>
      </c>
      <c r="L6163" s="444">
        <f t="shared" ca="1" si="204"/>
        <v>-1.8703232586626956E+16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-1.8703232586626956E+16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-77930135777612.313</v>
      </c>
      <c r="L6164" s="444">
        <f t="shared" ca="1" si="204"/>
        <v>-1.8781162722404568E+16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-1.8781162722404568E+16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-78254844676685.703</v>
      </c>
      <c r="L6165" s="444">
        <f t="shared" ca="1" si="204"/>
        <v>-1.8859417567081252E+16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-1.8859417567081252E+16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-78580906529505.219</v>
      </c>
      <c r="L6166" s="444">
        <f t="shared" ca="1" si="204"/>
        <v>-1.8937998473610756E+16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-1.8937998473610756E+16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-78908326973378.156</v>
      </c>
      <c r="L6167" s="444">
        <f t="shared" ca="1" si="204"/>
        <v>-1.9016906800584136E+16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-1.9016906800584136E+16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-79237111669100.563</v>
      </c>
      <c r="L6168" s="444">
        <f t="shared" ca="1" si="204"/>
        <v>-1.9096143912253236E+16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-1.9096143912253236E+16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-79567266301055.156</v>
      </c>
      <c r="L6169" s="444">
        <f t="shared" ca="1" si="204"/>
        <v>-1.9175711178554292E+16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-1.9175711178554292E+16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-79898796577309.547</v>
      </c>
      <c r="L6170" s="444">
        <f t="shared" ca="1" si="204"/>
        <v>-1.92556099751316E+16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-1.92556099751316E+16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-80231708229715</v>
      </c>
      <c r="L6171" s="444">
        <f t="shared" ca="1" si="204"/>
        <v>-1.9335841683361316E+16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-1.9335841683361316E+16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-80566007014005.484</v>
      </c>
      <c r="L6172" s="444">
        <f t="shared" ca="1" si="204"/>
        <v>-1.941640769037532E+16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-1.941640769037532E+16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-80901698709897.172</v>
      </c>
      <c r="L6173" s="444">
        <f t="shared" ca="1" si="204"/>
        <v>-1.9497309389085216E+16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-1.9497309389085216E+16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-81238789121188.406</v>
      </c>
      <c r="L6174" s="444">
        <f t="shared" ca="1" si="204"/>
        <v>-1.9578548178206404E+16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-1.9578548178206404E+16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-81577284075860.016</v>
      </c>
      <c r="L6175" s="444">
        <f t="shared" ca="1" si="204"/>
        <v>-1.9660125462282264E+16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-1.9660125462282264E+16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-81917189426176.094</v>
      </c>
      <c r="L6176" s="444">
        <f t="shared" ca="1" si="204"/>
        <v>-1.974204265170844E+16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-1.974204265170844E+16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-82258511048785.172</v>
      </c>
      <c r="L6177" s="444">
        <f t="shared" ca="1" si="204"/>
        <v>-1.9824301162757224E+16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-1.9824301162757224E+16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-82601254844821.766</v>
      </c>
      <c r="L6178" s="444">
        <f t="shared" ca="1" si="204"/>
        <v>-1.9906902417602044E+16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-1.9906902417602044E+16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-82945426740008.516</v>
      </c>
      <c r="L6179" s="444">
        <f t="shared" ca="1" si="204"/>
        <v>-1.9989847844342052E+16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-1.9989847844342052E+16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-83291032684758.547</v>
      </c>
      <c r="L6180" s="444">
        <f t="shared" ca="1" si="204"/>
        <v>-2.0073138877026812E+16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-2.0073138877026812E+16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-83638078654278.375</v>
      </c>
      <c r="L6181" s="444">
        <f t="shared" ca="1" si="204"/>
        <v>-2.0156776955681092E+16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-2.0156776955681092E+16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-83986570648671.219</v>
      </c>
      <c r="L6182" s="444">
        <f t="shared" ca="1" si="204"/>
        <v>-2.0240763526329764E+16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-2.0240763526329764E+16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-84336514693040.688</v>
      </c>
      <c r="L6183" s="444">
        <f t="shared" ca="1" si="204"/>
        <v>-2.0325100041022804E+16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-2.0325100041022804E+16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-84687916837595.016</v>
      </c>
      <c r="L6184" s="444">
        <f t="shared" ca="1" si="204"/>
        <v>-2.04097879578604E+16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-2.04097879578604E+16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-85040783157751.672</v>
      </c>
      <c r="L6185" s="444">
        <f t="shared" ca="1" si="204"/>
        <v>-2.0494828741018152E+16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-2.0494828741018152E+16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-85395119754242.297</v>
      </c>
      <c r="L6186" s="444">
        <f t="shared" ca="1" si="204"/>
        <v>-2.0580223860772396E+16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-2.0580223860772396E+16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-85750932753218.313</v>
      </c>
      <c r="L6187" s="444">
        <f t="shared" ca="1" si="204"/>
        <v>-2.0665974793525616E+16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-2.0665974793525616E+16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-86108228306356.734</v>
      </c>
      <c r="L6188" s="444">
        <f t="shared" ca="1" si="204"/>
        <v>-2.0752083021831972E+16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-2.0752083021831972E+16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-86467012590966.547</v>
      </c>
      <c r="L6189" s="444">
        <f t="shared" ca="1" si="204"/>
        <v>-2.083855003442294E+16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-2.083855003442294E+16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-86827291810095.578</v>
      </c>
      <c r="L6190" s="444">
        <f t="shared" ca="1" si="204"/>
        <v>-2.0925377326233036E+16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-2.0925377326233036E+16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-87189072192637.656</v>
      </c>
      <c r="L6191" s="444">
        <f t="shared" ca="1" si="204"/>
        <v>-2.1012566398425672E+16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-2.1012566398425672E+16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-87552359993440.297</v>
      </c>
      <c r="L6192" s="444">
        <f t="shared" ca="1" si="204"/>
        <v>-2.1100118758419112E+16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-2.1100118758419112E+16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-87917161493412.969</v>
      </c>
      <c r="L6193" s="444">
        <f t="shared" ca="1" si="204"/>
        <v>-2.1188035919912524E+16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-2.1188035919912524E+16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-88283482999635.516</v>
      </c>
      <c r="L6194" s="444">
        <f t="shared" ca="1" si="204"/>
        <v>-2.127631940291216E+16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-2.127631940291216E+16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-88651330845467.328</v>
      </c>
      <c r="L6195" s="444">
        <f t="shared" ca="1" si="204"/>
        <v>-2.1364970733757628E+16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-2.1364970733757628E+16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-89020711390656.781</v>
      </c>
      <c r="L6196" s="444">
        <f t="shared" ca="1" si="204"/>
        <v>-2.1453991445148284E+16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-2.1453991445148284E+16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-89391631021451.188</v>
      </c>
      <c r="L6197" s="444">
        <f t="shared" ca="1" si="204"/>
        <v>-2.1543383076169736E+16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-2.1543383076169736E+16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-89764096150707.234</v>
      </c>
      <c r="L6198" s="444">
        <f t="shared" ca="1" si="204"/>
        <v>-2.1633147172320444E+16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-2.1633147172320444E+16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-90138113218001.844</v>
      </c>
      <c r="L6199" s="444">
        <f t="shared" ca="1" si="204"/>
        <v>-2.1723285285538444E+16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-2.1723285285538444E+16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-90513688689743.516</v>
      </c>
      <c r="L6200" s="444">
        <f t="shared" ca="1" si="204"/>
        <v>-2.1813798974228188E+16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-2.1813798974228188E+16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-90890829059284.109</v>
      </c>
      <c r="L6201" s="444">
        <f t="shared" ca="1" si="204"/>
        <v>-2.1904689803287472E+16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-2.1904689803287472E+16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-91269540847031.125</v>
      </c>
      <c r="L6202" s="444">
        <f t="shared" ca="1" si="204"/>
        <v>-2.1995959344134504E+16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-2.1995959344134504E+16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-91649830600560.438</v>
      </c>
      <c r="L6203" s="444">
        <f t="shared" ca="1" si="204"/>
        <v>-2.2087609174735064E+16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-2.2087609174735064E+16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-92031704894729.438</v>
      </c>
      <c r="L6204" s="444">
        <f t="shared" ca="1" si="204"/>
        <v>-2.2179640879629792E+16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-2.2179640879629792E+16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-92415170331790.797</v>
      </c>
      <c r="L6205" s="444">
        <f t="shared" ca="1" si="204"/>
        <v>-2.2272056049961584E+16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-2.2272056049961584E+16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-92800233541506.594</v>
      </c>
      <c r="L6206" s="444">
        <f t="shared" ca="1" si="204"/>
        <v>-2.2364856283503092E+16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-2.2364856283503092E+16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-93186901181262.875</v>
      </c>
      <c r="L6207" s="444">
        <f t="shared" ca="1" si="204"/>
        <v>-2.2458043184684356E+16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-2.2458043184684356E+16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-93575179936184.813</v>
      </c>
      <c r="L6208" s="444">
        <f t="shared" ca="1" si="204"/>
        <v>-2.255161836462054E+16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-2.255161836462054E+16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-93965076519252.25</v>
      </c>
      <c r="L6209" s="444">
        <f t="shared" ca="1" si="204"/>
        <v>-2.2645583441139792E+16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-2.2645583441139792E+16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-94356597671415.797</v>
      </c>
      <c r="L6210" s="444">
        <f t="shared" ca="1" si="204"/>
        <v>-2.2739940038811208E+16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-2.2739940038811208E+16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-94749750161713.359</v>
      </c>
      <c r="L6211" s="444">
        <f t="shared" ca="1" si="204"/>
        <v>-2.283468978897292E+16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-2.283468978897292E+16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-95144540787387.172</v>
      </c>
      <c r="L6212" s="444">
        <f t="shared" ca="1" si="204"/>
        <v>-2.2929834329760308E+16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-2.2929834329760308E+16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-95540976374001.281</v>
      </c>
      <c r="L6213" s="444">
        <f t="shared" ca="1" si="204"/>
        <v>-2.3025375306134308E+16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-2.3025375306134308E+16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-95939063775559.609</v>
      </c>
      <c r="L6214" s="444">
        <f t="shared" ca="1" si="204"/>
        <v>-2.3121314369909868E+16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-2.3121314369909868E+16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-96338809874624.453</v>
      </c>
      <c r="L6215" s="444">
        <f t="shared" ca="1" si="204"/>
        <v>-2.3217653179784492E+16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-2.3217653179784492E+16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-96740221582435.375</v>
      </c>
      <c r="L6216" s="444">
        <f t="shared" ca="1" si="204"/>
        <v>-2.3314393401366928E+16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-2.3314393401366928E+16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-97143305839028.859</v>
      </c>
      <c r="L6217" s="444">
        <f t="shared" ca="1" si="204"/>
        <v>-2.3411536707205956E+16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-2.3411536707205956E+16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-97548069613358.156</v>
      </c>
      <c r="L6218" s="444">
        <f t="shared" ca="1" si="204"/>
        <v>-2.3509084776819316E+16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-2.3509084776819316E+16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-97954519903413.813</v>
      </c>
      <c r="L6219" s="444">
        <f t="shared" ca="1" si="204"/>
        <v>-2.3607039296722728E+16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-2.3607039296722728E+16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-98362663736344.703</v>
      </c>
      <c r="L6220" s="444">
        <f t="shared" ca="1" si="204"/>
        <v>-2.3705401960459072E+16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-2.3705401960459072E+16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-98772508168579.469</v>
      </c>
      <c r="L6221" s="444">
        <f t="shared" ca="1" si="204"/>
        <v>-2.3804174468627652E+16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-2.3804174468627652E+16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-99184060285948.547</v>
      </c>
      <c r="L6222" s="444">
        <f t="shared" ca="1" si="204"/>
        <v>-2.39033585289136E+16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-2.39033585289136E+16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-99597327203806.672</v>
      </c>
      <c r="L6223" s="444">
        <f t="shared" ca="1" si="204"/>
        <v>-2.4002955856117408E+16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-2.4002955856117408E+16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-100012316067155.86</v>
      </c>
      <c r="L6224" s="444">
        <f t="shared" ca="1" si="204"/>
        <v>-2.4102968172184564E+16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-2.4102968172184564E+16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-100429034050769.02</v>
      </c>
      <c r="L6225" s="444">
        <f t="shared" ca="1" si="204"/>
        <v>-2.4203397206235332E+16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-2.4203397206235332E+16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-100847488359313.88</v>
      </c>
      <c r="L6226" s="444">
        <f t="shared" ca="1" si="204"/>
        <v>-2.4304244694594644E+16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-2.4304244694594644E+16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-101267686227477.69</v>
      </c>
      <c r="L6227" s="444">
        <f t="shared" ca="1" si="204"/>
        <v>-2.440551238082212E+16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-2.440551238082212E+16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-101689634920092.17</v>
      </c>
      <c r="L6228" s="444">
        <f t="shared" ca="1" si="204"/>
        <v>-2.4507202015742212E+16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-2.4507202015742212E+16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-102113341732259.22</v>
      </c>
      <c r="L6229" s="444">
        <f t="shared" ca="1" si="204"/>
        <v>-2.4609315357474472E+16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-2.4609315357474472E+16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-102538813989476.97</v>
      </c>
      <c r="L6230" s="444">
        <f t="shared" ca="1" si="204"/>
        <v>-2.4711854171463948E+16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-2.4711854171463948E+16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-102966059047766.45</v>
      </c>
      <c r="L6231" s="444">
        <f t="shared" ca="1" si="204"/>
        <v>-2.4814820230511716E+16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-2.4814820230511716E+16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-103395084293798.81</v>
      </c>
      <c r="L6232" s="444">
        <f t="shared" ca="1" si="204"/>
        <v>-2.4918215314805516E+16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-2.4918215314805516E+16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-103825897145022.98</v>
      </c>
      <c r="L6233" s="444">
        <f t="shared" ca="1" si="204"/>
        <v>-2.502204121195054E+16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-2.502204121195054E+16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-104258505049793.92</v>
      </c>
      <c r="L6234" s="444">
        <f t="shared" ca="1" si="204"/>
        <v>-2.5126299717000332E+16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-2.5126299717000332E+16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-104692915487501.38</v>
      </c>
      <c r="L6235" s="444">
        <f t="shared" ca="1" si="204"/>
        <v>-2.5230992632487832E+16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-2.5230992632487832E+16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-105129135968699.3</v>
      </c>
      <c r="L6236" s="444">
        <f t="shared" ca="1" si="204"/>
        <v>-2.5336121768456532E+16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-2.5336121768456532E+16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-105567174035235.55</v>
      </c>
      <c r="L6237" s="444">
        <f t="shared" ca="1" si="204"/>
        <v>-2.5441688942491768E+16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-2.5441688942491768E+16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-106007037260382.36</v>
      </c>
      <c r="L6238" s="444">
        <f t="shared" ca="1" si="204"/>
        <v>-2.5547695979752152E+16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-2.5547695979752152E+16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-106448733248967.3</v>
      </c>
      <c r="L6239" s="444">
        <f t="shared" ca="1" si="204"/>
        <v>-2.565414471300112E+16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-2.565414471300112E+16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-106892269637504.67</v>
      </c>
      <c r="L6240" s="444">
        <f t="shared" ca="1" si="204"/>
        <v>-2.5761036982638624E+16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-2.5761036982638624E+16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-107337654094327.59</v>
      </c>
      <c r="L6241" s="444">
        <f t="shared" ca="1" si="204"/>
        <v>-2.5868374636732952E+16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-2.5868374636732952E+16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-107784894319720.63</v>
      </c>
      <c r="L6242" s="444">
        <f t="shared" ca="1" si="204"/>
        <v>-2.5976159531052672E+16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-2.5976159531052672E+16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-108233998046052.8</v>
      </c>
      <c r="L6243" s="444">
        <f t="shared" ca="1" si="204"/>
        <v>-2.6084393529098724E+16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-2.6084393529098724E+16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-108684973037911.34</v>
      </c>
      <c r="L6244" s="444">
        <f t="shared" ca="1" si="204"/>
        <v>-2.6193078502136636E+16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-2.6193078502136636E+16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-109137827092235.98</v>
      </c>
      <c r="L6245" s="444">
        <f t="shared" ca="1" si="204"/>
        <v>-2.6302216329228872E+16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-2.6302216329228872E+16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-109592568038453.63</v>
      </c>
      <c r="L6246" s="444">
        <f t="shared" ca="1" si="204"/>
        <v>-2.6411808897267324E+16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-2.6411808897267324E+16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-110049203738613.84</v>
      </c>
      <c r="L6247" s="444">
        <f t="shared" ca="1" si="204"/>
        <v>-2.6521858101005936E+16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-2.6521858101005936E+16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-110507742087524.73</v>
      </c>
      <c r="L6248" s="444">
        <f t="shared" ca="1" si="204"/>
        <v>-2.663236584309346E+16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-2.663236584309346E+16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-110968191012889.42</v>
      </c>
      <c r="L6249" s="444">
        <f t="shared" ca="1" si="204"/>
        <v>-2.6743334034106348E+16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-2.6743334034106348E+16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-111430558475443.11</v>
      </c>
      <c r="L6250" s="444">
        <f t="shared" ca="1" si="204"/>
        <v>-2.6854764592581792E+16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66" t="s">
        <v>673</v>
      </c>
      <c r="E5" s="551"/>
      <c r="F5" s="566" t="s">
        <v>674</v>
      </c>
      <c r="G5" s="551"/>
      <c r="H5" s="566" t="s">
        <v>675</v>
      </c>
      <c r="I5" s="551"/>
      <c r="J5" s="566" t="s">
        <v>676</v>
      </c>
      <c r="K5" s="55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67" t="s">
        <v>787</v>
      </c>
      <c r="D1" s="568"/>
      <c r="E1" s="568"/>
      <c r="F1" s="568"/>
      <c r="G1" s="568"/>
      <c r="H1" s="569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2026-06-01T00:49:02Z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