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A162EE4-7449-4962-83AD-F81FAF73E628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Log'!$A$1:$G$1463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62" i="7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07" i="7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79" i="7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67" i="7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33" i="7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76" i="7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26" i="7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55" i="7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96" i="7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60" i="7"/>
  <c r="G259" i="7" s="1"/>
  <c r="G258" i="7" s="1"/>
  <c r="G257" i="7" s="1"/>
  <c r="G25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55" i="7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79" i="7" l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116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15" i="7" l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74" i="7" l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2" i="7" l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<sst xmlns="http://schemas.openxmlformats.org/spreadsheetml/2006/main" count="4202" uniqueCount="1029">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</sst>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13" sqref="H12:H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L35" sqref="L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1812539.15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46260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0.81532522287690479</v>
      </c>
      <c r="N2" s="21" t="s">
        <v>42</v>
      </c>
      <c r="O2" s="22">
        <f>B12-O1</f>
        <v>-6275</v>
      </c>
      <c r="P2" s="11"/>
      <c r="Q2" s="23" t="s">
        <v>43</v>
      </c>
      <c r="R2" s="23">
        <f ca="1">E20*(1+$Q$1)</f>
        <v>1882925.0034999996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46260</v>
      </c>
      <c r="E3" s="21" t="s">
        <v>45</v>
      </c>
      <c r="F3" s="22">
        <f ca="1">F1-F2</f>
        <v>1637326.0899999999</v>
      </c>
      <c r="H3" s="17"/>
      <c r="J3" s="18" t="s">
        <v>46</v>
      </c>
      <c r="K3" s="19">
        <v>0.25</v>
      </c>
      <c r="L3" s="20">
        <f>K6/(K5+K6)</f>
        <v>0.18467477712309519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2165363.7540249992</v>
      </c>
    </row>
    <row r="4" spans="1:18" ht="14.4" x14ac:dyDescent="0.3">
      <c r="A4" s="13" t="s">
        <v>49</v>
      </c>
      <c r="B4" s="14">
        <v>0</v>
      </c>
      <c r="C4" s="15">
        <f t="shared" ca="1" si="0"/>
        <v>46260</v>
      </c>
      <c r="F4" s="7"/>
      <c r="H4" s="17"/>
      <c r="J4" s="24"/>
      <c r="K4" s="25"/>
      <c r="L4" s="26"/>
      <c r="N4" s="27" t="s">
        <v>50</v>
      </c>
      <c r="O4" s="28">
        <f>B10-O3</f>
        <v>30251.619999999995</v>
      </c>
      <c r="P4" s="11"/>
      <c r="Q4" s="23" t="s">
        <v>51</v>
      </c>
      <c r="R4" s="23">
        <f t="shared" ca="1" si="1"/>
        <v>2490168.3171287491</v>
      </c>
    </row>
    <row r="5" spans="1:18" ht="14.4" x14ac:dyDescent="0.3">
      <c r="A5" s="13" t="s">
        <v>52</v>
      </c>
      <c r="B5" s="14">
        <f ca="1">'Checking Transaction Log'!G1</f>
        <v>7967.7199999999921</v>
      </c>
      <c r="C5" s="15">
        <f t="shared" ca="1" si="0"/>
        <v>46260</v>
      </c>
      <c r="E5" s="554" t="s">
        <v>53</v>
      </c>
      <c r="F5" s="552"/>
      <c r="G5" s="553"/>
      <c r="H5" s="17"/>
      <c r="J5" s="29" t="s">
        <v>54</v>
      </c>
      <c r="K5" s="30">
        <f>B10</f>
        <v>98121.7</v>
      </c>
      <c r="L5" s="20">
        <f ca="1">K5/F3</f>
        <v>5.9928013484473339E-2</v>
      </c>
      <c r="N5" s="5" t="s">
        <v>55</v>
      </c>
      <c r="O5" s="6"/>
      <c r="P5" s="11"/>
      <c r="Q5" s="23" t="s">
        <v>56</v>
      </c>
      <c r="R5" s="23">
        <f t="shared" ca="1" si="1"/>
        <v>2863693.5646980614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46260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22225</v>
      </c>
      <c r="L6" s="20">
        <f ca="1">K6/F3</f>
        <v>1.3573960700766701E-2</v>
      </c>
      <c r="N6" s="21" t="s">
        <v>60</v>
      </c>
      <c r="O6" s="22"/>
      <c r="P6" s="11"/>
      <c r="Q6" s="23" t="s">
        <v>61</v>
      </c>
      <c r="R6" s="23">
        <f t="shared" ca="1" si="1"/>
        <v>3293247.5994027704</v>
      </c>
    </row>
    <row r="7" spans="1:18" ht="14.4" x14ac:dyDescent="0.3">
      <c r="A7" s="21" t="s">
        <v>62</v>
      </c>
      <c r="B7" s="33">
        <f ca="1">SUM(B2:B6)</f>
        <v>20611.119999999995</v>
      </c>
      <c r="C7" s="34">
        <f ca="1">B7/F3</f>
        <v>1.2588280444489831E-2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3787234.7393131857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122315.1</v>
      </c>
      <c r="L8" s="20">
        <f ca="1">K8/F3</f>
        <v>7.4704178200690627E-2</v>
      </c>
      <c r="N8" s="21" t="s">
        <v>69</v>
      </c>
      <c r="O8" s="22">
        <f t="shared" si="2"/>
        <v>23976.619999999995</v>
      </c>
      <c r="P8" s="11"/>
      <c r="Q8" s="23" t="s">
        <v>70</v>
      </c>
      <c r="R8" s="23">
        <f t="shared" ca="1" si="1"/>
        <v>4355319.9502101634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5008617.9427416874</v>
      </c>
    </row>
    <row r="10" spans="1:18" ht="14.4" x14ac:dyDescent="0.3">
      <c r="A10" s="31" t="s">
        <v>74</v>
      </c>
      <c r="B10" s="14">
        <v>98121.7</v>
      </c>
      <c r="C10" s="15">
        <v>46256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-6385.3749999999854</v>
      </c>
      <c r="L10" s="40">
        <f t="shared" ref="L10:L11" si="3">K10+K5</f>
        <v>91736.325000000012</v>
      </c>
      <c r="P10" s="11"/>
      <c r="Q10" s="23" t="s">
        <v>75</v>
      </c>
      <c r="R10" s="23">
        <f t="shared" ca="1" si="1"/>
        <v>5759910.6341529405</v>
      </c>
    </row>
    <row r="11" spans="1:18" ht="14.4" x14ac:dyDescent="0.3">
      <c r="A11" s="31" t="s">
        <v>76</v>
      </c>
      <c r="B11" s="14">
        <v>13436.06</v>
      </c>
      <c r="C11" s="15">
        <v>46256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8353.7750000000015</v>
      </c>
      <c r="L11" s="45">
        <f t="shared" si="3"/>
        <v>30578.775000000001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6623897.2292758813</v>
      </c>
    </row>
    <row r="12" spans="1:18" ht="14.4" x14ac:dyDescent="0.3">
      <c r="A12" s="47" t="s">
        <v>81</v>
      </c>
      <c r="B12" s="48">
        <v>22225</v>
      </c>
      <c r="C12" s="15">
        <v>46256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1.8676044550172657E-2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111557.75999999999</v>
      </c>
      <c r="L15" s="59">
        <f ca="1">K15/F3</f>
        <v>6.8134112490689014E-2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140957.82</v>
      </c>
      <c r="I16" s="7"/>
      <c r="J16" s="18" t="s">
        <v>46</v>
      </c>
      <c r="K16" s="63">
        <f>B12</f>
        <v>22225</v>
      </c>
      <c r="L16" s="20">
        <f ca="1">K16/F3</f>
        <v>1.3573960700766701E-2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1570176.1</v>
      </c>
      <c r="P18" s="11"/>
    </row>
    <row r="19" spans="1:17" ht="14.4" x14ac:dyDescent="0.3">
      <c r="A19" s="68" t="s">
        <v>92</v>
      </c>
      <c r="B19" s="33">
        <f>SUM(B10:B18)</f>
        <v>133782.76</v>
      </c>
      <c r="C19" s="34">
        <f ca="1">B19/F3</f>
        <v>8.1708073191455718E-2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0.19202312084612674</v>
      </c>
      <c r="Q19" s="74" t="s">
        <v>97</v>
      </c>
    </row>
    <row r="20" spans="1:17" ht="14.4" x14ac:dyDescent="0.3">
      <c r="B20" s="7"/>
      <c r="C20" s="37"/>
      <c r="E20" s="56">
        <f ca="1">F3</f>
        <v>1637326.0899999999</v>
      </c>
      <c r="F20" s="44">
        <f ca="1">E20-E22</f>
        <v>222323.65999999992</v>
      </c>
      <c r="G20" s="34">
        <f ca="1">(E20-E22)/E22</f>
        <v>0.15711892452368434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0.17756767537093449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0.18133695500000002</v>
      </c>
      <c r="L21" s="11"/>
      <c r="N21" s="27" t="s">
        <v>104</v>
      </c>
      <c r="O21" s="51">
        <f>($B$10+$B$11)*0.25</f>
        <v>27889.439999999999</v>
      </c>
      <c r="P21" s="82">
        <f t="shared" si="4"/>
        <v>1.776198223880748E-2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1757399.6278902951</v>
      </c>
      <c r="G22" s="34">
        <f ca="1">(F22-E22)/E22</f>
        <v>0.24197640274744631</v>
      </c>
      <c r="I22" s="7"/>
      <c r="J22" s="81">
        <v>3000000</v>
      </c>
      <c r="K22" s="50">
        <f ca="1">1-($E$20/J22)</f>
        <v>0.45422463666666668</v>
      </c>
      <c r="L22" s="11"/>
      <c r="N22" s="5" t="s">
        <v>108</v>
      </c>
      <c r="O22" s="72">
        <f>($B$22+$B$23)*0.3</f>
        <v>180906.06899999999</v>
      </c>
      <c r="P22" s="73">
        <f t="shared" si="4"/>
        <v>0.11521387250767604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0.59066847749999996</v>
      </c>
      <c r="L23" s="11"/>
      <c r="N23" s="13" t="s">
        <v>111</v>
      </c>
      <c r="O23" s="14">
        <f>($B$24+$B$25)*0.3</f>
        <v>167287.51199999996</v>
      </c>
      <c r="P23" s="78">
        <f t="shared" si="4"/>
        <v>0.10654060522256067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0.67253478200000005</v>
      </c>
      <c r="L24" s="11"/>
      <c r="N24" s="13" t="s">
        <v>113</v>
      </c>
      <c r="O24" s="14">
        <f t="shared" ref="O24:O25" si="5">($B$10+$B$11)*0.25</f>
        <v>27889.439999999999</v>
      </c>
      <c r="P24" s="78">
        <f t="shared" si="4"/>
        <v>1.776198223880748E-2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20611.119999999995</v>
      </c>
      <c r="G25" s="77">
        <f t="shared" ref="G25:G31" ca="1" si="6">F25/SUM($F$25:$F$31)</f>
        <v>1.2419245996661794E-2</v>
      </c>
      <c r="I25" s="7"/>
      <c r="J25" s="84"/>
      <c r="K25" s="25"/>
      <c r="L25" s="11"/>
      <c r="N25" s="27" t="s">
        <v>116</v>
      </c>
      <c r="O25" s="51">
        <f t="shared" si="5"/>
        <v>27889.439999999999</v>
      </c>
      <c r="P25" s="82">
        <f t="shared" si="4"/>
        <v>1.776198223880748E-2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0.70886628942680574</v>
      </c>
      <c r="E26" s="80" t="s">
        <v>103</v>
      </c>
      <c r="F26" s="30">
        <f>(B11)</f>
        <v>13436.06</v>
      </c>
      <c r="G26" s="20">
        <f t="shared" ca="1" si="6"/>
        <v>8.0959081488976674E-3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7.6809248338450695E-2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98121.7</v>
      </c>
      <c r="G27" s="20">
        <f t="shared" ca="1" si="6"/>
        <v>5.9123304794239703E-2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7.1027070148373797E-2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22225</v>
      </c>
      <c r="G28" s="20">
        <f t="shared" ca="1" si="6"/>
        <v>1.3391690615347852E-2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11155.776</v>
      </c>
      <c r="P28" s="78">
        <f t="shared" si="4"/>
        <v>7.1047928955229921E-3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0.69934768818928572</v>
      </c>
      <c r="H29" s="86"/>
      <c r="I29" s="7"/>
      <c r="J29" s="49"/>
      <c r="K29" s="25"/>
      <c r="L29" s="11"/>
      <c r="N29" s="27" t="s">
        <v>123</v>
      </c>
      <c r="O29" s="51">
        <f t="shared" si="7"/>
        <v>11155.776</v>
      </c>
      <c r="P29" s="82">
        <f t="shared" si="4"/>
        <v>7.1047928955229921E-3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0.16615220882876414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0.17561601529917567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0.16841365424037189</v>
      </c>
      <c r="E31" s="85" t="s">
        <v>118</v>
      </c>
      <c r="F31" s="44">
        <f>B40-F8-F7</f>
        <v>68824</v>
      </c>
      <c r="G31" s="34">
        <f t="shared" ca="1" si="6"/>
        <v>4.146995342680318E-2</v>
      </c>
      <c r="I31" s="7"/>
      <c r="J31" s="49"/>
      <c r="K31" s="25"/>
      <c r="L31" s="11"/>
      <c r="N31" s="27" t="s">
        <v>127</v>
      </c>
      <c r="O31" s="51">
        <f>($B$10+$B$11)*0.05</f>
        <v>5577.8879999999999</v>
      </c>
      <c r="P31" s="82">
        <f t="shared" si="4"/>
        <v>3.552396447761496E-3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22225</v>
      </c>
      <c r="P32" s="88">
        <f t="shared" si="4"/>
        <v>1.4154463311471879E-2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608212.07499999995</v>
      </c>
      <c r="P35" s="59">
        <f t="shared" ref="P35:P39" si="8">O35/$O$18</f>
        <v>0.38735277845586868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403972.46099999995</v>
      </c>
      <c r="P36" s="20">
        <f t="shared" si="8"/>
        <v>0.25727844220785168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254440.60600000003</v>
      </c>
      <c r="P37" s="20">
        <f t="shared" si="8"/>
        <v>0.1620459042778705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281325.95799999998</v>
      </c>
      <c r="P38" s="20">
        <f t="shared" si="8"/>
        <v>0.17916841174693715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22225</v>
      </c>
      <c r="P39" s="91">
        <f t="shared" si="8"/>
        <v>1.4154463311471879E-2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4.2034387908641953E-2</v>
      </c>
      <c r="E40" s="25"/>
      <c r="F40" s="25"/>
      <c r="G40" s="25"/>
      <c r="N40" s="93" t="s">
        <v>137</v>
      </c>
      <c r="O40" s="94">
        <f t="shared" ref="O40:P40" si="9">SUM(O35:O39)</f>
        <v>1570176.1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133641.67000000001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60635.89</v>
      </c>
      <c r="K2" s="102">
        <f>J2/D2</f>
        <v>0.45371993630429786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51611.709999999992</v>
      </c>
      <c r="Q2" s="102">
        <f>P2/D2</f>
        <v>0.38619474000886089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21394.070000000025</v>
      </c>
      <c r="W2" s="102">
        <f>V2/D2</f>
        <v>0.16008532368684125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0.5101228531490215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9094.59</v>
      </c>
      <c r="K4" s="545">
        <f>J4/$D$2</f>
        <v>6.8052052926306589E-2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8334.56</v>
      </c>
      <c r="Q4" s="545">
        <f t="shared" ref="Q4:Q12" si="3">P4/$D$2</f>
        <v>6.2364979425952989E-2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0.24939631478714683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0.35591249346105897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3.4716716724656309E-3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3.4716716724656309E-3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2.6189436273880741E-3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8.6075398489108987E-2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4807.2299999999996</v>
      </c>
      <c r="K6" s="545">
        <f>J6/$D$2</f>
        <v>3.5971041068253627E-2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5112.7699999999995</v>
      </c>
      <c r="Q6" s="545">
        <f t="shared" si="3"/>
        <v>3.8257304028002634E-2</v>
      </c>
      <c r="S6" s="98" t="s">
        <v>148</v>
      </c>
      <c r="T6" s="103"/>
      <c r="U6" s="100"/>
      <c r="V6" s="104">
        <f>'Budget Breakdown'!T16</f>
        <v>6122.0000000000218</v>
      </c>
      <c r="W6" s="102">
        <f t="shared" si="5"/>
        <v>4.5809065391056704E-2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4.7889254900810502E-2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7.5222346443291219E-2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6139.33</v>
      </c>
      <c r="Q7" s="545">
        <f>P7/$D$2</f>
        <v>4.5938740514092642E-2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-0.13773900011875034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9.3758181860493063E-4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1.8994898821602574E-2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1.7461619568208027E-2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6177.76</v>
      </c>
      <c r="Q9" s="545">
        <f t="shared" si="3"/>
        <v>4.6226300524379857E-2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5.3948368050174764E-3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5.3948368050174764E-3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1.0187391402696479E-2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1.0144889688972009E-2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8.1623493630392369E-3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7.48269607825164E-3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7.0635902709087657E-3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1.1972313725202625E-2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6.7147469797406737E-3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6.7344264704264764E-3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7.48269607825164E-3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5.782103740547391E-3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6.7344264704264764E-3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6.4428258042570092E-3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6.0534562311291076E-2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4.8853325463532438E-2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5.6525034444720726E-3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6.8133427246157563E-2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719.62</v>
      </c>
      <c r="K19" s="545">
        <f t="shared" si="13"/>
        <v>5.3846977518314451E-3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505.41000000000008</v>
      </c>
      <c r="K20" s="545">
        <f t="shared" si="13"/>
        <v>3.7818294249091621E-3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1.2096825787944734E-2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1.6155140832945291E-2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1.4481261720240401E-3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1.4481261720240401E-3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2.0836315499499517E-3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6.8133427246157563E-2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3.745089387164946E-3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1.8315993806422803E-2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2.0836315499499517E-3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9" sqref="W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127519.67000000001</v>
      </c>
      <c r="F3" s="268">
        <f t="shared" si="0"/>
        <v>2255.6810309599823</v>
      </c>
      <c r="G3" s="269">
        <f>1-((E3/SUM(E3:F3)))</f>
        <v>1.7381428854096104E-2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6631.81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1167.3309189873419</v>
      </c>
      <c r="E5" s="289">
        <f>I5+K5+M5+O5+Q5+S5+U5+W5+Y5+AA5+AC5+AE5</f>
        <v>9094.59</v>
      </c>
      <c r="F5" s="289">
        <f t="shared" ref="F5:F12" si="2">J5+L5+N5+P5+R5+T5</f>
        <v>-101.26000000000067</v>
      </c>
      <c r="G5" s="269">
        <f t="shared" ref="G5:G12" si="3">1-((E5/SUM(E5:F5)))</f>
        <v>-1.1259455618775283E-2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681.76</v>
      </c>
      <c r="X5" s="236">
        <f t="shared" ref="X5:X12" si="11">H5-W5</f>
        <v>518.24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1069.7777012658228</v>
      </c>
      <c r="E6" s="289">
        <f t="shared" ref="E6:E12" si="16">Q6+S6+U6+W6+Y6+AA6+AC6+AE6+I6+K6+M6+O6</f>
        <v>8334.56</v>
      </c>
      <c r="F6" s="289">
        <f t="shared" si="2"/>
        <v>420.15000000000077</v>
      </c>
      <c r="G6" s="269">
        <f t="shared" si="3"/>
        <v>4.7991309820656691E-2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425.11</v>
      </c>
      <c r="X6" s="236">
        <f t="shared" si="11"/>
        <v>774.89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119.10264303797469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617.02926835443031</v>
      </c>
      <c r="E8" s="289">
        <f t="shared" si="16"/>
        <v>4807.2299999999996</v>
      </c>
      <c r="F8" s="289">
        <f t="shared" si="2"/>
        <v>-293.23000000000013</v>
      </c>
      <c r="G8" s="269">
        <f t="shared" si="3"/>
        <v>-6.4960124058484725E-2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309.13</v>
      </c>
      <c r="X8" s="236">
        <f t="shared" si="11"/>
        <v>290.87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656.2466810126582</v>
      </c>
      <c r="E9" s="289">
        <f t="shared" si="16"/>
        <v>5112.7699999999995</v>
      </c>
      <c r="F9" s="289">
        <f t="shared" si="2"/>
        <v>-34.81</v>
      </c>
      <c r="G9" s="269">
        <f t="shared" si="3"/>
        <v>-6.8551150461997334E-3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347.11999999999995</v>
      </c>
      <c r="X9" s="236">
        <f t="shared" si="11"/>
        <v>352.88000000000005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788.01020506329121</v>
      </c>
      <c r="E10" s="289">
        <f t="shared" si="16"/>
        <v>6139.33</v>
      </c>
      <c r="F10" s="289">
        <f t="shared" si="2"/>
        <v>593.5699999999996</v>
      </c>
      <c r="G10" s="269">
        <f t="shared" si="3"/>
        <v>8.8159634035853807E-2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625.32000000000005</v>
      </c>
      <c r="X10" s="236">
        <f t="shared" si="11"/>
        <v>274.67999999999995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325.82900506329122</v>
      </c>
      <c r="E11" s="289">
        <f t="shared" si="16"/>
        <v>2538.5100000000002</v>
      </c>
      <c r="F11" s="289">
        <f t="shared" si="2"/>
        <v>-64.159999999999854</v>
      </c>
      <c r="G11" s="269">
        <f t="shared" si="3"/>
        <v>-2.5930042233313744E-2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792.94286582278482</v>
      </c>
      <c r="E12" s="289">
        <f t="shared" si="16"/>
        <v>6177.76</v>
      </c>
      <c r="F12" s="289">
        <f t="shared" si="2"/>
        <v>-347.42000000000007</v>
      </c>
      <c r="G12" s="269">
        <f t="shared" si="3"/>
        <v>-5.9588291591913922E-2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704.36000000000013</v>
      </c>
      <c r="X12" s="236">
        <f t="shared" si="11"/>
        <v>-4.3600000000001273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1290.3265518987344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16.082810126582281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299.52789873417726</v>
      </c>
      <c r="E16" s="289">
        <f t="shared" si="18"/>
        <v>2333.6</v>
      </c>
      <c r="F16" s="289">
        <f t="shared" si="19"/>
        <v>-200.12000000000006</v>
      </c>
      <c r="G16" s="269">
        <f t="shared" si="20"/>
        <v>-9.3799801263663163E-2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185.08067088607595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174.74942278481015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140.01286329113924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121.16529873417723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115.18141518987342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174.02036962025315</v>
      </c>
      <c r="E22" s="289">
        <f t="shared" si="18"/>
        <v>1355.78</v>
      </c>
      <c r="F22" s="289">
        <f t="shared" si="19"/>
        <v>-202.48000000000002</v>
      </c>
      <c r="G22" s="269">
        <f t="shared" si="20"/>
        <v>-0.17556576779675725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256.70886075949369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205.36708860759495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231.03797468354429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99.183318987341792</v>
      </c>
      <c r="E26" s="289">
        <f t="shared" si="18"/>
        <v>772.73000000000013</v>
      </c>
      <c r="F26" s="289">
        <f t="shared" si="19"/>
        <v>-53.059999999999988</v>
      </c>
      <c r="G26" s="269">
        <f t="shared" si="20"/>
        <v>-7.3728236552864423E-2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110.5170151898734</v>
      </c>
      <c r="E27" s="289">
        <f t="shared" si="18"/>
        <v>861.02999999999986</v>
      </c>
      <c r="F27" s="289">
        <f t="shared" si="19"/>
        <v>-67.349999999999994</v>
      </c>
      <c r="G27" s="269">
        <f t="shared" si="20"/>
        <v>-8.4857877230118062E-2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1038.3796405063292</v>
      </c>
      <c r="E28" s="289">
        <f t="shared" si="18"/>
        <v>8089.9400000000005</v>
      </c>
      <c r="F28" s="289">
        <f t="shared" si="19"/>
        <v>168.97999999999911</v>
      </c>
      <c r="G28" s="269">
        <f t="shared" si="20"/>
        <v>2.0460302315556955E-2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96.960220253164579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92.366415189873422</v>
      </c>
      <c r="E30" s="289">
        <f t="shared" si="18"/>
        <v>719.62</v>
      </c>
      <c r="F30" s="289">
        <f t="shared" si="19"/>
        <v>-158.47</v>
      </c>
      <c r="G30" s="269">
        <f t="shared" si="20"/>
        <v>-0.28240220974783936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22.35</v>
      </c>
      <c r="X30" s="236">
        <f t="shared" si="28"/>
        <v>52.65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64.87161265822786</v>
      </c>
      <c r="E31" s="289">
        <f t="shared" si="18"/>
        <v>505.41000000000008</v>
      </c>
      <c r="F31" s="289">
        <f t="shared" si="19"/>
        <v>40.209999999999994</v>
      </c>
      <c r="G31" s="269">
        <f t="shared" si="20"/>
        <v>7.3695978886404556E-2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22.35</v>
      </c>
      <c r="X31" s="236">
        <f t="shared" si="28"/>
        <v>52.65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314.46835443037975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287.51392405063291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22.462025316455698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22.462025316455698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40.431645569620258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359.39240506329116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336.93037974683546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89.848101265822791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76.370886075949372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206.65063291139242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40.431645569620258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44.924050632911396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4278.0197924050635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8750.3925797468364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6105.145108860761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1476.4943848101268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821.4683544303798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133641.67000000001</v>
      </c>
      <c r="F54" s="297">
        <f>F49+F50+E52</f>
        <v>19075.872886380021</v>
      </c>
      <c r="G54" s="246">
        <f>(E54/(E54-F54))-1</f>
        <v>0.16650582780357759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12753.81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4" sqref="G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12753.81</v>
      </c>
      <c r="G9" s="207">
        <f t="shared" si="0"/>
        <v>-3965.8262543266665</v>
      </c>
      <c r="H9" s="208">
        <f t="shared" si="1"/>
        <v>-0.23719572567258451</v>
      </c>
      <c r="I9" s="198"/>
      <c r="J9" s="209">
        <f t="shared" ref="J9:K9" si="14">SUM(O27,E27,J27)</f>
        <v>13000</v>
      </c>
      <c r="K9" s="210">
        <f t="shared" si="14"/>
        <v>6581.8099999999995</v>
      </c>
      <c r="L9" s="211">
        <f t="shared" si="3"/>
        <v>6418.1900000000005</v>
      </c>
      <c r="M9" s="212">
        <f t="shared" si="4"/>
        <v>-0.4937069230769231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6122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133641.67000000001</v>
      </c>
      <c r="G16" s="205">
        <f>SUM(G2:G9)</f>
        <v>-2879.2035396133269</v>
      </c>
      <c r="H16" s="208">
        <f>((SUM(F16))-SUM(E16))/SUM(E16)</f>
        <v>-2.1089841172001467E-2</v>
      </c>
      <c r="I16" s="198"/>
      <c r="J16" s="209">
        <f>SUM(J2:J9)</f>
        <v>104000</v>
      </c>
      <c r="K16" s="209">
        <f>SUM(K2:K9)</f>
        <v>93839.93</v>
      </c>
      <c r="L16" s="209">
        <f>SUM(L2:L9)</f>
        <v>10160.07</v>
      </c>
      <c r="M16" s="212">
        <f>((K16-SUM(J16))/SUM(J16))</f>
        <v>-9.7692980769230831E-2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6122.0000000000218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3108.7999999999997</v>
      </c>
      <c r="G27" s="232">
        <f t="shared" si="19"/>
        <v>2091.2000000000003</v>
      </c>
      <c r="H27" s="233">
        <f t="shared" si="20"/>
        <v>-0.4021538461538462</v>
      </c>
      <c r="I27" s="198"/>
      <c r="J27" s="234">
        <f>SUM('Proposed Budget'!$D$5:$D$12)</f>
        <v>5800</v>
      </c>
      <c r="K27" s="235">
        <f>SUM('Monthly Breakdown'!W5:W12)</f>
        <v>3473.0099999999998</v>
      </c>
      <c r="L27" s="236">
        <f t="shared" si="21"/>
        <v>2326.9900000000002</v>
      </c>
      <c r="M27" s="237">
        <f t="shared" si="22"/>
        <v>-0.40120517241379317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36707.26</v>
      </c>
      <c r="G34" s="230">
        <f>SUM(G20:G27)</f>
        <v>4892.739999999998</v>
      </c>
      <c r="H34" s="233">
        <f>((F34-SUM(E34)))/SUM(E34)</f>
        <v>-0.11761394230769226</v>
      </c>
      <c r="I34" s="198"/>
      <c r="J34" s="234">
        <f>SUM(J20:J27)</f>
        <v>46400</v>
      </c>
      <c r="K34" s="234">
        <f>SUM(K20:K27)</f>
        <v>43132.670000000006</v>
      </c>
      <c r="L34" s="234">
        <f>SUM(L20:L27)</f>
        <v>3267.3299999999995</v>
      </c>
      <c r="M34" s="237">
        <f>((K34-SUM(J34))/SUM(J34))</f>
        <v>-7.0416594827586082E-2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61"/>
  <sheetViews>
    <sheetView tabSelected="1" workbookViewId="0">
      <pane ySplit="4" topLeftCell="A5" activePane="bottomLeft" state="frozen"/>
      <selection pane="bottomLeft" activeCell="D20" sqref="D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(SUM(INDIRECT("g5:g5")))+J2+L2+N2+P2-R2+T2-G1464</f>
        <v>7967.7199999999921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40</v>
      </c>
      <c r="C5" s="298">
        <v>46260</v>
      </c>
      <c r="D5" s="299" t="s">
        <v>316</v>
      </c>
      <c r="E5" s="522"/>
      <c r="F5" s="522">
        <v>59.74</v>
      </c>
      <c r="G5" s="333">
        <f t="shared" ref="G5:G26" si="0">G6-E5+F5</f>
        <v>8642.7199999999921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46259</v>
      </c>
      <c r="D6" s="299" t="s">
        <v>1027</v>
      </c>
      <c r="E6" s="522">
        <v>-125</v>
      </c>
      <c r="F6" s="522"/>
      <c r="G6" s="333">
        <f t="shared" si="0"/>
        <v>8582.9799999999923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46259</v>
      </c>
      <c r="D7" s="299" t="s">
        <v>1026</v>
      </c>
      <c r="E7" s="522">
        <v>-125</v>
      </c>
      <c r="F7" s="522"/>
      <c r="G7" s="333">
        <f t="shared" si="0"/>
        <v>8457.9799999999923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287</v>
      </c>
      <c r="B8" s="330" t="s">
        <v>287</v>
      </c>
      <c r="C8" s="298">
        <v>46259</v>
      </c>
      <c r="D8" s="299" t="s">
        <v>1028</v>
      </c>
      <c r="E8" s="522"/>
      <c r="F8" s="522">
        <v>430</v>
      </c>
      <c r="G8" s="333">
        <f t="shared" si="0"/>
        <v>8332.9799999999923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287</v>
      </c>
      <c r="B9" s="330" t="s">
        <v>287</v>
      </c>
      <c r="C9" s="298">
        <v>46259</v>
      </c>
      <c r="D9" s="299" t="s">
        <v>1028</v>
      </c>
      <c r="E9" s="522">
        <v>430</v>
      </c>
      <c r="F9" s="522"/>
      <c r="G9" s="333">
        <f t="shared" si="0"/>
        <v>7902.9799999999923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46259</v>
      </c>
      <c r="D10" s="299" t="s">
        <v>358</v>
      </c>
      <c r="E10" s="522">
        <v>37.71</v>
      </c>
      <c r="F10" s="522"/>
      <c r="G10" s="333">
        <f t="shared" si="0"/>
        <v>8332.9799999999923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41</v>
      </c>
      <c r="C11" s="298">
        <v>46258</v>
      </c>
      <c r="D11" s="299" t="s">
        <v>1023</v>
      </c>
      <c r="E11" s="522"/>
      <c r="F11" s="522">
        <v>800</v>
      </c>
      <c r="G11" s="333">
        <f t="shared" si="0"/>
        <v>8370.6899999999914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46258</v>
      </c>
      <c r="D12" s="299" t="s">
        <v>300</v>
      </c>
      <c r="E12" s="522">
        <v>63.98</v>
      </c>
      <c r="F12" s="522"/>
      <c r="G12" s="333">
        <f t="shared" si="0"/>
        <v>7570.6899999999914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8</v>
      </c>
      <c r="C13" s="298">
        <v>46258</v>
      </c>
      <c r="D13" s="299" t="s">
        <v>296</v>
      </c>
      <c r="E13" s="522">
        <v>15.3</v>
      </c>
      <c r="F13" s="522"/>
      <c r="G13" s="333">
        <f t="shared" si="0"/>
        <v>7634.669999999991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46258</v>
      </c>
      <c r="D14" s="299" t="s">
        <v>296</v>
      </c>
      <c r="E14" s="522">
        <v>41.09</v>
      </c>
      <c r="F14" s="522"/>
      <c r="G14" s="333">
        <f t="shared" si="0"/>
        <v>7649.9699999999912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46258</v>
      </c>
      <c r="D15" s="299" t="s">
        <v>300</v>
      </c>
      <c r="E15" s="522">
        <v>51.08</v>
      </c>
      <c r="F15" s="522"/>
      <c r="G15" s="333">
        <f t="shared" si="0"/>
        <v>7691.0599999999913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46258</v>
      </c>
      <c r="D16" s="299" t="s">
        <v>300</v>
      </c>
      <c r="E16" s="522">
        <v>66.010000000000005</v>
      </c>
      <c r="F16" s="522"/>
      <c r="G16" s="333">
        <f t="shared" si="0"/>
        <v>7742.1399999999912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46256</v>
      </c>
      <c r="D17" s="299" t="s">
        <v>1024</v>
      </c>
      <c r="E17" s="522">
        <v>134.19</v>
      </c>
      <c r="F17" s="522"/>
      <c r="G17" s="333">
        <f t="shared" si="0"/>
        <v>7808.1499999999915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5</v>
      </c>
      <c r="C18" s="298">
        <v>46256</v>
      </c>
      <c r="D18" s="299" t="s">
        <v>1019</v>
      </c>
      <c r="E18" s="522">
        <v>50</v>
      </c>
      <c r="F18" s="522"/>
      <c r="G18" s="333">
        <f t="shared" si="0"/>
        <v>7942.3399999999911</v>
      </c>
      <c r="H18" s="334" t="s">
        <v>298</v>
      </c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46255</v>
      </c>
      <c r="D19" s="299" t="s">
        <v>319</v>
      </c>
      <c r="E19" s="522">
        <v>39.270000000000003</v>
      </c>
      <c r="F19" s="522"/>
      <c r="G19" s="333">
        <f t="shared" si="0"/>
        <v>7992.3399999999911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46255</v>
      </c>
      <c r="D20" s="299" t="s">
        <v>319</v>
      </c>
      <c r="E20" s="522">
        <v>8.48</v>
      </c>
      <c r="F20" s="522"/>
      <c r="G20" s="333">
        <f t="shared" si="0"/>
        <v>8031.6099999999915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46255</v>
      </c>
      <c r="D21" s="299" t="s">
        <v>397</v>
      </c>
      <c r="E21" s="522">
        <v>157.32</v>
      </c>
      <c r="F21" s="522"/>
      <c r="G21" s="333">
        <f t="shared" si="0"/>
        <v>8040.0899999999911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7</v>
      </c>
      <c r="C22" s="298">
        <v>46254</v>
      </c>
      <c r="D22" s="299" t="s">
        <v>1025</v>
      </c>
      <c r="E22" s="522">
        <v>100</v>
      </c>
      <c r="F22" s="522"/>
      <c r="G22" s="333">
        <f t="shared" si="0"/>
        <v>8197.4099999999908</v>
      </c>
      <c r="H22" s="334" t="s">
        <v>298</v>
      </c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46254</v>
      </c>
      <c r="D23" s="299" t="s">
        <v>319</v>
      </c>
      <c r="E23" s="522">
        <v>119.58</v>
      </c>
      <c r="F23" s="522"/>
      <c r="G23" s="333">
        <f t="shared" si="0"/>
        <v>8297.4099999999908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291</v>
      </c>
      <c r="B24" s="330">
        <v>39</v>
      </c>
      <c r="C24" s="298">
        <v>46254</v>
      </c>
      <c r="D24" s="299" t="s">
        <v>292</v>
      </c>
      <c r="E24" s="522"/>
      <c r="F24" s="522">
        <v>2763.78</v>
      </c>
      <c r="G24" s="333">
        <f t="shared" si="0"/>
        <v>8416.9899999999907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/>
      <c r="B25" s="330"/>
      <c r="C25" s="298">
        <v>46253</v>
      </c>
      <c r="D25" s="299" t="s">
        <v>891</v>
      </c>
      <c r="E25" s="522">
        <v>219.38</v>
      </c>
      <c r="F25" s="522"/>
      <c r="G25" s="333">
        <f t="shared" si="0"/>
        <v>5653.2099999999909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46253</v>
      </c>
      <c r="D26" s="299" t="s">
        <v>923</v>
      </c>
      <c r="E26" s="522">
        <v>7.46</v>
      </c>
      <c r="F26" s="522"/>
      <c r="G26" s="333">
        <f t="shared" si="0"/>
        <v>5872.5899999999911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22</v>
      </c>
      <c r="C27" s="298">
        <v>46253</v>
      </c>
      <c r="D27" s="299" t="s">
        <v>323</v>
      </c>
      <c r="E27" s="522">
        <v>23.42</v>
      </c>
      <c r="F27" s="522"/>
      <c r="G27" s="333">
        <f t="shared" ref="G27:G29" si="1">G28-E27+F27</f>
        <v>5880.0499999999911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46252</v>
      </c>
      <c r="D28" s="299" t="s">
        <v>319</v>
      </c>
      <c r="E28" s="522">
        <v>13</v>
      </c>
      <c r="F28" s="522"/>
      <c r="G28" s="333">
        <f t="shared" si="1"/>
        <v>5903.4699999999912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46252</v>
      </c>
      <c r="D29" s="299" t="s">
        <v>930</v>
      </c>
      <c r="E29" s="522">
        <v>13.84</v>
      </c>
      <c r="F29" s="522"/>
      <c r="G29" s="333">
        <f t="shared" si="1"/>
        <v>5916.4699999999912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287</v>
      </c>
      <c r="B30" s="330" t="s">
        <v>287</v>
      </c>
      <c r="C30" s="298">
        <v>46252</v>
      </c>
      <c r="D30" s="299" t="s">
        <v>1020</v>
      </c>
      <c r="E30" s="522">
        <v>2518.46</v>
      </c>
      <c r="F30" s="522">
        <v>2518.46</v>
      </c>
      <c r="G30" s="333">
        <f t="shared" ref="G30:G92" si="2">G31-E30+F30</f>
        <v>5930.3099999999913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46252</v>
      </c>
      <c r="D31" s="299" t="s">
        <v>322</v>
      </c>
      <c r="E31" s="522">
        <v>25</v>
      </c>
      <c r="F31" s="522"/>
      <c r="G31" s="333">
        <f t="shared" si="2"/>
        <v>5930.3099999999913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21</v>
      </c>
      <c r="C32" s="298">
        <v>46251</v>
      </c>
      <c r="D32" s="299" t="s">
        <v>194</v>
      </c>
      <c r="E32" s="522">
        <v>81</v>
      </c>
      <c r="F32" s="522"/>
      <c r="G32" s="333">
        <f t="shared" si="2"/>
        <v>5955.3099999999913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42</v>
      </c>
      <c r="C33" s="298">
        <v>46251</v>
      </c>
      <c r="D33" s="299" t="s">
        <v>333</v>
      </c>
      <c r="E33" s="522">
        <v>22.35</v>
      </c>
      <c r="F33" s="522"/>
      <c r="G33" s="333">
        <f t="shared" si="2"/>
        <v>6036.3099999999913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43</v>
      </c>
      <c r="C34" s="298">
        <v>46251</v>
      </c>
      <c r="D34" s="299" t="s">
        <v>333</v>
      </c>
      <c r="E34" s="522">
        <v>22.35</v>
      </c>
      <c r="F34" s="522"/>
      <c r="G34" s="333">
        <f t="shared" si="2"/>
        <v>6058.6599999999917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46251</v>
      </c>
      <c r="D35" s="299" t="s">
        <v>329</v>
      </c>
      <c r="E35" s="522">
        <v>120</v>
      </c>
      <c r="F35" s="522"/>
      <c r="G35" s="333">
        <f t="shared" si="2"/>
        <v>6081.009999999992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46251</v>
      </c>
      <c r="D36" s="299" t="s">
        <v>332</v>
      </c>
      <c r="E36" s="522">
        <v>15.5</v>
      </c>
      <c r="F36" s="522"/>
      <c r="G36" s="333">
        <f t="shared" si="2"/>
        <v>6201.009999999992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46251</v>
      </c>
      <c r="D37" s="299" t="s">
        <v>1003</v>
      </c>
      <c r="E37" s="522">
        <v>30</v>
      </c>
      <c r="F37" s="522"/>
      <c r="G37" s="333">
        <f t="shared" si="2"/>
        <v>6216.509999999992</v>
      </c>
      <c r="H37" s="334" t="s">
        <v>298</v>
      </c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17</v>
      </c>
      <c r="C38" s="298">
        <v>46251</v>
      </c>
      <c r="D38" s="299" t="s">
        <v>188</v>
      </c>
      <c r="E38" s="522">
        <v>42.65</v>
      </c>
      <c r="F38" s="522"/>
      <c r="G38" s="333">
        <f t="shared" si="2"/>
        <v>6246.509999999992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11</v>
      </c>
      <c r="C39" s="298">
        <v>46251</v>
      </c>
      <c r="D39" s="299" t="s">
        <v>178</v>
      </c>
      <c r="E39" s="522">
        <v>256.83999999999997</v>
      </c>
      <c r="F39" s="522"/>
      <c r="G39" s="333">
        <f t="shared" si="2"/>
        <v>6289.1599999999917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23</v>
      </c>
      <c r="C40" s="298">
        <v>46251</v>
      </c>
      <c r="D40" s="299" t="s">
        <v>63</v>
      </c>
      <c r="E40" s="522">
        <v>529.46</v>
      </c>
      <c r="F40" s="522"/>
      <c r="G40" s="333">
        <f t="shared" si="2"/>
        <v>6545.9999999999918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46250</v>
      </c>
      <c r="D41" s="299" t="s">
        <v>1021</v>
      </c>
      <c r="E41" s="522">
        <v>25.5</v>
      </c>
      <c r="F41" s="522"/>
      <c r="G41" s="333">
        <f t="shared" si="2"/>
        <v>7075.4599999999919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46250</v>
      </c>
      <c r="D42" s="299" t="s">
        <v>340</v>
      </c>
      <c r="E42" s="522">
        <v>21.3</v>
      </c>
      <c r="F42" s="522"/>
      <c r="G42" s="333">
        <f t="shared" si="2"/>
        <v>7100.9599999999919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46250</v>
      </c>
      <c r="D43" s="299" t="s">
        <v>1021</v>
      </c>
      <c r="E43" s="522">
        <v>28.1</v>
      </c>
      <c r="F43" s="522"/>
      <c r="G43" s="333">
        <f t="shared" si="2"/>
        <v>7122.259999999992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46250</v>
      </c>
      <c r="D44" s="299" t="s">
        <v>319</v>
      </c>
      <c r="E44" s="522">
        <v>13.58</v>
      </c>
      <c r="F44" s="522"/>
      <c r="G44" s="333">
        <f t="shared" si="2"/>
        <v>7150.3599999999924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7</v>
      </c>
      <c r="C45" s="298">
        <v>46250</v>
      </c>
      <c r="D45" s="299" t="s">
        <v>300</v>
      </c>
      <c r="E45" s="522">
        <v>85.15</v>
      </c>
      <c r="F45" s="522"/>
      <c r="G45" s="333">
        <f t="shared" si="2"/>
        <v>7163.9399999999923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46250</v>
      </c>
      <c r="D46" s="299" t="s">
        <v>300</v>
      </c>
      <c r="E46" s="522">
        <v>33</v>
      </c>
      <c r="F46" s="522"/>
      <c r="G46" s="333">
        <f t="shared" si="2"/>
        <v>7249.089999999992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46249</v>
      </c>
      <c r="D47" s="299" t="s">
        <v>831</v>
      </c>
      <c r="E47" s="522">
        <v>72.239999999999995</v>
      </c>
      <c r="F47" s="522"/>
      <c r="G47" s="333">
        <f t="shared" si="2"/>
        <v>7282.089999999992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46249</v>
      </c>
      <c r="D48" s="299" t="s">
        <v>428</v>
      </c>
      <c r="E48" s="522">
        <v>46</v>
      </c>
      <c r="F48" s="522"/>
      <c r="G48" s="333">
        <f t="shared" si="2"/>
        <v>7354.3299999999917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46249</v>
      </c>
      <c r="D49" s="299" t="s">
        <v>329</v>
      </c>
      <c r="E49" s="522">
        <v>32.06</v>
      </c>
      <c r="F49" s="522"/>
      <c r="G49" s="333">
        <f t="shared" si="2"/>
        <v>7400.3299999999917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46249</v>
      </c>
      <c r="D50" s="299" t="s">
        <v>300</v>
      </c>
      <c r="E50" s="522">
        <v>18.079999999999998</v>
      </c>
      <c r="F50" s="522"/>
      <c r="G50" s="333">
        <f t="shared" si="2"/>
        <v>7432.3899999999921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46248</v>
      </c>
      <c r="D51" s="299" t="s">
        <v>1022</v>
      </c>
      <c r="E51" s="522">
        <v>37.26</v>
      </c>
      <c r="F51" s="522"/>
      <c r="G51" s="333">
        <f t="shared" si="2"/>
        <v>7450.4699999999921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7</v>
      </c>
      <c r="C52" s="298">
        <v>46248</v>
      </c>
      <c r="D52" s="299" t="s">
        <v>444</v>
      </c>
      <c r="E52" s="522">
        <v>151.94</v>
      </c>
      <c r="F52" s="522"/>
      <c r="G52" s="333">
        <f t="shared" si="2"/>
        <v>7487.7299999999923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291</v>
      </c>
      <c r="B53" s="330">
        <v>38</v>
      </c>
      <c r="C53" s="298">
        <v>46248</v>
      </c>
      <c r="D53" s="299" t="s">
        <v>293</v>
      </c>
      <c r="E53" s="522"/>
      <c r="F53" s="522">
        <v>4729.33</v>
      </c>
      <c r="G53" s="333">
        <f t="shared" si="2"/>
        <v>7639.6699999999919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46247</v>
      </c>
      <c r="D54" s="299" t="s">
        <v>319</v>
      </c>
      <c r="E54" s="522">
        <v>237.21</v>
      </c>
      <c r="F54" s="522"/>
      <c r="G54" s="333">
        <f t="shared" si="2"/>
        <v>2910.339999999992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6</v>
      </c>
      <c r="C55" s="298">
        <v>46246</v>
      </c>
      <c r="D55" s="299" t="s">
        <v>412</v>
      </c>
      <c r="E55" s="522">
        <v>-3.54</v>
      </c>
      <c r="F55" s="522"/>
      <c r="G55" s="333">
        <f t="shared" si="2"/>
        <v>3147.549999999992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19</v>
      </c>
      <c r="C56" s="298">
        <v>46246</v>
      </c>
      <c r="D56" s="299" t="s">
        <v>191</v>
      </c>
      <c r="E56" s="522">
        <v>200</v>
      </c>
      <c r="F56" s="522"/>
      <c r="G56" s="333">
        <f t="shared" si="2"/>
        <v>3144.009999999992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335</v>
      </c>
      <c r="B57" s="330" t="s">
        <v>335</v>
      </c>
      <c r="C57" s="298">
        <v>46246</v>
      </c>
      <c r="D57" s="299" t="s">
        <v>336</v>
      </c>
      <c r="E57" s="522">
        <v>63.55</v>
      </c>
      <c r="F57" s="522"/>
      <c r="G57" s="333">
        <f t="shared" si="2"/>
        <v>3344.009999999992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15</v>
      </c>
      <c r="C58" s="298">
        <v>46246</v>
      </c>
      <c r="D58" s="299" t="s">
        <v>185</v>
      </c>
      <c r="E58" s="522">
        <v>64.28</v>
      </c>
      <c r="F58" s="522"/>
      <c r="G58" s="333">
        <f t="shared" si="2"/>
        <v>3407.5599999999922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46245</v>
      </c>
      <c r="D59" s="299" t="s">
        <v>352</v>
      </c>
      <c r="E59" s="522">
        <v>21.29</v>
      </c>
      <c r="F59" s="522"/>
      <c r="G59" s="333">
        <f t="shared" si="2"/>
        <v>3471.8399999999924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46245</v>
      </c>
      <c r="D60" s="299" t="s">
        <v>427</v>
      </c>
      <c r="E60" s="522">
        <v>-130</v>
      </c>
      <c r="F60" s="522"/>
      <c r="G60" s="333">
        <f t="shared" si="2"/>
        <v>3493.1299999999924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291</v>
      </c>
      <c r="B61" s="330">
        <v>41</v>
      </c>
      <c r="C61" s="298">
        <v>46244</v>
      </c>
      <c r="D61" s="299" t="s">
        <v>1011</v>
      </c>
      <c r="E61" s="522"/>
      <c r="F61" s="522">
        <v>800</v>
      </c>
      <c r="G61" s="333">
        <f t="shared" si="2"/>
        <v>3363.1299999999924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22</v>
      </c>
      <c r="C62" s="298">
        <v>46244</v>
      </c>
      <c r="D62" s="299" t="s">
        <v>979</v>
      </c>
      <c r="E62" s="522">
        <v>5.31</v>
      </c>
      <c r="F62" s="522"/>
      <c r="G62" s="333">
        <f t="shared" si="2"/>
        <v>2563.1299999999924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46244</v>
      </c>
      <c r="D63" s="299" t="s">
        <v>319</v>
      </c>
      <c r="E63" s="522">
        <v>9.5</v>
      </c>
      <c r="F63" s="522"/>
      <c r="G63" s="333">
        <f t="shared" si="2"/>
        <v>2568.4399999999923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46244</v>
      </c>
      <c r="D64" s="299" t="s">
        <v>334</v>
      </c>
      <c r="E64" s="522">
        <v>16.16</v>
      </c>
      <c r="F64" s="522"/>
      <c r="G64" s="333">
        <f t="shared" si="2"/>
        <v>2577.9399999999923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46243</v>
      </c>
      <c r="D65" s="299" t="s">
        <v>854</v>
      </c>
      <c r="E65" s="522">
        <v>10.68</v>
      </c>
      <c r="F65" s="522"/>
      <c r="G65" s="333">
        <f t="shared" si="2"/>
        <v>2594.0999999999922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46243</v>
      </c>
      <c r="D66" s="299" t="s">
        <v>845</v>
      </c>
      <c r="E66" s="522">
        <v>116.04</v>
      </c>
      <c r="F66" s="522">
        <v>116.04</v>
      </c>
      <c r="G66" s="333">
        <f t="shared" si="2"/>
        <v>2604.779999999992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46243</v>
      </c>
      <c r="D67" s="299" t="s">
        <v>306</v>
      </c>
      <c r="E67" s="522">
        <v>228.43</v>
      </c>
      <c r="F67" s="522"/>
      <c r="G67" s="333">
        <f t="shared" si="2"/>
        <v>2604.779999999992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4</v>
      </c>
      <c r="C68" s="298">
        <v>46242</v>
      </c>
      <c r="D68" s="299" t="s">
        <v>319</v>
      </c>
      <c r="E68" s="522">
        <v>39.92</v>
      </c>
      <c r="F68" s="522"/>
      <c r="G68" s="333">
        <f t="shared" si="2"/>
        <v>2833.2099999999919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46242</v>
      </c>
      <c r="D69" s="299" t="s">
        <v>296</v>
      </c>
      <c r="E69" s="522">
        <v>73.16</v>
      </c>
      <c r="F69" s="522"/>
      <c r="G69" s="333">
        <f t="shared" si="2"/>
        <v>2873.1299999999919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46242</v>
      </c>
      <c r="D70" s="299" t="s">
        <v>300</v>
      </c>
      <c r="E70" s="522">
        <v>28.7</v>
      </c>
      <c r="F70" s="522"/>
      <c r="G70" s="333">
        <f t="shared" si="2"/>
        <v>2946.2899999999918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46242</v>
      </c>
      <c r="D71" s="299" t="s">
        <v>345</v>
      </c>
      <c r="E71" s="522">
        <v>121.55</v>
      </c>
      <c r="F71" s="522"/>
      <c r="G71" s="333">
        <f t="shared" si="2"/>
        <v>2974.9899999999916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46242</v>
      </c>
      <c r="D72" s="299" t="s">
        <v>1016</v>
      </c>
      <c r="E72" s="522">
        <v>25</v>
      </c>
      <c r="F72" s="522"/>
      <c r="G72" s="333">
        <f t="shared" si="2"/>
        <v>3096.5399999999918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46242</v>
      </c>
      <c r="D73" s="299" t="s">
        <v>353</v>
      </c>
      <c r="E73" s="522">
        <v>21.99</v>
      </c>
      <c r="F73" s="522"/>
      <c r="G73" s="333">
        <f t="shared" si="2"/>
        <v>3121.5399999999918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46242</v>
      </c>
      <c r="D74" s="299" t="s">
        <v>1019</v>
      </c>
      <c r="E74" s="522">
        <v>60</v>
      </c>
      <c r="F74" s="522"/>
      <c r="G74" s="333">
        <f t="shared" si="2"/>
        <v>3143.5299999999916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46241</v>
      </c>
      <c r="D75" s="299" t="s">
        <v>319</v>
      </c>
      <c r="E75" s="522">
        <v>19.690000000000001</v>
      </c>
      <c r="F75" s="522"/>
      <c r="G75" s="333">
        <f t="shared" si="2"/>
        <v>3203.5299999999916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46241</v>
      </c>
      <c r="D76" s="299" t="s">
        <v>296</v>
      </c>
      <c r="E76" s="522">
        <v>8.93</v>
      </c>
      <c r="F76" s="522"/>
      <c r="G76" s="333">
        <f t="shared" si="2"/>
        <v>3223.2199999999916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46241</v>
      </c>
      <c r="D77" s="299" t="s">
        <v>320</v>
      </c>
      <c r="E77" s="522">
        <v>178.24</v>
      </c>
      <c r="F77" s="522"/>
      <c r="G77" s="333">
        <f t="shared" si="2"/>
        <v>3232.1499999999915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46241</v>
      </c>
      <c r="D78" s="299" t="s">
        <v>404</v>
      </c>
      <c r="E78" s="522">
        <v>107.68</v>
      </c>
      <c r="F78" s="522"/>
      <c r="G78" s="333">
        <f t="shared" si="2"/>
        <v>3410.3899999999917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335</v>
      </c>
      <c r="B79" s="330" t="s">
        <v>335</v>
      </c>
      <c r="C79" s="298">
        <v>46241</v>
      </c>
      <c r="D79" s="299" t="s">
        <v>447</v>
      </c>
      <c r="E79" s="522">
        <v>83.63</v>
      </c>
      <c r="F79" s="522"/>
      <c r="G79" s="333">
        <f t="shared" si="2"/>
        <v>3518.0699999999915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9</v>
      </c>
      <c r="C80" s="298">
        <v>46241</v>
      </c>
      <c r="D80" s="299" t="s">
        <v>58</v>
      </c>
      <c r="E80" s="522">
        <v>1231.68</v>
      </c>
      <c r="F80" s="522"/>
      <c r="G80" s="333">
        <f t="shared" si="2"/>
        <v>3601.6999999999916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46240</v>
      </c>
      <c r="D81" s="299" t="s">
        <v>1017</v>
      </c>
      <c r="E81" s="522">
        <v>33.700000000000003</v>
      </c>
      <c r="F81" s="522"/>
      <c r="G81" s="333">
        <f t="shared" si="2"/>
        <v>4833.3799999999919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46240</v>
      </c>
      <c r="D82" s="299" t="s">
        <v>347</v>
      </c>
      <c r="E82" s="522">
        <v>23.33</v>
      </c>
      <c r="F82" s="522"/>
      <c r="G82" s="333">
        <f t="shared" si="2"/>
        <v>4867.0799999999917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14</v>
      </c>
      <c r="C83" s="298">
        <v>46240</v>
      </c>
      <c r="D83" s="299" t="s">
        <v>958</v>
      </c>
      <c r="E83" s="522">
        <v>66.67</v>
      </c>
      <c r="F83" s="522"/>
      <c r="G83" s="333">
        <f t="shared" si="2"/>
        <v>4890.4099999999917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46240</v>
      </c>
      <c r="D84" s="299" t="s">
        <v>344</v>
      </c>
      <c r="E84" s="522">
        <v>75</v>
      </c>
      <c r="F84" s="522"/>
      <c r="G84" s="333">
        <f t="shared" si="2"/>
        <v>4957.0799999999917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13</v>
      </c>
      <c r="C85" s="298">
        <v>46240</v>
      </c>
      <c r="D85" s="299" t="s">
        <v>182</v>
      </c>
      <c r="E85" s="522">
        <v>331.81</v>
      </c>
      <c r="F85" s="522"/>
      <c r="G85" s="333">
        <f t="shared" si="2"/>
        <v>5032.0799999999917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39</v>
      </c>
      <c r="C86" s="298">
        <v>46240</v>
      </c>
      <c r="D86" s="299" t="s">
        <v>292</v>
      </c>
      <c r="E86" s="522"/>
      <c r="F86" s="522">
        <v>2763.78</v>
      </c>
      <c r="G86" s="333">
        <f t="shared" si="2"/>
        <v>5363.8899999999921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46239</v>
      </c>
      <c r="D87" s="299" t="s">
        <v>353</v>
      </c>
      <c r="E87" s="522">
        <v>36.549999999999997</v>
      </c>
      <c r="F87" s="522"/>
      <c r="G87" s="333">
        <f t="shared" si="2"/>
        <v>2600.1099999999915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46239</v>
      </c>
      <c r="D88" s="299" t="s">
        <v>310</v>
      </c>
      <c r="E88" s="522">
        <v>40.76</v>
      </c>
      <c r="F88" s="522"/>
      <c r="G88" s="333">
        <f t="shared" si="2"/>
        <v>2636.6599999999917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3</v>
      </c>
      <c r="C89" s="298">
        <v>46239</v>
      </c>
      <c r="D89" s="299" t="s">
        <v>310</v>
      </c>
      <c r="E89" s="522">
        <v>5.86</v>
      </c>
      <c r="F89" s="522"/>
      <c r="G89" s="333">
        <f t="shared" si="2"/>
        <v>2677.4199999999919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46239</v>
      </c>
      <c r="D90" s="299" t="s">
        <v>296</v>
      </c>
      <c r="E90" s="522">
        <v>63.22</v>
      </c>
      <c r="F90" s="522"/>
      <c r="G90" s="333">
        <f t="shared" si="2"/>
        <v>2683.279999999992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8</v>
      </c>
      <c r="C91" s="298">
        <v>46239</v>
      </c>
      <c r="D91" s="299" t="s">
        <v>1012</v>
      </c>
      <c r="E91" s="522">
        <v>49.41</v>
      </c>
      <c r="F91" s="522"/>
      <c r="G91" s="333">
        <f t="shared" si="2"/>
        <v>2746.4999999999918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46239</v>
      </c>
      <c r="D92" s="299" t="s">
        <v>1013</v>
      </c>
      <c r="E92" s="522">
        <v>-60</v>
      </c>
      <c r="F92" s="522"/>
      <c r="G92" s="333">
        <f t="shared" si="2"/>
        <v>2795.9099999999917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5</v>
      </c>
      <c r="C93" s="298">
        <v>46239</v>
      </c>
      <c r="D93" s="299" t="s">
        <v>1013</v>
      </c>
      <c r="E93" s="522">
        <v>263.89</v>
      </c>
      <c r="F93" s="522"/>
      <c r="G93" s="333">
        <f t="shared" ref="G93:G123" si="3">G94-E93+F93</f>
        <v>2735.9099999999917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5</v>
      </c>
      <c r="C94" s="298">
        <v>46239</v>
      </c>
      <c r="D94" s="299" t="s">
        <v>1014</v>
      </c>
      <c r="E94" s="522">
        <v>25</v>
      </c>
      <c r="F94" s="522"/>
      <c r="G94" s="333">
        <f t="shared" si="3"/>
        <v>2999.7999999999915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46239</v>
      </c>
      <c r="D95" s="299" t="s">
        <v>1015</v>
      </c>
      <c r="E95" s="522">
        <v>36.81</v>
      </c>
      <c r="F95" s="522"/>
      <c r="G95" s="333">
        <f t="shared" si="3"/>
        <v>3024.7999999999915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40</v>
      </c>
      <c r="C96" s="298">
        <v>46239</v>
      </c>
      <c r="D96" s="299" t="s">
        <v>316</v>
      </c>
      <c r="E96" s="522"/>
      <c r="F96" s="522">
        <v>837.18</v>
      </c>
      <c r="G96" s="333">
        <f t="shared" si="3"/>
        <v>3061.6099999999915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46238</v>
      </c>
      <c r="D97" s="299" t="s">
        <v>1010</v>
      </c>
      <c r="E97" s="522">
        <v>10</v>
      </c>
      <c r="F97" s="522"/>
      <c r="G97" s="333">
        <f t="shared" si="3"/>
        <v>2224.4299999999917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17</v>
      </c>
      <c r="C98" s="298">
        <v>46238</v>
      </c>
      <c r="D98" s="299" t="s">
        <v>370</v>
      </c>
      <c r="E98" s="522">
        <v>99</v>
      </c>
      <c r="F98" s="522"/>
      <c r="G98" s="333">
        <f t="shared" si="3"/>
        <v>2234.4299999999917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14</v>
      </c>
      <c r="C99" s="298">
        <v>46238</v>
      </c>
      <c r="D99" s="299" t="s">
        <v>367</v>
      </c>
      <c r="E99" s="522">
        <v>70.25</v>
      </c>
      <c r="F99" s="522"/>
      <c r="G99" s="333">
        <f t="shared" si="3"/>
        <v>2333.4299999999917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284</v>
      </c>
      <c r="B100" s="330">
        <v>37</v>
      </c>
      <c r="C100" s="298">
        <v>46238</v>
      </c>
      <c r="D100" s="299" t="s">
        <v>374</v>
      </c>
      <c r="E100" s="522">
        <v>50</v>
      </c>
      <c r="F100" s="522"/>
      <c r="G100" s="333">
        <f t="shared" si="3"/>
        <v>2403.6799999999917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46237</v>
      </c>
      <c r="D101" s="299" t="s">
        <v>296</v>
      </c>
      <c r="E101" s="522">
        <v>41.93</v>
      </c>
      <c r="F101" s="522"/>
      <c r="G101" s="333">
        <f t="shared" si="3"/>
        <v>2453.6799999999917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46237</v>
      </c>
      <c r="D102" s="299" t="s">
        <v>334</v>
      </c>
      <c r="E102" s="522">
        <v>15.09</v>
      </c>
      <c r="F102" s="522"/>
      <c r="G102" s="333">
        <f t="shared" si="3"/>
        <v>2495.6099999999915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46237</v>
      </c>
      <c r="D103" s="299" t="s">
        <v>953</v>
      </c>
      <c r="E103" s="522">
        <v>12.77</v>
      </c>
      <c r="F103" s="522"/>
      <c r="G103" s="333">
        <f t="shared" si="3"/>
        <v>2510.6999999999916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1</v>
      </c>
      <c r="C104" s="298">
        <v>46236</v>
      </c>
      <c r="D104" s="299" t="s">
        <v>306</v>
      </c>
      <c r="E104" s="522">
        <v>132.79</v>
      </c>
      <c r="F104" s="522"/>
      <c r="G104" s="333">
        <f t="shared" si="3"/>
        <v>2523.4699999999916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46236</v>
      </c>
      <c r="D105" s="299" t="s">
        <v>358</v>
      </c>
      <c r="E105" s="522">
        <v>10.25</v>
      </c>
      <c r="F105" s="522"/>
      <c r="G105" s="333">
        <f t="shared" si="3"/>
        <v>2656.2599999999916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46236</v>
      </c>
      <c r="D106" s="299" t="s">
        <v>300</v>
      </c>
      <c r="E106" s="522">
        <v>24.48</v>
      </c>
      <c r="F106" s="522"/>
      <c r="G106" s="333">
        <f t="shared" si="3"/>
        <v>2666.5099999999916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46236</v>
      </c>
      <c r="D107" s="299" t="s">
        <v>455</v>
      </c>
      <c r="E107" s="522">
        <v>40.21</v>
      </c>
      <c r="F107" s="522"/>
      <c r="G107" s="333">
        <f t="shared" si="3"/>
        <v>2690.9899999999916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46235</v>
      </c>
      <c r="D108" s="299" t="s">
        <v>1008</v>
      </c>
      <c r="E108" s="522">
        <v>22.12</v>
      </c>
      <c r="F108" s="522"/>
      <c r="G108" s="333">
        <f t="shared" si="3"/>
        <v>2731.1999999999916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46235</v>
      </c>
      <c r="D109" s="299" t="s">
        <v>1009</v>
      </c>
      <c r="E109" s="522">
        <v>40</v>
      </c>
      <c r="F109" s="522"/>
      <c r="G109" s="333">
        <f t="shared" si="3"/>
        <v>2753.3199999999915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46235</v>
      </c>
      <c r="D110" s="299" t="s">
        <v>319</v>
      </c>
      <c r="E110" s="522">
        <v>8.86</v>
      </c>
      <c r="F110" s="522"/>
      <c r="G110" s="333">
        <f t="shared" si="3"/>
        <v>2793.3199999999915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46235</v>
      </c>
      <c r="D111" s="299" t="s">
        <v>484</v>
      </c>
      <c r="E111" s="522">
        <v>52.06</v>
      </c>
      <c r="F111" s="522"/>
      <c r="G111" s="333">
        <f t="shared" si="3"/>
        <v>2802.1799999999917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46235</v>
      </c>
      <c r="D112" s="299" t="s">
        <v>484</v>
      </c>
      <c r="E112" s="522">
        <v>52.06</v>
      </c>
      <c r="F112" s="522"/>
      <c r="G112" s="333">
        <f t="shared" si="3"/>
        <v>2854.2399999999916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22</v>
      </c>
      <c r="C113" s="298">
        <v>46235</v>
      </c>
      <c r="D113" s="299" t="s">
        <v>375</v>
      </c>
      <c r="E113" s="522">
        <v>6.37</v>
      </c>
      <c r="F113" s="522"/>
      <c r="G113" s="333">
        <f t="shared" si="3"/>
        <v>2906.2999999999915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46235</v>
      </c>
      <c r="D114" s="299" t="s">
        <v>1007</v>
      </c>
      <c r="E114" s="522">
        <v>121.4</v>
      </c>
      <c r="F114" s="522">
        <v>121.4</v>
      </c>
      <c r="G114" s="333">
        <f t="shared" si="3"/>
        <v>2912.6699999999914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46235</v>
      </c>
      <c r="D115" s="299" t="s">
        <v>1018</v>
      </c>
      <c r="E115" s="522">
        <v>-25.39</v>
      </c>
      <c r="F115" s="522"/>
      <c r="G115" s="333">
        <f t="shared" si="3"/>
        <v>2912.6699999999914</v>
      </c>
      <c r="H115" s="334" t="s">
        <v>298</v>
      </c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46235</v>
      </c>
      <c r="D116" s="299" t="s">
        <v>986</v>
      </c>
      <c r="E116" s="522"/>
      <c r="F116" s="522">
        <v>174.61</v>
      </c>
      <c r="G116" s="333">
        <f t="shared" si="3"/>
        <v>2887.2799999999916</v>
      </c>
      <c r="H116" s="334" t="s">
        <v>298</v>
      </c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46235</v>
      </c>
      <c r="D117" s="299" t="s">
        <v>986</v>
      </c>
      <c r="E117" s="522">
        <v>174.61</v>
      </c>
      <c r="F117" s="522"/>
      <c r="G117" s="333">
        <f t="shared" si="3"/>
        <v>2712.6699999999914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284</v>
      </c>
      <c r="B118" s="330">
        <v>37</v>
      </c>
      <c r="C118" s="298">
        <v>46234</v>
      </c>
      <c r="D118" s="299" t="s">
        <v>1004</v>
      </c>
      <c r="E118" s="522">
        <v>8746.27</v>
      </c>
      <c r="F118" s="522"/>
      <c r="G118" s="333">
        <f t="shared" si="3"/>
        <v>2887.2799999999916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286</v>
      </c>
      <c r="B119" s="330">
        <v>25</v>
      </c>
      <c r="C119" s="298">
        <v>46234</v>
      </c>
      <c r="D119" s="298" t="s">
        <v>204</v>
      </c>
      <c r="E119" s="331">
        <v>350</v>
      </c>
      <c r="F119" s="522"/>
      <c r="G119" s="333">
        <f t="shared" si="3"/>
        <v>11633.549999999992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26</v>
      </c>
      <c r="C120" s="298">
        <v>46234</v>
      </c>
      <c r="D120" s="298" t="s">
        <v>205</v>
      </c>
      <c r="E120" s="331">
        <v>320</v>
      </c>
      <c r="F120" s="522"/>
      <c r="G120" s="333">
        <f t="shared" si="3"/>
        <v>11983.549999999992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27</v>
      </c>
      <c r="C121" s="298">
        <v>46234</v>
      </c>
      <c r="D121" s="298" t="s">
        <v>206</v>
      </c>
      <c r="E121" s="331">
        <v>25</v>
      </c>
      <c r="F121" s="522"/>
      <c r="G121" s="333">
        <f t="shared" si="3"/>
        <v>12303.549999999992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28</v>
      </c>
      <c r="C122" s="298">
        <v>46234</v>
      </c>
      <c r="D122" s="298" t="s">
        <v>207</v>
      </c>
      <c r="E122" s="331">
        <v>25</v>
      </c>
      <c r="F122" s="522"/>
      <c r="G122" s="333">
        <f t="shared" si="3"/>
        <v>12328.549999999992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286</v>
      </c>
      <c r="B123" s="330">
        <v>29</v>
      </c>
      <c r="C123" s="298">
        <v>46234</v>
      </c>
      <c r="D123" s="298" t="s">
        <v>208</v>
      </c>
      <c r="E123" s="331">
        <v>45</v>
      </c>
      <c r="F123" s="522"/>
      <c r="G123" s="333">
        <f t="shared" si="3"/>
        <v>12353.549999999992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30</v>
      </c>
      <c r="C124" s="298">
        <v>46234</v>
      </c>
      <c r="D124" s="298" t="s">
        <v>209</v>
      </c>
      <c r="E124" s="331">
        <v>400</v>
      </c>
      <c r="F124" s="522"/>
      <c r="G124" s="333">
        <f t="shared" ref="G124:G146" si="4">G125-E124+F124</f>
        <v>12398.549999999992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31</v>
      </c>
      <c r="C125" s="298">
        <v>46234</v>
      </c>
      <c r="D125" s="298" t="s">
        <v>210</v>
      </c>
      <c r="E125" s="331">
        <v>375</v>
      </c>
      <c r="F125" s="522"/>
      <c r="G125" s="333">
        <f t="shared" si="4"/>
        <v>12798.549999999992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286</v>
      </c>
      <c r="B126" s="330">
        <v>32</v>
      </c>
      <c r="C126" s="298">
        <v>46234</v>
      </c>
      <c r="D126" s="298" t="s">
        <v>211</v>
      </c>
      <c r="E126" s="331">
        <v>100</v>
      </c>
      <c r="F126" s="522"/>
      <c r="G126" s="333">
        <f t="shared" si="4"/>
        <v>13173.549999999992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286</v>
      </c>
      <c r="B127" s="330">
        <v>33</v>
      </c>
      <c r="C127" s="298">
        <v>46234</v>
      </c>
      <c r="D127" s="298" t="s">
        <v>212</v>
      </c>
      <c r="E127" s="331">
        <v>85</v>
      </c>
      <c r="F127" s="522"/>
      <c r="G127" s="333">
        <f t="shared" si="4"/>
        <v>13273.549999999992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286</v>
      </c>
      <c r="B128" s="330">
        <v>34</v>
      </c>
      <c r="C128" s="298">
        <v>46234</v>
      </c>
      <c r="D128" s="298" t="s">
        <v>213</v>
      </c>
      <c r="E128" s="331">
        <v>230</v>
      </c>
      <c r="F128" s="522"/>
      <c r="G128" s="333">
        <f t="shared" si="4"/>
        <v>13358.549999999992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286</v>
      </c>
      <c r="B129" s="330">
        <v>35</v>
      </c>
      <c r="C129" s="298">
        <v>46234</v>
      </c>
      <c r="D129" s="298" t="s">
        <v>214</v>
      </c>
      <c r="E129" s="331">
        <v>45</v>
      </c>
      <c r="F129" s="522"/>
      <c r="G129" s="333">
        <f t="shared" si="4"/>
        <v>13588.549999999992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291</v>
      </c>
      <c r="B130" s="330">
        <v>38</v>
      </c>
      <c r="C130" s="298">
        <v>46234</v>
      </c>
      <c r="D130" s="299" t="s">
        <v>293</v>
      </c>
      <c r="E130" s="522"/>
      <c r="F130" s="522">
        <v>4720.8599999999997</v>
      </c>
      <c r="G130" s="333">
        <f t="shared" si="4"/>
        <v>13633.549999999992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10</v>
      </c>
      <c r="C131" s="298">
        <v>46234</v>
      </c>
      <c r="D131" s="299" t="s">
        <v>176</v>
      </c>
      <c r="E131" s="522">
        <v>17.899999999999999</v>
      </c>
      <c r="F131" s="522"/>
      <c r="G131" s="333">
        <f t="shared" si="4"/>
        <v>8912.6899999999932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46233</v>
      </c>
      <c r="D132" s="299" t="s">
        <v>484</v>
      </c>
      <c r="E132" s="522">
        <v>20.59</v>
      </c>
      <c r="F132" s="522"/>
      <c r="G132" s="333">
        <f t="shared" si="4"/>
        <v>8930.5899999999929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46233</v>
      </c>
      <c r="D133" s="299" t="s">
        <v>386</v>
      </c>
      <c r="E133" s="522">
        <v>23.87</v>
      </c>
      <c r="F133" s="522"/>
      <c r="G133" s="333">
        <f t="shared" si="4"/>
        <v>8951.179999999993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46233</v>
      </c>
      <c r="D134" s="299" t="s">
        <v>1003</v>
      </c>
      <c r="E134" s="522">
        <v>-100</v>
      </c>
      <c r="F134" s="522"/>
      <c r="G134" s="333">
        <f t="shared" si="4"/>
        <v>8975.0499999999938</v>
      </c>
      <c r="H134" s="334" t="s">
        <v>298</v>
      </c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46233</v>
      </c>
      <c r="D135" s="299" t="s">
        <v>1000</v>
      </c>
      <c r="E135" s="522">
        <v>-100</v>
      </c>
      <c r="F135" s="522"/>
      <c r="G135" s="333">
        <f t="shared" si="4"/>
        <v>8875.0499999999938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46233</v>
      </c>
      <c r="D136" s="299" t="s">
        <v>1006</v>
      </c>
      <c r="E136" s="522">
        <v>16</v>
      </c>
      <c r="F136" s="522"/>
      <c r="G136" s="333">
        <f t="shared" si="4"/>
        <v>8775.0499999999938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46232</v>
      </c>
      <c r="D137" s="299" t="s">
        <v>308</v>
      </c>
      <c r="E137" s="522">
        <v>60.77</v>
      </c>
      <c r="F137" s="522"/>
      <c r="G137" s="333">
        <f t="shared" si="4"/>
        <v>8791.0499999999938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21</v>
      </c>
      <c r="C138" s="298">
        <v>46232</v>
      </c>
      <c r="D138" s="299" t="s">
        <v>194</v>
      </c>
      <c r="E138" s="522">
        <v>31.47</v>
      </c>
      <c r="F138" s="522"/>
      <c r="G138" s="333">
        <f t="shared" si="4"/>
        <v>8851.8199999999943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21</v>
      </c>
      <c r="C139" s="298">
        <v>46232</v>
      </c>
      <c r="D139" s="299" t="s">
        <v>194</v>
      </c>
      <c r="E139" s="522">
        <v>16.2</v>
      </c>
      <c r="F139" s="522"/>
      <c r="G139" s="333">
        <f t="shared" si="4"/>
        <v>8883.2899999999936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46232</v>
      </c>
      <c r="D140" s="299" t="s">
        <v>346</v>
      </c>
      <c r="E140" s="522">
        <v>11.43</v>
      </c>
      <c r="F140" s="522"/>
      <c r="G140" s="333">
        <f t="shared" si="4"/>
        <v>8899.4899999999943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46232</v>
      </c>
      <c r="D141" s="299" t="s">
        <v>358</v>
      </c>
      <c r="E141" s="522">
        <v>9.9700000000000006</v>
      </c>
      <c r="F141" s="522"/>
      <c r="G141" s="333">
        <f t="shared" si="4"/>
        <v>8910.9199999999946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5</v>
      </c>
      <c r="C142" s="298">
        <v>46232</v>
      </c>
      <c r="D142" s="299" t="s">
        <v>484</v>
      </c>
      <c r="E142" s="522">
        <v>82.36</v>
      </c>
      <c r="F142" s="522"/>
      <c r="G142" s="333">
        <f t="shared" si="4"/>
        <v>8920.889999999994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24</v>
      </c>
      <c r="C143" s="298">
        <v>46232</v>
      </c>
      <c r="D143" s="299" t="s">
        <v>860</v>
      </c>
      <c r="E143" s="522">
        <v>92.25</v>
      </c>
      <c r="F143" s="522"/>
      <c r="G143" s="333">
        <f t="shared" si="4"/>
        <v>9003.2499999999945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46232</v>
      </c>
      <c r="D144" s="299" t="s">
        <v>296</v>
      </c>
      <c r="E144" s="522">
        <v>39.5</v>
      </c>
      <c r="F144" s="522"/>
      <c r="G144" s="333">
        <f t="shared" si="4"/>
        <v>9095.4999999999945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46232</v>
      </c>
      <c r="D145" s="299" t="s">
        <v>296</v>
      </c>
      <c r="E145" s="522">
        <v>15.1</v>
      </c>
      <c r="F145" s="522"/>
      <c r="G145" s="333">
        <f t="shared" si="4"/>
        <v>9134.9999999999945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46232</v>
      </c>
      <c r="D146" s="299" t="s">
        <v>334</v>
      </c>
      <c r="E146" s="522">
        <v>17.68</v>
      </c>
      <c r="F146" s="522"/>
      <c r="G146" s="333">
        <f t="shared" si="4"/>
        <v>9150.0999999999949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46232</v>
      </c>
      <c r="D147" s="299" t="s">
        <v>988</v>
      </c>
      <c r="E147" s="522">
        <v>-205</v>
      </c>
      <c r="F147" s="522"/>
      <c r="G147" s="333">
        <f t="shared" ref="G147:G209" si="5">G148-E147+F147</f>
        <v>9167.7799999999952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20</v>
      </c>
      <c r="C148" s="298">
        <v>46232</v>
      </c>
      <c r="D148" s="299" t="s">
        <v>193</v>
      </c>
      <c r="E148" s="522">
        <v>600</v>
      </c>
      <c r="F148" s="522"/>
      <c r="G148" s="333">
        <f t="shared" si="5"/>
        <v>8962.7799999999952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46231</v>
      </c>
      <c r="D149" s="299" t="s">
        <v>525</v>
      </c>
      <c r="E149" s="522">
        <v>1171.3800000000001</v>
      </c>
      <c r="F149" s="522">
        <v>1171.3800000000001</v>
      </c>
      <c r="G149" s="333">
        <f t="shared" si="5"/>
        <v>9562.7799999999952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46231</v>
      </c>
      <c r="D150" s="299" t="s">
        <v>334</v>
      </c>
      <c r="E150" s="522">
        <v>11.58</v>
      </c>
      <c r="F150" s="522"/>
      <c r="G150" s="333">
        <f t="shared" si="5"/>
        <v>9562.7799999999934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42</v>
      </c>
      <c r="C151" s="298">
        <v>46231</v>
      </c>
      <c r="D151" s="299" t="s">
        <v>200</v>
      </c>
      <c r="E151" s="522">
        <v>59</v>
      </c>
      <c r="F151" s="522"/>
      <c r="G151" s="333">
        <f t="shared" si="5"/>
        <v>9574.3599999999933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43</v>
      </c>
      <c r="C152" s="298">
        <v>46231</v>
      </c>
      <c r="D152" s="299" t="s">
        <v>201</v>
      </c>
      <c r="E152" s="522">
        <v>50.92</v>
      </c>
      <c r="F152" s="522"/>
      <c r="G152" s="333">
        <f t="shared" si="5"/>
        <v>9633.3599999999933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46231</v>
      </c>
      <c r="D153" s="299" t="s">
        <v>308</v>
      </c>
      <c r="E153" s="522">
        <v>71.75</v>
      </c>
      <c r="F153" s="522"/>
      <c r="G153" s="333">
        <f t="shared" si="5"/>
        <v>9684.2799999999934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46230</v>
      </c>
      <c r="D154" s="299" t="s">
        <v>999</v>
      </c>
      <c r="E154" s="522">
        <v>49.2</v>
      </c>
      <c r="F154" s="522"/>
      <c r="G154" s="333">
        <f t="shared" si="5"/>
        <v>9756.0299999999934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46230</v>
      </c>
      <c r="D155" s="299" t="s">
        <v>353</v>
      </c>
      <c r="E155" s="522">
        <v>20.98</v>
      </c>
      <c r="F155" s="522"/>
      <c r="G155" s="333">
        <f t="shared" si="5"/>
        <v>9805.2299999999941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46230</v>
      </c>
      <c r="D156" s="299" t="s">
        <v>300</v>
      </c>
      <c r="E156" s="522">
        <v>19.16</v>
      </c>
      <c r="F156" s="522"/>
      <c r="G156" s="333">
        <f t="shared" si="5"/>
        <v>9826.2099999999937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46230</v>
      </c>
      <c r="D157" s="299" t="s">
        <v>994</v>
      </c>
      <c r="E157" s="522">
        <v>15.89</v>
      </c>
      <c r="F157" s="522"/>
      <c r="G157" s="333">
        <f t="shared" si="5"/>
        <v>9845.3699999999935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46230</v>
      </c>
      <c r="D158" s="299" t="s">
        <v>998</v>
      </c>
      <c r="E158" s="522">
        <v>15.96</v>
      </c>
      <c r="F158" s="522"/>
      <c r="G158" s="333">
        <f t="shared" si="5"/>
        <v>9861.2599999999929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46230</v>
      </c>
      <c r="D159" s="299" t="s">
        <v>306</v>
      </c>
      <c r="E159" s="522">
        <v>183.73</v>
      </c>
      <c r="F159" s="522"/>
      <c r="G159" s="333">
        <f t="shared" si="5"/>
        <v>9877.2199999999921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46230</v>
      </c>
      <c r="D160" s="299" t="s">
        <v>296</v>
      </c>
      <c r="E160" s="522">
        <v>86.71</v>
      </c>
      <c r="F160" s="522"/>
      <c r="G160" s="333">
        <f t="shared" si="5"/>
        <v>10060.949999999992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46230</v>
      </c>
      <c r="D161" s="299" t="s">
        <v>296</v>
      </c>
      <c r="E161" s="522">
        <v>8.7200000000000006</v>
      </c>
      <c r="F161" s="522"/>
      <c r="G161" s="333">
        <f t="shared" si="5"/>
        <v>10147.659999999991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46230</v>
      </c>
      <c r="D162" s="299" t="s">
        <v>301</v>
      </c>
      <c r="E162" s="522">
        <v>23.5</v>
      </c>
      <c r="F162" s="522"/>
      <c r="G162" s="333">
        <f t="shared" si="5"/>
        <v>10156.37999999999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3</v>
      </c>
      <c r="C163" s="298">
        <v>46230</v>
      </c>
      <c r="D163" s="299" t="s">
        <v>983</v>
      </c>
      <c r="E163" s="522">
        <v>7.18</v>
      </c>
      <c r="F163" s="522"/>
      <c r="G163" s="333">
        <f t="shared" si="5"/>
        <v>10179.87999999999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46229</v>
      </c>
      <c r="D164" s="299" t="s">
        <v>996</v>
      </c>
      <c r="E164" s="522">
        <v>18.350000000000001</v>
      </c>
      <c r="F164" s="522"/>
      <c r="G164" s="333">
        <f t="shared" si="5"/>
        <v>10187.05999999999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46229</v>
      </c>
      <c r="D165" s="299" t="s">
        <v>319</v>
      </c>
      <c r="E165" s="522">
        <v>64.400000000000006</v>
      </c>
      <c r="F165" s="522"/>
      <c r="G165" s="333">
        <f t="shared" si="5"/>
        <v>10205.409999999991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46229</v>
      </c>
      <c r="D166" s="299" t="s">
        <v>296</v>
      </c>
      <c r="E166" s="522">
        <v>42.19</v>
      </c>
      <c r="F166" s="522"/>
      <c r="G166" s="333">
        <f t="shared" si="5"/>
        <v>10269.80999999999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46229</v>
      </c>
      <c r="D167" s="299" t="s">
        <v>296</v>
      </c>
      <c r="E167" s="522">
        <v>60.67</v>
      </c>
      <c r="F167" s="522"/>
      <c r="G167" s="333">
        <f t="shared" si="5"/>
        <v>10311.999999999991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46228</v>
      </c>
      <c r="D168" s="299" t="s">
        <v>995</v>
      </c>
      <c r="E168" s="522">
        <v>40.32</v>
      </c>
      <c r="F168" s="522"/>
      <c r="G168" s="333">
        <f t="shared" si="5"/>
        <v>10372.669999999991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3</v>
      </c>
      <c r="C169" s="298">
        <v>46228</v>
      </c>
      <c r="D169" s="299" t="s">
        <v>455</v>
      </c>
      <c r="E169" s="522">
        <v>7.38</v>
      </c>
      <c r="F169" s="522"/>
      <c r="G169" s="333">
        <f t="shared" si="5"/>
        <v>10412.989999999991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46228</v>
      </c>
      <c r="D170" s="299" t="s">
        <v>455</v>
      </c>
      <c r="E170" s="522">
        <v>39.83</v>
      </c>
      <c r="F170" s="522"/>
      <c r="G170" s="333">
        <f t="shared" si="5"/>
        <v>10420.36999999999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46228</v>
      </c>
      <c r="D171" s="299" t="s">
        <v>475</v>
      </c>
      <c r="E171" s="522">
        <v>20</v>
      </c>
      <c r="F171" s="522"/>
      <c r="G171" s="333">
        <f t="shared" si="5"/>
        <v>10460.19999999999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12</v>
      </c>
      <c r="C172" s="298">
        <v>46228</v>
      </c>
      <c r="D172" s="299" t="s">
        <v>314</v>
      </c>
      <c r="E172" s="522">
        <v>204.48</v>
      </c>
      <c r="F172" s="522"/>
      <c r="G172" s="333">
        <f t="shared" si="5"/>
        <v>10480.19999999999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3</v>
      </c>
      <c r="C173" s="298">
        <v>46228</v>
      </c>
      <c r="D173" s="299" t="s">
        <v>991</v>
      </c>
      <c r="E173" s="522">
        <v>11.33</v>
      </c>
      <c r="F173" s="522"/>
      <c r="G173" s="333">
        <f t="shared" si="5"/>
        <v>10684.679999999989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46228</v>
      </c>
      <c r="D174" s="299" t="s">
        <v>997</v>
      </c>
      <c r="E174" s="522">
        <v>120.77</v>
      </c>
      <c r="F174" s="522"/>
      <c r="G174" s="333">
        <f t="shared" si="5"/>
        <v>10696.009999999989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46227</v>
      </c>
      <c r="D175" s="299" t="s">
        <v>990</v>
      </c>
      <c r="E175" s="522">
        <v>46.21</v>
      </c>
      <c r="F175" s="522"/>
      <c r="G175" s="333">
        <f t="shared" si="5"/>
        <v>10816.77999999999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46227</v>
      </c>
      <c r="D176" s="299" t="s">
        <v>340</v>
      </c>
      <c r="E176" s="522">
        <v>95.85</v>
      </c>
      <c r="F176" s="522"/>
      <c r="G176" s="333">
        <f t="shared" si="5"/>
        <v>10862.989999999989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46227</v>
      </c>
      <c r="D177" s="299" t="s">
        <v>324</v>
      </c>
      <c r="E177" s="522">
        <v>9.06</v>
      </c>
      <c r="F177" s="522"/>
      <c r="G177" s="333">
        <f t="shared" si="5"/>
        <v>10958.839999999989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46227</v>
      </c>
      <c r="D178" s="299" t="s">
        <v>358</v>
      </c>
      <c r="E178" s="522">
        <v>26.47</v>
      </c>
      <c r="F178" s="522"/>
      <c r="G178" s="333">
        <f t="shared" si="5"/>
        <v>10967.899999999989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46227</v>
      </c>
      <c r="D179" s="299" t="s">
        <v>1003</v>
      </c>
      <c r="E179" s="522">
        <v>90</v>
      </c>
      <c r="F179" s="522"/>
      <c r="G179" s="333">
        <f t="shared" si="5"/>
        <v>10994.369999999988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3</v>
      </c>
      <c r="C180" s="298">
        <v>46226</v>
      </c>
      <c r="D180" s="299" t="s">
        <v>455</v>
      </c>
      <c r="E180" s="522">
        <v>29.72</v>
      </c>
      <c r="F180" s="522"/>
      <c r="G180" s="333">
        <f t="shared" si="5"/>
        <v>11084.369999999988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46226</v>
      </c>
      <c r="D181" s="299" t="s">
        <v>315</v>
      </c>
      <c r="E181" s="522">
        <v>133.13999999999999</v>
      </c>
      <c r="F181" s="522">
        <v>133.13999999999999</v>
      </c>
      <c r="G181" s="333">
        <f t="shared" si="5"/>
        <v>11114.089999999987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39</v>
      </c>
      <c r="C182" s="298">
        <v>46226</v>
      </c>
      <c r="D182" s="299" t="s">
        <v>292</v>
      </c>
      <c r="E182" s="522"/>
      <c r="F182" s="522">
        <v>2763.78</v>
      </c>
      <c r="G182" s="333">
        <f t="shared" si="5"/>
        <v>11114.089999999987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46226</v>
      </c>
      <c r="D183" s="299" t="s">
        <v>992</v>
      </c>
      <c r="E183" s="522">
        <v>92.36</v>
      </c>
      <c r="F183" s="522"/>
      <c r="G183" s="333">
        <f t="shared" si="5"/>
        <v>8350.3099999999868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3</v>
      </c>
      <c r="C184" s="298">
        <v>46226</v>
      </c>
      <c r="D184" s="299" t="s">
        <v>983</v>
      </c>
      <c r="E184" s="522">
        <v>25</v>
      </c>
      <c r="F184" s="522"/>
      <c r="G184" s="333">
        <f t="shared" si="5"/>
        <v>8442.6699999999873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46226</v>
      </c>
      <c r="D185" s="299" t="s">
        <v>296</v>
      </c>
      <c r="E185" s="522">
        <v>49.15</v>
      </c>
      <c r="F185" s="522"/>
      <c r="G185" s="333">
        <f t="shared" si="5"/>
        <v>8467.6699999999873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46226</v>
      </c>
      <c r="D186" s="299" t="s">
        <v>993</v>
      </c>
      <c r="E186" s="522">
        <v>21.6</v>
      </c>
      <c r="F186" s="522"/>
      <c r="G186" s="333">
        <f t="shared" si="5"/>
        <v>8516.819999999987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46225</v>
      </c>
      <c r="D187" s="299" t="s">
        <v>319</v>
      </c>
      <c r="E187" s="522">
        <v>21.28</v>
      </c>
      <c r="F187" s="522"/>
      <c r="G187" s="333">
        <f t="shared" si="5"/>
        <v>8538.4199999999873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46225</v>
      </c>
      <c r="D188" s="299" t="s">
        <v>358</v>
      </c>
      <c r="E188" s="522">
        <v>17.260000000000002</v>
      </c>
      <c r="F188" s="522"/>
      <c r="G188" s="333">
        <f t="shared" si="5"/>
        <v>8559.699999999988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291</v>
      </c>
      <c r="B189" s="330">
        <v>40</v>
      </c>
      <c r="C189" s="298">
        <v>46225</v>
      </c>
      <c r="D189" s="299" t="s">
        <v>316</v>
      </c>
      <c r="E189" s="522"/>
      <c r="F189" s="522">
        <v>4292.68</v>
      </c>
      <c r="G189" s="333">
        <f t="shared" si="5"/>
        <v>8576.9599999999882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1</v>
      </c>
      <c r="C190" s="298">
        <v>46223</v>
      </c>
      <c r="D190" s="299" t="s">
        <v>306</v>
      </c>
      <c r="E190" s="522">
        <v>148.97999999999999</v>
      </c>
      <c r="F190" s="522"/>
      <c r="G190" s="333">
        <f t="shared" si="5"/>
        <v>4284.279999999987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22</v>
      </c>
      <c r="C191" s="298">
        <v>46223</v>
      </c>
      <c r="D191" s="299" t="s">
        <v>323</v>
      </c>
      <c r="E191" s="522">
        <v>20.22</v>
      </c>
      <c r="F191" s="522"/>
      <c r="G191" s="333">
        <f t="shared" si="5"/>
        <v>4433.2599999999866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5</v>
      </c>
      <c r="C192" s="298">
        <v>46223</v>
      </c>
      <c r="D192" s="299" t="s">
        <v>988</v>
      </c>
      <c r="E192" s="522">
        <v>-313</v>
      </c>
      <c r="F192" s="522"/>
      <c r="G192" s="333">
        <f t="shared" si="5"/>
        <v>4453.4799999999868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46222</v>
      </c>
      <c r="D193" s="299" t="s">
        <v>310</v>
      </c>
      <c r="E193" s="522">
        <v>43.41</v>
      </c>
      <c r="F193" s="522"/>
      <c r="G193" s="333">
        <f t="shared" si="5"/>
        <v>4140.4799999999868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46222</v>
      </c>
      <c r="D194" s="299" t="s">
        <v>329</v>
      </c>
      <c r="E194" s="522">
        <v>70.98</v>
      </c>
      <c r="F194" s="522"/>
      <c r="G194" s="333">
        <f t="shared" si="5"/>
        <v>4183.8899999999867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46222</v>
      </c>
      <c r="D195" s="299" t="s">
        <v>306</v>
      </c>
      <c r="E195" s="522">
        <v>0.42</v>
      </c>
      <c r="F195" s="522"/>
      <c r="G195" s="333">
        <f t="shared" si="5"/>
        <v>4254.8699999999862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22</v>
      </c>
      <c r="C196" s="298">
        <v>46222</v>
      </c>
      <c r="D196" s="299" t="s">
        <v>923</v>
      </c>
      <c r="E196" s="522">
        <v>7.46</v>
      </c>
      <c r="F196" s="522"/>
      <c r="G196" s="333">
        <f t="shared" si="5"/>
        <v>4255.2899999999863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46222</v>
      </c>
      <c r="D197" s="299" t="s">
        <v>987</v>
      </c>
      <c r="E197" s="522">
        <v>60</v>
      </c>
      <c r="F197" s="522"/>
      <c r="G197" s="333">
        <f t="shared" si="5"/>
        <v>4262.7499999999864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46221</v>
      </c>
      <c r="D198" s="299" t="s">
        <v>346</v>
      </c>
      <c r="E198" s="522">
        <v>11.77</v>
      </c>
      <c r="F198" s="522"/>
      <c r="G198" s="333">
        <f t="shared" si="5"/>
        <v>4322.7499999999864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46221</v>
      </c>
      <c r="D199" s="299" t="s">
        <v>308</v>
      </c>
      <c r="E199" s="522">
        <v>123.68</v>
      </c>
      <c r="F199" s="522"/>
      <c r="G199" s="333">
        <f t="shared" si="5"/>
        <v>4334.5199999999868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46221</v>
      </c>
      <c r="D200" s="299" t="s">
        <v>989</v>
      </c>
      <c r="E200" s="522">
        <v>27.37</v>
      </c>
      <c r="F200" s="522"/>
      <c r="G200" s="333">
        <f t="shared" si="5"/>
        <v>4458.1999999999871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46221</v>
      </c>
      <c r="D201" s="299" t="s">
        <v>989</v>
      </c>
      <c r="E201" s="522">
        <v>25.2</v>
      </c>
      <c r="F201" s="522"/>
      <c r="G201" s="333">
        <f t="shared" si="5"/>
        <v>4485.569999999987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46221</v>
      </c>
      <c r="D202" s="299" t="s">
        <v>930</v>
      </c>
      <c r="E202" s="522">
        <v>13.84</v>
      </c>
      <c r="F202" s="522"/>
      <c r="G202" s="333">
        <f t="shared" si="5"/>
        <v>4510.7699999999868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21</v>
      </c>
      <c r="C203" s="298">
        <v>46220</v>
      </c>
      <c r="D203" s="299" t="s">
        <v>194</v>
      </c>
      <c r="E203" s="522">
        <v>81</v>
      </c>
      <c r="F203" s="522"/>
      <c r="G203" s="333">
        <f t="shared" si="5"/>
        <v>4524.6099999999869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43</v>
      </c>
      <c r="C204" s="298">
        <v>46220</v>
      </c>
      <c r="D204" s="299" t="s">
        <v>333</v>
      </c>
      <c r="E204" s="522">
        <v>22.35</v>
      </c>
      <c r="F204" s="522"/>
      <c r="G204" s="333">
        <f t="shared" si="5"/>
        <v>4605.6099999999869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42</v>
      </c>
      <c r="C205" s="298">
        <v>46220</v>
      </c>
      <c r="D205" s="299" t="s">
        <v>333</v>
      </c>
      <c r="E205" s="522">
        <v>29.8</v>
      </c>
      <c r="F205" s="522"/>
      <c r="G205" s="333">
        <f t="shared" si="5"/>
        <v>4627.9599999999873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17</v>
      </c>
      <c r="C206" s="298">
        <v>46220</v>
      </c>
      <c r="D206" s="299" t="s">
        <v>188</v>
      </c>
      <c r="E206" s="522">
        <v>42.65</v>
      </c>
      <c r="F206" s="522"/>
      <c r="G206" s="333">
        <f t="shared" si="5"/>
        <v>4657.7599999999875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23</v>
      </c>
      <c r="C207" s="298">
        <v>46220</v>
      </c>
      <c r="D207" s="299" t="s">
        <v>63</v>
      </c>
      <c r="E207" s="522">
        <v>529.46</v>
      </c>
      <c r="F207" s="522"/>
      <c r="G207" s="333">
        <f t="shared" si="5"/>
        <v>4700.4099999999871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11</v>
      </c>
      <c r="C208" s="298">
        <v>46219</v>
      </c>
      <c r="D208" s="299" t="s">
        <v>178</v>
      </c>
      <c r="E208" s="522">
        <v>256.64</v>
      </c>
      <c r="F208" s="522"/>
      <c r="G208" s="333">
        <f t="shared" si="5"/>
        <v>5229.8699999999872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5</v>
      </c>
      <c r="C209" s="298">
        <v>46219</v>
      </c>
      <c r="D209" s="299" t="s">
        <v>340</v>
      </c>
      <c r="E209" s="522">
        <v>21.3</v>
      </c>
      <c r="F209" s="522"/>
      <c r="G209" s="333">
        <f t="shared" si="5"/>
        <v>5486.5099999999875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291</v>
      </c>
      <c r="B210" s="330">
        <v>38</v>
      </c>
      <c r="C210" s="298">
        <v>46218</v>
      </c>
      <c r="D210" s="299" t="s">
        <v>293</v>
      </c>
      <c r="E210" s="522"/>
      <c r="F210" s="522">
        <v>4720.84</v>
      </c>
      <c r="G210" s="333">
        <f t="shared" ref="G210:G215" si="6">G211-E210+F210</f>
        <v>5507.8099999999877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46218</v>
      </c>
      <c r="D211" s="299" t="s">
        <v>985</v>
      </c>
      <c r="E211" s="522">
        <v>429.82</v>
      </c>
      <c r="F211" s="522"/>
      <c r="G211" s="333">
        <f t="shared" si="6"/>
        <v>786.96999999998775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46218</v>
      </c>
      <c r="D212" s="299" t="s">
        <v>981</v>
      </c>
      <c r="E212" s="522">
        <v>80.319999999999993</v>
      </c>
      <c r="F212" s="522"/>
      <c r="G212" s="333">
        <f t="shared" si="6"/>
        <v>1216.7899999999877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46216</v>
      </c>
      <c r="D213" s="299" t="s">
        <v>312</v>
      </c>
      <c r="E213" s="522">
        <v>51.94</v>
      </c>
      <c r="F213" s="522"/>
      <c r="G213" s="333">
        <f t="shared" si="6"/>
        <v>1297.1099999999876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46216</v>
      </c>
      <c r="D214" s="299" t="s">
        <v>984</v>
      </c>
      <c r="E214" s="522">
        <v>43.13</v>
      </c>
      <c r="F214" s="522"/>
      <c r="G214" s="333">
        <f t="shared" si="6"/>
        <v>1349.0499999999877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19</v>
      </c>
      <c r="C215" s="298">
        <v>46216</v>
      </c>
      <c r="D215" s="299" t="s">
        <v>191</v>
      </c>
      <c r="E215" s="522">
        <v>200</v>
      </c>
      <c r="F215" s="522"/>
      <c r="G215" s="333">
        <f t="shared" si="6"/>
        <v>1392.1799999999878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15</v>
      </c>
      <c r="C216" s="298">
        <v>46216</v>
      </c>
      <c r="D216" s="299" t="s">
        <v>185</v>
      </c>
      <c r="E216" s="522">
        <v>64.05</v>
      </c>
      <c r="F216" s="522"/>
      <c r="G216" s="333">
        <f t="shared" ref="G216:G318" si="7">G217-E216+F216</f>
        <v>1592.1799999999878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335</v>
      </c>
      <c r="B217" s="330" t="s">
        <v>335</v>
      </c>
      <c r="C217" s="298">
        <v>46216</v>
      </c>
      <c r="D217" s="299" t="s">
        <v>336</v>
      </c>
      <c r="E217" s="522">
        <v>63.44</v>
      </c>
      <c r="F217" s="522"/>
      <c r="G217" s="333">
        <f t="shared" si="7"/>
        <v>1656.2299999999877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46215</v>
      </c>
      <c r="D218" s="299" t="s">
        <v>310</v>
      </c>
      <c r="E218" s="522">
        <v>34.85</v>
      </c>
      <c r="F218" s="522"/>
      <c r="G218" s="333">
        <f t="shared" si="7"/>
        <v>1719.6699999999878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46215</v>
      </c>
      <c r="D219" s="299" t="s">
        <v>982</v>
      </c>
      <c r="E219" s="522">
        <v>29.2</v>
      </c>
      <c r="F219" s="522"/>
      <c r="G219" s="333">
        <f t="shared" si="7"/>
        <v>1754.5199999999877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46215</v>
      </c>
      <c r="D220" s="299" t="s">
        <v>980</v>
      </c>
      <c r="E220" s="522">
        <v>81.75</v>
      </c>
      <c r="F220" s="522"/>
      <c r="G220" s="333">
        <f t="shared" si="7"/>
        <v>1783.7199999999877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46215</v>
      </c>
      <c r="D221" s="299" t="s">
        <v>980</v>
      </c>
      <c r="E221" s="522">
        <v>81.75</v>
      </c>
      <c r="F221" s="522"/>
      <c r="G221" s="333">
        <f t="shared" si="7"/>
        <v>1865.4699999999877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3</v>
      </c>
      <c r="C222" s="298">
        <v>46214</v>
      </c>
      <c r="D222" s="299" t="s">
        <v>983</v>
      </c>
      <c r="E222" s="522">
        <v>25</v>
      </c>
      <c r="F222" s="522"/>
      <c r="G222" s="333">
        <f t="shared" si="7"/>
        <v>1947.2199999999877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46214</v>
      </c>
      <c r="D223" s="299" t="s">
        <v>352</v>
      </c>
      <c r="E223" s="522">
        <v>21.29</v>
      </c>
      <c r="F223" s="522"/>
      <c r="G223" s="333">
        <f t="shared" si="7"/>
        <v>1972.2199999999877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46214</v>
      </c>
      <c r="D224" s="299" t="s">
        <v>308</v>
      </c>
      <c r="E224" s="522">
        <v>54.48</v>
      </c>
      <c r="F224" s="522"/>
      <c r="G224" s="333">
        <f t="shared" si="7"/>
        <v>1993.5099999999877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46214</v>
      </c>
      <c r="D225" s="299" t="s">
        <v>308</v>
      </c>
      <c r="E225" s="522">
        <v>54.49</v>
      </c>
      <c r="F225" s="522"/>
      <c r="G225" s="333">
        <f t="shared" si="7"/>
        <v>2047.9899999999877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46214</v>
      </c>
      <c r="D226" s="299" t="s">
        <v>311</v>
      </c>
      <c r="E226" s="522">
        <v>167.26</v>
      </c>
      <c r="F226" s="522"/>
      <c r="G226" s="333">
        <f t="shared" si="7"/>
        <v>2102.4799999999877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46214</v>
      </c>
      <c r="D227" s="299" t="s">
        <v>329</v>
      </c>
      <c r="E227" s="522">
        <v>81.73</v>
      </c>
      <c r="F227" s="522"/>
      <c r="G227" s="333">
        <f t="shared" si="7"/>
        <v>2269.7399999999875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46213</v>
      </c>
      <c r="D228" s="299" t="s">
        <v>885</v>
      </c>
      <c r="E228" s="522">
        <v>120</v>
      </c>
      <c r="F228" s="522"/>
      <c r="G228" s="333">
        <f t="shared" si="7"/>
        <v>2351.4699999999875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46213</v>
      </c>
      <c r="D229" s="299" t="s">
        <v>907</v>
      </c>
      <c r="E229" s="522">
        <v>-0.06</v>
      </c>
      <c r="F229" s="522"/>
      <c r="G229" s="333">
        <f t="shared" si="7"/>
        <v>2471.4699999999875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22</v>
      </c>
      <c r="C230" s="298">
        <v>46213</v>
      </c>
      <c r="D230" s="299" t="s">
        <v>979</v>
      </c>
      <c r="E230" s="522">
        <v>5.31</v>
      </c>
      <c r="F230" s="522"/>
      <c r="G230" s="333">
        <f t="shared" si="7"/>
        <v>2471.4099999999876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46213</v>
      </c>
      <c r="D231" s="299" t="s">
        <v>300</v>
      </c>
      <c r="E231" s="522">
        <v>25.52</v>
      </c>
      <c r="F231" s="522"/>
      <c r="G231" s="333">
        <f t="shared" si="7"/>
        <v>2476.7199999999875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1</v>
      </c>
      <c r="C232" s="298">
        <v>46213</v>
      </c>
      <c r="D232" s="299" t="s">
        <v>831</v>
      </c>
      <c r="E232" s="522">
        <v>13.03</v>
      </c>
      <c r="F232" s="522"/>
      <c r="G232" s="333">
        <f t="shared" si="7"/>
        <v>2502.2399999999875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46213</v>
      </c>
      <c r="D233" s="299" t="s">
        <v>371</v>
      </c>
      <c r="E233" s="522">
        <v>9.4600000000000009</v>
      </c>
      <c r="F233" s="522"/>
      <c r="G233" s="333">
        <f t="shared" si="7"/>
        <v>2515.2699999999877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46212</v>
      </c>
      <c r="D234" s="299" t="s">
        <v>981</v>
      </c>
      <c r="E234" s="522">
        <v>50.73</v>
      </c>
      <c r="F234" s="522"/>
      <c r="G234" s="333">
        <f t="shared" si="7"/>
        <v>2524.7299999999877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46212</v>
      </c>
      <c r="D235" s="299" t="s">
        <v>854</v>
      </c>
      <c r="E235" s="522">
        <v>10.68</v>
      </c>
      <c r="F235" s="522"/>
      <c r="G235" s="333">
        <f t="shared" si="7"/>
        <v>2575.4599999999878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46212</v>
      </c>
      <c r="D236" s="299" t="s">
        <v>977</v>
      </c>
      <c r="E236" s="522">
        <v>33.29</v>
      </c>
      <c r="F236" s="522"/>
      <c r="G236" s="333">
        <f t="shared" si="7"/>
        <v>2586.1399999999876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46212</v>
      </c>
      <c r="D237" s="299" t="s">
        <v>978</v>
      </c>
      <c r="E237" s="522">
        <v>41.79</v>
      </c>
      <c r="F237" s="522"/>
      <c r="G237" s="333">
        <f t="shared" si="7"/>
        <v>2619.4299999999876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335</v>
      </c>
      <c r="B238" s="330" t="s">
        <v>335</v>
      </c>
      <c r="C238" s="298">
        <v>46212</v>
      </c>
      <c r="D238" s="299" t="s">
        <v>460</v>
      </c>
      <c r="E238" s="522"/>
      <c r="F238" s="522">
        <v>620</v>
      </c>
      <c r="G238" s="333">
        <f t="shared" si="7"/>
        <v>2661.2199999999875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291</v>
      </c>
      <c r="B239" s="330">
        <v>41</v>
      </c>
      <c r="C239" s="298">
        <v>46212</v>
      </c>
      <c r="D239" s="299" t="s">
        <v>974</v>
      </c>
      <c r="E239" s="522"/>
      <c r="F239" s="522">
        <v>800</v>
      </c>
      <c r="G239" s="333">
        <f t="shared" si="7"/>
        <v>2041.2199999999875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39</v>
      </c>
      <c r="C240" s="298">
        <v>46212</v>
      </c>
      <c r="D240" s="299" t="s">
        <v>292</v>
      </c>
      <c r="E240" s="522"/>
      <c r="F240" s="522">
        <v>2763.78</v>
      </c>
      <c r="G240" s="333">
        <f t="shared" si="7"/>
        <v>1241.2199999999875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46211</v>
      </c>
      <c r="D241" s="299" t="s">
        <v>390</v>
      </c>
      <c r="E241" s="522">
        <v>7.73</v>
      </c>
      <c r="F241" s="522"/>
      <c r="G241" s="333">
        <f t="shared" si="7"/>
        <v>-1522.5600000000127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46211</v>
      </c>
      <c r="D242" s="299" t="s">
        <v>904</v>
      </c>
      <c r="E242" s="522">
        <v>3.5</v>
      </c>
      <c r="F242" s="522"/>
      <c r="G242" s="333">
        <f t="shared" si="7"/>
        <v>-1514.8300000000127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46211</v>
      </c>
      <c r="D243" s="299" t="s">
        <v>904</v>
      </c>
      <c r="E243" s="522">
        <v>75.75</v>
      </c>
      <c r="F243" s="522"/>
      <c r="G243" s="333">
        <f t="shared" si="7"/>
        <v>-1511.3300000000127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46211</v>
      </c>
      <c r="D244" s="299" t="s">
        <v>309</v>
      </c>
      <c r="E244" s="522">
        <v>4.1900000000000004</v>
      </c>
      <c r="F244" s="522"/>
      <c r="G244" s="333">
        <f t="shared" si="7"/>
        <v>-1435.5800000000127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46211</v>
      </c>
      <c r="D245" s="299" t="s">
        <v>306</v>
      </c>
      <c r="E245" s="522">
        <v>145.94999999999999</v>
      </c>
      <c r="F245" s="522"/>
      <c r="G245" s="333">
        <f t="shared" si="7"/>
        <v>-1431.3900000000126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46211</v>
      </c>
      <c r="D246" s="299" t="s">
        <v>296</v>
      </c>
      <c r="E246" s="522">
        <v>63.09</v>
      </c>
      <c r="F246" s="522"/>
      <c r="G246" s="333">
        <f t="shared" si="7"/>
        <v>-1285.4400000000126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46211</v>
      </c>
      <c r="D247" s="299" t="s">
        <v>296</v>
      </c>
      <c r="E247" s="522">
        <v>17.739999999999998</v>
      </c>
      <c r="F247" s="522"/>
      <c r="G247" s="333">
        <f t="shared" si="7"/>
        <v>-1222.3500000000126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46211</v>
      </c>
      <c r="D248" s="299" t="s">
        <v>306</v>
      </c>
      <c r="E248" s="522">
        <v>155.91999999999999</v>
      </c>
      <c r="F248" s="522"/>
      <c r="G248" s="333">
        <f t="shared" si="7"/>
        <v>-1204.6100000000126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46211</v>
      </c>
      <c r="D249" s="299" t="s">
        <v>976</v>
      </c>
      <c r="E249" s="522">
        <v>31.58</v>
      </c>
      <c r="F249" s="522"/>
      <c r="G249" s="333">
        <f t="shared" si="7"/>
        <v>-1048.6900000000126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46211</v>
      </c>
      <c r="D250" s="299" t="s">
        <v>455</v>
      </c>
      <c r="E250" s="522">
        <v>23.31</v>
      </c>
      <c r="F250" s="522"/>
      <c r="G250" s="333">
        <f t="shared" si="7"/>
        <v>-1017.1100000000125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46211</v>
      </c>
      <c r="D251" s="299" t="s">
        <v>442</v>
      </c>
      <c r="E251" s="522">
        <v>16</v>
      </c>
      <c r="F251" s="522"/>
      <c r="G251" s="333">
        <f t="shared" si="7"/>
        <v>-993.80000000001257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4</v>
      </c>
      <c r="C252" s="298">
        <v>46210</v>
      </c>
      <c r="D252" s="299" t="s">
        <v>310</v>
      </c>
      <c r="E252" s="522">
        <v>39.11</v>
      </c>
      <c r="F252" s="522"/>
      <c r="G252" s="333">
        <f t="shared" si="7"/>
        <v>-977.80000000001257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9</v>
      </c>
      <c r="C253" s="298">
        <v>46210</v>
      </c>
      <c r="D253" s="299" t="s">
        <v>58</v>
      </c>
      <c r="E253" s="522">
        <v>1231.68</v>
      </c>
      <c r="F253" s="522"/>
      <c r="G253" s="333">
        <f t="shared" si="7"/>
        <v>-938.69000000001256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335</v>
      </c>
      <c r="B254" s="330" t="s">
        <v>335</v>
      </c>
      <c r="C254" s="298">
        <v>46210</v>
      </c>
      <c r="D254" s="299" t="s">
        <v>447</v>
      </c>
      <c r="E254" s="522">
        <v>53.37</v>
      </c>
      <c r="F254" s="522"/>
      <c r="G254" s="333">
        <f t="shared" si="7"/>
        <v>292.9899999999875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13</v>
      </c>
      <c r="C255" s="298">
        <v>46209</v>
      </c>
      <c r="D255" s="299" t="s">
        <v>902</v>
      </c>
      <c r="E255" s="522">
        <v>218.33</v>
      </c>
      <c r="F255" s="522"/>
      <c r="G255" s="333">
        <f t="shared" si="7"/>
        <v>346.35999999998751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46209</v>
      </c>
      <c r="D256" s="299" t="s">
        <v>959</v>
      </c>
      <c r="E256" s="522">
        <v>1182.68</v>
      </c>
      <c r="F256" s="522">
        <v>1182.68</v>
      </c>
      <c r="G256" s="333">
        <f t="shared" si="7"/>
        <v>564.68999999998755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3</v>
      </c>
      <c r="C257" s="298">
        <v>46209</v>
      </c>
      <c r="D257" s="299" t="s">
        <v>309</v>
      </c>
      <c r="E257" s="522">
        <v>6.19</v>
      </c>
      <c r="F257" s="522"/>
      <c r="G257" s="333">
        <f t="shared" si="7"/>
        <v>564.68999999998755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46209</v>
      </c>
      <c r="D258" s="299" t="s">
        <v>969</v>
      </c>
      <c r="E258" s="522">
        <v>9.7200000000000006</v>
      </c>
      <c r="F258" s="522"/>
      <c r="G258" s="333">
        <f t="shared" si="7"/>
        <v>570.8799999999876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46209</v>
      </c>
      <c r="D259" s="299" t="s">
        <v>353</v>
      </c>
      <c r="E259" s="522">
        <v>21.99</v>
      </c>
      <c r="F259" s="522"/>
      <c r="G259" s="333">
        <f t="shared" si="7"/>
        <v>580.59999999998763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46209</v>
      </c>
      <c r="D260" s="299" t="s">
        <v>296</v>
      </c>
      <c r="E260" s="522">
        <v>10.02</v>
      </c>
      <c r="F260" s="522"/>
      <c r="G260" s="333">
        <f t="shared" si="7"/>
        <v>602.58999999998764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4</v>
      </c>
      <c r="C261" s="298">
        <v>46209</v>
      </c>
      <c r="D261" s="299" t="s">
        <v>296</v>
      </c>
      <c r="E261" s="522">
        <v>55.19</v>
      </c>
      <c r="F261" s="522"/>
      <c r="G261" s="333">
        <f t="shared" si="7"/>
        <v>612.60999999998762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14</v>
      </c>
      <c r="C262" s="298">
        <v>46209</v>
      </c>
      <c r="D262" s="299" t="s">
        <v>958</v>
      </c>
      <c r="E262" s="522">
        <v>66.67</v>
      </c>
      <c r="F262" s="522"/>
      <c r="G262" s="333">
        <f t="shared" si="7"/>
        <v>667.79999999998756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14</v>
      </c>
      <c r="C263" s="298">
        <v>46209</v>
      </c>
      <c r="D263" s="299" t="s">
        <v>367</v>
      </c>
      <c r="E263" s="522">
        <v>70.25</v>
      </c>
      <c r="F263" s="522"/>
      <c r="G263" s="333">
        <f t="shared" si="7"/>
        <v>734.46999999998752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4</v>
      </c>
      <c r="C264" s="298">
        <v>46209</v>
      </c>
      <c r="D264" s="299" t="s">
        <v>334</v>
      </c>
      <c r="E264" s="522">
        <v>36.090000000000003</v>
      </c>
      <c r="F264" s="522"/>
      <c r="G264" s="333">
        <f t="shared" si="7"/>
        <v>804.71999999998752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46209</v>
      </c>
      <c r="D265" s="299" t="s">
        <v>301</v>
      </c>
      <c r="E265" s="522">
        <v>16.05</v>
      </c>
      <c r="F265" s="522"/>
      <c r="G265" s="333">
        <f t="shared" si="7"/>
        <v>840.80999999998755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46208</v>
      </c>
      <c r="D266" s="299" t="s">
        <v>960</v>
      </c>
      <c r="E266" s="522">
        <v>23.03</v>
      </c>
      <c r="F266" s="522"/>
      <c r="G266" s="333">
        <f t="shared" si="7"/>
        <v>856.85999999998751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46208</v>
      </c>
      <c r="D267" s="299" t="s">
        <v>371</v>
      </c>
      <c r="E267" s="522">
        <v>15.11</v>
      </c>
      <c r="F267" s="522"/>
      <c r="G267" s="333">
        <f t="shared" si="7"/>
        <v>879.88999999998748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46207</v>
      </c>
      <c r="D268" s="299" t="s">
        <v>950</v>
      </c>
      <c r="E268" s="522">
        <v>47.95</v>
      </c>
      <c r="F268" s="522"/>
      <c r="G268" s="333">
        <f t="shared" si="7"/>
        <v>894.99999999998749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46207</v>
      </c>
      <c r="D269" s="299" t="s">
        <v>951</v>
      </c>
      <c r="E269" s="522">
        <v>8.75</v>
      </c>
      <c r="F269" s="522"/>
      <c r="G269" s="333">
        <f t="shared" si="7"/>
        <v>942.94999999998754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17</v>
      </c>
      <c r="C270" s="298">
        <v>46207</v>
      </c>
      <c r="D270" s="299" t="s">
        <v>370</v>
      </c>
      <c r="E270" s="522">
        <v>99</v>
      </c>
      <c r="F270" s="522"/>
      <c r="G270" s="333">
        <f t="shared" si="7"/>
        <v>951.69999999998754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46206</v>
      </c>
      <c r="D271" s="299" t="s">
        <v>950</v>
      </c>
      <c r="E271" s="522">
        <v>85.56</v>
      </c>
      <c r="F271" s="522"/>
      <c r="G271" s="333">
        <f t="shared" si="7"/>
        <v>1050.6999999999875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46206</v>
      </c>
      <c r="D272" s="299" t="s">
        <v>952</v>
      </c>
      <c r="E272" s="522">
        <v>25.07</v>
      </c>
      <c r="F272" s="522"/>
      <c r="G272" s="333">
        <f t="shared" si="7"/>
        <v>1136.2599999999875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46206</v>
      </c>
      <c r="D273" s="299" t="s">
        <v>953</v>
      </c>
      <c r="E273" s="522">
        <v>12.77</v>
      </c>
      <c r="F273" s="522"/>
      <c r="G273" s="333">
        <f t="shared" si="7"/>
        <v>1161.3299999999874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46206</v>
      </c>
      <c r="D274" s="299" t="s">
        <v>963</v>
      </c>
      <c r="E274" s="522">
        <v>50</v>
      </c>
      <c r="F274" s="522"/>
      <c r="G274" s="333">
        <f t="shared" si="7"/>
        <v>1174.0999999999874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46206</v>
      </c>
      <c r="D275" s="299" t="s">
        <v>964</v>
      </c>
      <c r="E275" s="522">
        <v>70</v>
      </c>
      <c r="F275" s="522"/>
      <c r="G275" s="333">
        <f t="shared" si="7"/>
        <v>1224.0999999999874</v>
      </c>
      <c r="H275" s="334" t="s">
        <v>298</v>
      </c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46206</v>
      </c>
      <c r="D276" s="299" t="s">
        <v>965</v>
      </c>
      <c r="E276" s="522">
        <v>64</v>
      </c>
      <c r="F276" s="522"/>
      <c r="G276" s="333">
        <f t="shared" si="7"/>
        <v>1294.0999999999874</v>
      </c>
      <c r="H276" s="334" t="s">
        <v>298</v>
      </c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5</v>
      </c>
      <c r="C277" s="298">
        <v>46206</v>
      </c>
      <c r="D277" s="299" t="s">
        <v>962</v>
      </c>
      <c r="E277" s="522">
        <v>286.49</v>
      </c>
      <c r="F277" s="522"/>
      <c r="G277" s="333">
        <f t="shared" si="7"/>
        <v>1358.0999999999874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46206</v>
      </c>
      <c r="D278" s="299" t="s">
        <v>954</v>
      </c>
      <c r="E278" s="522">
        <v>36</v>
      </c>
      <c r="F278" s="522"/>
      <c r="G278" s="333">
        <f t="shared" si="7"/>
        <v>1644.5899999999874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46205</v>
      </c>
      <c r="D279" s="299" t="s">
        <v>956</v>
      </c>
      <c r="E279" s="522">
        <v>-200</v>
      </c>
      <c r="F279" s="522"/>
      <c r="G279" s="333">
        <f t="shared" si="7"/>
        <v>1680.5899999999874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46205</v>
      </c>
      <c r="D280" s="299" t="s">
        <v>956</v>
      </c>
      <c r="E280" s="522">
        <v>-4</v>
      </c>
      <c r="F280" s="522"/>
      <c r="G280" s="333">
        <f t="shared" si="7"/>
        <v>1480.5899999999874</v>
      </c>
      <c r="H280" s="334" t="s">
        <v>298</v>
      </c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46205</v>
      </c>
      <c r="D281" s="299" t="s">
        <v>956</v>
      </c>
      <c r="E281" s="522">
        <v>204</v>
      </c>
      <c r="F281" s="522"/>
      <c r="G281" s="333">
        <f t="shared" si="7"/>
        <v>1476.5899999999874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46205</v>
      </c>
      <c r="D282" s="299" t="s">
        <v>966</v>
      </c>
      <c r="E282" s="522">
        <v>20</v>
      </c>
      <c r="F282" s="522"/>
      <c r="G282" s="333">
        <f t="shared" si="7"/>
        <v>1680.5899999999874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46205</v>
      </c>
      <c r="D283" s="299" t="s">
        <v>967</v>
      </c>
      <c r="E283" s="522">
        <v>70</v>
      </c>
      <c r="F283" s="522">
        <v>70</v>
      </c>
      <c r="G283" s="333">
        <f t="shared" si="7"/>
        <v>1700.5899999999874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46205</v>
      </c>
      <c r="D284" s="299" t="s">
        <v>968</v>
      </c>
      <c r="E284" s="522">
        <v>783</v>
      </c>
      <c r="F284" s="522">
        <v>783</v>
      </c>
      <c r="G284" s="333">
        <f t="shared" si="7"/>
        <v>1700.5899999999874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22</v>
      </c>
      <c r="C285" s="298">
        <v>46205</v>
      </c>
      <c r="D285" s="299" t="s">
        <v>375</v>
      </c>
      <c r="E285" s="522">
        <v>6.37</v>
      </c>
      <c r="F285" s="522"/>
      <c r="G285" s="333">
        <f t="shared" si="7"/>
        <v>1700.5899999999874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46205</v>
      </c>
      <c r="D286" s="299" t="s">
        <v>961</v>
      </c>
      <c r="E286" s="522">
        <v>21</v>
      </c>
      <c r="F286" s="522"/>
      <c r="G286" s="333">
        <f t="shared" si="7"/>
        <v>1706.9599999999873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284</v>
      </c>
      <c r="B287" s="330">
        <v>36</v>
      </c>
      <c r="C287" s="298">
        <v>46205</v>
      </c>
      <c r="D287" s="299" t="s">
        <v>374</v>
      </c>
      <c r="E287" s="522">
        <v>50</v>
      </c>
      <c r="F287" s="522"/>
      <c r="G287" s="333">
        <f t="shared" si="7"/>
        <v>1727.9599999999873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46205</v>
      </c>
      <c r="D288" s="299" t="s">
        <v>319</v>
      </c>
      <c r="E288" s="522">
        <v>53.8</v>
      </c>
      <c r="F288" s="522"/>
      <c r="G288" s="333">
        <f t="shared" si="7"/>
        <v>1777.9599999999873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46204</v>
      </c>
      <c r="D289" s="299" t="s">
        <v>309</v>
      </c>
      <c r="E289" s="522">
        <v>4.1900000000000004</v>
      </c>
      <c r="F289" s="522"/>
      <c r="G289" s="333">
        <f t="shared" si="7"/>
        <v>1831.7599999999873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46204</v>
      </c>
      <c r="D290" s="299" t="s">
        <v>311</v>
      </c>
      <c r="E290" s="522">
        <v>169.54</v>
      </c>
      <c r="F290" s="522"/>
      <c r="G290" s="333">
        <f t="shared" si="7"/>
        <v>1835.9499999999873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46204</v>
      </c>
      <c r="D291" s="299" t="s">
        <v>955</v>
      </c>
      <c r="E291" s="522">
        <v>64.2</v>
      </c>
      <c r="F291" s="522"/>
      <c r="G291" s="333">
        <f t="shared" si="7"/>
        <v>2005.4899999999873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46204</v>
      </c>
      <c r="D292" s="299" t="s">
        <v>319</v>
      </c>
      <c r="E292" s="522">
        <v>150.86000000000001</v>
      </c>
      <c r="F292" s="522"/>
      <c r="G292" s="333">
        <f t="shared" si="7"/>
        <v>2069.6899999999873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46204</v>
      </c>
      <c r="D293" s="299" t="s">
        <v>455</v>
      </c>
      <c r="E293" s="522">
        <v>10.41</v>
      </c>
      <c r="F293" s="522"/>
      <c r="G293" s="333">
        <f t="shared" si="7"/>
        <v>2220.5499999999874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46204</v>
      </c>
      <c r="D294" s="299" t="s">
        <v>306</v>
      </c>
      <c r="E294" s="522">
        <v>98.37</v>
      </c>
      <c r="F294" s="522"/>
      <c r="G294" s="333">
        <f t="shared" si="7"/>
        <v>2230.9599999999873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46204</v>
      </c>
      <c r="D295" s="299" t="s">
        <v>397</v>
      </c>
      <c r="E295" s="522">
        <v>54.76</v>
      </c>
      <c r="F295" s="522"/>
      <c r="G295" s="333">
        <f t="shared" si="7"/>
        <v>2329.3299999999872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284</v>
      </c>
      <c r="B296" s="330">
        <v>37</v>
      </c>
      <c r="C296" s="298">
        <v>46203</v>
      </c>
      <c r="D296" s="299" t="s">
        <v>970</v>
      </c>
      <c r="E296" s="522">
        <v>6487.16</v>
      </c>
      <c r="F296" s="522"/>
      <c r="G296" s="333">
        <f t="shared" si="7"/>
        <v>2384.0899999999874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286</v>
      </c>
      <c r="B297" s="330">
        <v>25</v>
      </c>
      <c r="C297" s="298">
        <v>46203</v>
      </c>
      <c r="D297" s="298" t="s">
        <v>204</v>
      </c>
      <c r="E297" s="331">
        <v>350</v>
      </c>
      <c r="F297" s="522"/>
      <c r="G297" s="333">
        <f t="shared" si="7"/>
        <v>8871.2499999999873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286</v>
      </c>
      <c r="B298" s="330">
        <v>26</v>
      </c>
      <c r="C298" s="298">
        <v>46203</v>
      </c>
      <c r="D298" s="298" t="s">
        <v>205</v>
      </c>
      <c r="E298" s="331">
        <v>320</v>
      </c>
      <c r="F298" s="522"/>
      <c r="G298" s="333">
        <f t="shared" si="7"/>
        <v>9221.2499999999873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286</v>
      </c>
      <c r="B299" s="330">
        <v>27</v>
      </c>
      <c r="C299" s="298">
        <v>46203</v>
      </c>
      <c r="D299" s="298" t="s">
        <v>206</v>
      </c>
      <c r="E299" s="331">
        <v>25</v>
      </c>
      <c r="F299" s="522"/>
      <c r="G299" s="333">
        <f t="shared" si="7"/>
        <v>9541.2499999999873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286</v>
      </c>
      <c r="B300" s="330">
        <v>28</v>
      </c>
      <c r="C300" s="298">
        <v>46203</v>
      </c>
      <c r="D300" s="298" t="s">
        <v>207</v>
      </c>
      <c r="E300" s="331">
        <v>25</v>
      </c>
      <c r="F300" s="522"/>
      <c r="G300" s="333">
        <f t="shared" si="7"/>
        <v>9566.2499999999873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286</v>
      </c>
      <c r="B301" s="330">
        <v>29</v>
      </c>
      <c r="C301" s="298">
        <v>46203</v>
      </c>
      <c r="D301" s="298" t="s">
        <v>208</v>
      </c>
      <c r="E301" s="331">
        <v>45</v>
      </c>
      <c r="F301" s="522"/>
      <c r="G301" s="333">
        <f t="shared" si="7"/>
        <v>9591.2499999999873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286</v>
      </c>
      <c r="B302" s="330">
        <v>30</v>
      </c>
      <c r="C302" s="298">
        <v>46203</v>
      </c>
      <c r="D302" s="298" t="s">
        <v>209</v>
      </c>
      <c r="E302" s="331">
        <v>400</v>
      </c>
      <c r="F302" s="522"/>
      <c r="G302" s="333">
        <f t="shared" si="7"/>
        <v>9636.2499999999873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31</v>
      </c>
      <c r="C303" s="298">
        <v>46203</v>
      </c>
      <c r="D303" s="298" t="s">
        <v>210</v>
      </c>
      <c r="E303" s="331">
        <v>375</v>
      </c>
      <c r="F303" s="522"/>
      <c r="G303" s="333">
        <f t="shared" si="7"/>
        <v>10036.249999999987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286</v>
      </c>
      <c r="B304" s="330">
        <v>32</v>
      </c>
      <c r="C304" s="298">
        <v>46203</v>
      </c>
      <c r="D304" s="298" t="s">
        <v>211</v>
      </c>
      <c r="E304" s="331">
        <v>100</v>
      </c>
      <c r="F304" s="522"/>
      <c r="G304" s="333">
        <f t="shared" si="7"/>
        <v>10411.249999999987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286</v>
      </c>
      <c r="B305" s="330">
        <v>33</v>
      </c>
      <c r="C305" s="298">
        <v>46203</v>
      </c>
      <c r="D305" s="298" t="s">
        <v>212</v>
      </c>
      <c r="E305" s="331">
        <v>85</v>
      </c>
      <c r="F305" s="522"/>
      <c r="G305" s="333">
        <f t="shared" si="7"/>
        <v>10511.249999999987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286</v>
      </c>
      <c r="B306" s="330">
        <v>34</v>
      </c>
      <c r="C306" s="298">
        <v>46203</v>
      </c>
      <c r="D306" s="298" t="s">
        <v>213</v>
      </c>
      <c r="E306" s="331">
        <v>230</v>
      </c>
      <c r="F306" s="522"/>
      <c r="G306" s="333">
        <f t="shared" si="7"/>
        <v>10596.249999999987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286</v>
      </c>
      <c r="B307" s="330">
        <v>35</v>
      </c>
      <c r="C307" s="298">
        <v>46203</v>
      </c>
      <c r="D307" s="298" t="s">
        <v>214</v>
      </c>
      <c r="E307" s="331">
        <v>45</v>
      </c>
      <c r="F307" s="522"/>
      <c r="G307" s="333">
        <f t="shared" si="7"/>
        <v>10826.249999999987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10</v>
      </c>
      <c r="C308" s="298">
        <v>46203</v>
      </c>
      <c r="D308" s="298" t="s">
        <v>176</v>
      </c>
      <c r="E308" s="522">
        <v>17.899999999999999</v>
      </c>
      <c r="F308" s="522"/>
      <c r="G308" s="333">
        <f t="shared" si="7"/>
        <v>10871.249999999987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46203</v>
      </c>
      <c r="D309" s="299" t="s">
        <v>423</v>
      </c>
      <c r="E309" s="522">
        <v>185.64</v>
      </c>
      <c r="F309" s="522">
        <v>185.64</v>
      </c>
      <c r="G309" s="333">
        <f t="shared" si="7"/>
        <v>10889.149999999987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46203</v>
      </c>
      <c r="D310" s="299" t="s">
        <v>947</v>
      </c>
      <c r="E310" s="522">
        <v>-20</v>
      </c>
      <c r="F310" s="522"/>
      <c r="G310" s="333">
        <f t="shared" si="7"/>
        <v>10889.149999999987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46202</v>
      </c>
      <c r="D311" s="299" t="s">
        <v>948</v>
      </c>
      <c r="E311" s="522">
        <v>580</v>
      </c>
      <c r="F311" s="522">
        <v>580</v>
      </c>
      <c r="G311" s="333">
        <f t="shared" si="7"/>
        <v>10869.149999999987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291</v>
      </c>
      <c r="B312" s="330">
        <v>38</v>
      </c>
      <c r="C312" s="298">
        <v>46202</v>
      </c>
      <c r="D312" s="299" t="s">
        <v>293</v>
      </c>
      <c r="E312" s="522"/>
      <c r="F312" s="522">
        <v>4720.8599999999997</v>
      </c>
      <c r="G312" s="333">
        <f t="shared" si="7"/>
        <v>10869.149999999987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46202</v>
      </c>
      <c r="D313" s="299" t="s">
        <v>942</v>
      </c>
      <c r="E313" s="522">
        <v>180</v>
      </c>
      <c r="F313" s="522">
        <v>180</v>
      </c>
      <c r="G313" s="333">
        <f t="shared" si="7"/>
        <v>6148.2899999999863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20</v>
      </c>
      <c r="C314" s="298">
        <v>46202</v>
      </c>
      <c r="D314" s="299" t="s">
        <v>193</v>
      </c>
      <c r="E314" s="522">
        <v>600</v>
      </c>
      <c r="F314" s="522"/>
      <c r="G314" s="333">
        <f t="shared" si="7"/>
        <v>6148.2899999999863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46202</v>
      </c>
      <c r="D315" s="299" t="s">
        <v>306</v>
      </c>
      <c r="E315" s="522">
        <v>102.13</v>
      </c>
      <c r="F315" s="522"/>
      <c r="G315" s="333">
        <f t="shared" si="7"/>
        <v>6748.2899999999863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46202</v>
      </c>
      <c r="D316" s="299" t="s">
        <v>310</v>
      </c>
      <c r="E316" s="522">
        <v>40.56</v>
      </c>
      <c r="F316" s="522"/>
      <c r="G316" s="333">
        <f t="shared" si="7"/>
        <v>6850.4199999999864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46202</v>
      </c>
      <c r="D317" s="299" t="s">
        <v>310</v>
      </c>
      <c r="E317" s="522">
        <v>6.84</v>
      </c>
      <c r="F317" s="522"/>
      <c r="G317" s="333">
        <f t="shared" si="7"/>
        <v>6890.9799999999868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3</v>
      </c>
      <c r="C318" s="298">
        <v>46202</v>
      </c>
      <c r="D318" s="299" t="s">
        <v>880</v>
      </c>
      <c r="E318" s="522">
        <v>11.98</v>
      </c>
      <c r="F318" s="522"/>
      <c r="G318" s="333">
        <f t="shared" si="7"/>
        <v>6897.819999999987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46201</v>
      </c>
      <c r="D319" s="299" t="s">
        <v>353</v>
      </c>
      <c r="E319" s="522">
        <v>14.99</v>
      </c>
      <c r="F319" s="522"/>
      <c r="G319" s="333">
        <f t="shared" ref="G319:G332" si="8">G320-E319+F319</f>
        <v>6909.7999999999865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46201</v>
      </c>
      <c r="D320" s="299" t="s">
        <v>358</v>
      </c>
      <c r="E320" s="522">
        <v>11.29</v>
      </c>
      <c r="F320" s="522"/>
      <c r="G320" s="333">
        <f t="shared" si="8"/>
        <v>6924.7899999999863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46201</v>
      </c>
      <c r="D321" s="299" t="s">
        <v>319</v>
      </c>
      <c r="E321" s="522">
        <v>158.96</v>
      </c>
      <c r="F321" s="522"/>
      <c r="G321" s="333">
        <f t="shared" si="8"/>
        <v>6936.0799999999863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46201</v>
      </c>
      <c r="D322" s="299" t="s">
        <v>397</v>
      </c>
      <c r="E322" s="522">
        <v>53.24</v>
      </c>
      <c r="F322" s="522"/>
      <c r="G322" s="333">
        <f t="shared" si="8"/>
        <v>7095.0399999999863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46200</v>
      </c>
      <c r="D323" s="299" t="s">
        <v>917</v>
      </c>
      <c r="E323" s="522">
        <v>122.77</v>
      </c>
      <c r="F323" s="522"/>
      <c r="G323" s="333">
        <f t="shared" si="8"/>
        <v>7148.2799999999861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1</v>
      </c>
      <c r="C324" s="298">
        <v>46200</v>
      </c>
      <c r="D324" s="299" t="s">
        <v>831</v>
      </c>
      <c r="E324" s="522">
        <v>77.67</v>
      </c>
      <c r="F324" s="522"/>
      <c r="G324" s="333">
        <f t="shared" si="8"/>
        <v>7271.0499999999865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5</v>
      </c>
      <c r="C325" s="298">
        <v>46200</v>
      </c>
      <c r="D325" s="299" t="s">
        <v>943</v>
      </c>
      <c r="E325" s="522">
        <v>32.99</v>
      </c>
      <c r="F325" s="522"/>
      <c r="G325" s="333">
        <f t="shared" si="8"/>
        <v>7348.7199999999866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46200</v>
      </c>
      <c r="D326" s="299" t="s">
        <v>945</v>
      </c>
      <c r="E326" s="522">
        <v>207.96</v>
      </c>
      <c r="F326" s="522">
        <v>207.96</v>
      </c>
      <c r="G326" s="333">
        <f t="shared" si="8"/>
        <v>7381.7099999999864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46199</v>
      </c>
      <c r="D327" s="299" t="s">
        <v>868</v>
      </c>
      <c r="E327" s="522">
        <v>51.84</v>
      </c>
      <c r="F327" s="522"/>
      <c r="G327" s="333">
        <f t="shared" si="8"/>
        <v>7381.7099999999864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3</v>
      </c>
      <c r="C328" s="298">
        <v>46199</v>
      </c>
      <c r="D328" s="299" t="s">
        <v>296</v>
      </c>
      <c r="E328" s="522">
        <v>10.31</v>
      </c>
      <c r="F328" s="522"/>
      <c r="G328" s="333">
        <f t="shared" si="8"/>
        <v>7433.5499999999865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46199</v>
      </c>
      <c r="D329" s="299" t="s">
        <v>296</v>
      </c>
      <c r="E329" s="522">
        <v>87.14</v>
      </c>
      <c r="F329" s="522"/>
      <c r="G329" s="333">
        <f t="shared" si="8"/>
        <v>7443.8599999999869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46199</v>
      </c>
      <c r="D330" s="299" t="s">
        <v>940</v>
      </c>
      <c r="E330" s="522">
        <v>20</v>
      </c>
      <c r="F330" s="522"/>
      <c r="G330" s="333">
        <f t="shared" si="8"/>
        <v>7530.9999999999873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12</v>
      </c>
      <c r="C331" s="298">
        <v>46198</v>
      </c>
      <c r="D331" s="299" t="s">
        <v>314</v>
      </c>
      <c r="E331" s="522">
        <v>204.48</v>
      </c>
      <c r="F331" s="522"/>
      <c r="G331" s="333">
        <f t="shared" si="8"/>
        <v>7550.9999999999873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291</v>
      </c>
      <c r="B332" s="330">
        <v>39</v>
      </c>
      <c r="C332" s="298">
        <v>46198</v>
      </c>
      <c r="D332" s="299" t="s">
        <v>292</v>
      </c>
      <c r="E332" s="522"/>
      <c r="F332" s="522">
        <v>2763.77</v>
      </c>
      <c r="G332" s="333">
        <f t="shared" si="8"/>
        <v>7755.4799999999868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5</v>
      </c>
      <c r="C333" s="298">
        <v>46198</v>
      </c>
      <c r="D333" s="299" t="s">
        <v>846</v>
      </c>
      <c r="E333" s="522">
        <v>11.2</v>
      </c>
      <c r="F333" s="522"/>
      <c r="G333" s="333">
        <f t="shared" ref="G333:G353" si="9">G334-E333+F333</f>
        <v>4991.7099999999864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46197</v>
      </c>
      <c r="D334" s="299" t="s">
        <v>941</v>
      </c>
      <c r="E334" s="522">
        <v>15.99</v>
      </c>
      <c r="F334" s="522"/>
      <c r="G334" s="333">
        <f t="shared" si="9"/>
        <v>5002.9099999999862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46197</v>
      </c>
      <c r="D335" s="299" t="s">
        <v>340</v>
      </c>
      <c r="E335" s="522">
        <v>47.93</v>
      </c>
      <c r="F335" s="522"/>
      <c r="G335" s="333">
        <f t="shared" si="9"/>
        <v>5018.899999999986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43</v>
      </c>
      <c r="C336" s="298">
        <v>46197</v>
      </c>
      <c r="D336" s="299" t="s">
        <v>201</v>
      </c>
      <c r="E336" s="522">
        <v>42.84</v>
      </c>
      <c r="F336" s="522"/>
      <c r="G336" s="333">
        <f t="shared" si="9"/>
        <v>5066.8299999999863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42</v>
      </c>
      <c r="C337" s="298">
        <v>46197</v>
      </c>
      <c r="D337" s="299" t="s">
        <v>200</v>
      </c>
      <c r="E337" s="522">
        <v>99.4</v>
      </c>
      <c r="F337" s="522"/>
      <c r="G337" s="333">
        <f t="shared" si="9"/>
        <v>5109.6699999999864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46196</v>
      </c>
      <c r="D338" s="299" t="s">
        <v>319</v>
      </c>
      <c r="E338" s="522">
        <v>5.68</v>
      </c>
      <c r="F338" s="522"/>
      <c r="G338" s="333">
        <f t="shared" si="9"/>
        <v>5209.0699999999861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46196</v>
      </c>
      <c r="D339" s="299" t="s">
        <v>306</v>
      </c>
      <c r="E339" s="522">
        <v>167.73</v>
      </c>
      <c r="F339" s="522"/>
      <c r="G339" s="333">
        <f t="shared" si="9"/>
        <v>5214.7499999999864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46196</v>
      </c>
      <c r="D340" s="299" t="s">
        <v>296</v>
      </c>
      <c r="E340" s="522">
        <v>40.81</v>
      </c>
      <c r="F340" s="522"/>
      <c r="G340" s="333">
        <f t="shared" si="9"/>
        <v>5382.4799999999859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46196</v>
      </c>
      <c r="D341" s="299" t="s">
        <v>334</v>
      </c>
      <c r="E341" s="522">
        <v>17.68</v>
      </c>
      <c r="F341" s="522"/>
      <c r="G341" s="333">
        <f t="shared" si="9"/>
        <v>5423.2899999999863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3</v>
      </c>
      <c r="C342" s="298">
        <v>46196</v>
      </c>
      <c r="D342" s="299" t="s">
        <v>320</v>
      </c>
      <c r="E342" s="522">
        <v>5.19</v>
      </c>
      <c r="F342" s="522"/>
      <c r="G342" s="333">
        <f t="shared" si="9"/>
        <v>5440.9699999999866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46196</v>
      </c>
      <c r="D343" s="299" t="s">
        <v>308</v>
      </c>
      <c r="E343" s="522">
        <v>71.75</v>
      </c>
      <c r="F343" s="522"/>
      <c r="G343" s="333">
        <f t="shared" si="9"/>
        <v>5446.1599999999862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22</v>
      </c>
      <c r="C344" s="298">
        <v>46196</v>
      </c>
      <c r="D344" s="299" t="s">
        <v>835</v>
      </c>
      <c r="E344" s="522">
        <v>15.96</v>
      </c>
      <c r="F344" s="522"/>
      <c r="G344" s="333">
        <f t="shared" si="9"/>
        <v>5517.9099999999862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46195</v>
      </c>
      <c r="D345" s="299" t="s">
        <v>334</v>
      </c>
      <c r="E345" s="522">
        <v>7.89</v>
      </c>
      <c r="F345" s="522"/>
      <c r="G345" s="333">
        <f t="shared" si="9"/>
        <v>5533.8699999999862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46195</v>
      </c>
      <c r="D346" s="299" t="s">
        <v>939</v>
      </c>
      <c r="E346" s="522">
        <v>86.07</v>
      </c>
      <c r="F346" s="522">
        <v>86.07</v>
      </c>
      <c r="G346" s="333">
        <f t="shared" si="9"/>
        <v>5541.7599999999866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46195</v>
      </c>
      <c r="D347" s="299" t="s">
        <v>922</v>
      </c>
      <c r="E347" s="522">
        <v>14.98</v>
      </c>
      <c r="F347" s="522">
        <v>14.98</v>
      </c>
      <c r="G347" s="333">
        <f t="shared" si="9"/>
        <v>5541.7599999999866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287</v>
      </c>
      <c r="B348" s="330" t="s">
        <v>287</v>
      </c>
      <c r="C348" s="298">
        <v>46195</v>
      </c>
      <c r="D348" s="299" t="s">
        <v>936</v>
      </c>
      <c r="E348" s="522">
        <v>83.52</v>
      </c>
      <c r="F348" s="522">
        <v>83.52</v>
      </c>
      <c r="G348" s="333">
        <f t="shared" si="9"/>
        <v>5541.7599999999866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46195</v>
      </c>
      <c r="D349" s="299" t="s">
        <v>937</v>
      </c>
      <c r="E349" s="522">
        <v>62.19</v>
      </c>
      <c r="F349" s="522">
        <v>62.19</v>
      </c>
      <c r="G349" s="333">
        <f t="shared" si="9"/>
        <v>5541.7599999999866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3</v>
      </c>
      <c r="C350" s="298">
        <v>46195</v>
      </c>
      <c r="D350" s="299" t="s">
        <v>310</v>
      </c>
      <c r="E350" s="522">
        <v>6.99</v>
      </c>
      <c r="F350" s="522"/>
      <c r="G350" s="333">
        <f t="shared" si="9"/>
        <v>5541.7599999999866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46195</v>
      </c>
      <c r="D351" s="299" t="s">
        <v>938</v>
      </c>
      <c r="E351" s="522">
        <v>60.47</v>
      </c>
      <c r="F351" s="522">
        <v>60.47</v>
      </c>
      <c r="G351" s="333">
        <f t="shared" si="9"/>
        <v>5548.7499999999864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22</v>
      </c>
      <c r="C352" s="298">
        <v>46195</v>
      </c>
      <c r="D352" s="299" t="s">
        <v>323</v>
      </c>
      <c r="E352" s="522">
        <v>20.22</v>
      </c>
      <c r="F352" s="522"/>
      <c r="G352" s="333">
        <f t="shared" si="9"/>
        <v>5548.7499999999864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46195</v>
      </c>
      <c r="D353" s="299" t="s">
        <v>919</v>
      </c>
      <c r="E353" s="522">
        <v>200</v>
      </c>
      <c r="F353" s="522"/>
      <c r="G353" s="333">
        <f t="shared" si="9"/>
        <v>5568.9699999999866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46194</v>
      </c>
      <c r="D354" s="299" t="s">
        <v>340</v>
      </c>
      <c r="E354" s="522">
        <v>47.93</v>
      </c>
      <c r="F354" s="522"/>
      <c r="G354" s="333">
        <f t="shared" ref="G354:G374" si="10">G355-E354+F354</f>
        <v>5768.9699999999866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46194</v>
      </c>
      <c r="D355" s="299" t="s">
        <v>935</v>
      </c>
      <c r="E355" s="522"/>
      <c r="F355" s="522">
        <v>50</v>
      </c>
      <c r="G355" s="333">
        <f t="shared" si="10"/>
        <v>5816.8999999999869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46194</v>
      </c>
      <c r="D356" s="299" t="s">
        <v>935</v>
      </c>
      <c r="E356" s="522">
        <v>50</v>
      </c>
      <c r="F356" s="522"/>
      <c r="G356" s="333">
        <f t="shared" si="10"/>
        <v>5766.8999999999869</v>
      </c>
      <c r="H356" s="334" t="s">
        <v>298</v>
      </c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46194</v>
      </c>
      <c r="D357" s="299" t="s">
        <v>922</v>
      </c>
      <c r="E357" s="522">
        <v>28.38</v>
      </c>
      <c r="F357" s="522">
        <v>28.38</v>
      </c>
      <c r="G357" s="333">
        <f t="shared" si="10"/>
        <v>5816.8999999999869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46194</v>
      </c>
      <c r="D358" s="299" t="s">
        <v>920</v>
      </c>
      <c r="E358" s="522">
        <v>35.020000000000003</v>
      </c>
      <c r="F358" s="522">
        <v>35.020000000000003</v>
      </c>
      <c r="G358" s="333">
        <f t="shared" si="10"/>
        <v>5816.8999999999869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287</v>
      </c>
      <c r="B359" s="330" t="s">
        <v>287</v>
      </c>
      <c r="C359" s="298">
        <v>46194</v>
      </c>
      <c r="D359" s="299" t="s">
        <v>927</v>
      </c>
      <c r="E359" s="522">
        <v>83.81</v>
      </c>
      <c r="F359" s="522">
        <v>83.81</v>
      </c>
      <c r="G359" s="333">
        <f t="shared" si="10"/>
        <v>5816.8999999999869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46194</v>
      </c>
      <c r="D360" s="299" t="s">
        <v>928</v>
      </c>
      <c r="E360" s="522">
        <v>27.43</v>
      </c>
      <c r="F360" s="522">
        <v>27.43</v>
      </c>
      <c r="G360" s="333">
        <f t="shared" si="10"/>
        <v>5816.8999999999869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46193</v>
      </c>
      <c r="D361" s="299" t="s">
        <v>932</v>
      </c>
      <c r="E361" s="522">
        <v>30.86</v>
      </c>
      <c r="F361" s="522">
        <v>30.86</v>
      </c>
      <c r="G361" s="333">
        <f t="shared" si="10"/>
        <v>5816.8999999999869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46193</v>
      </c>
      <c r="D362" s="299" t="s">
        <v>922</v>
      </c>
      <c r="E362" s="522">
        <v>13.95</v>
      </c>
      <c r="F362" s="522">
        <v>13.95</v>
      </c>
      <c r="G362" s="333">
        <f t="shared" si="10"/>
        <v>5816.8999999999869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46192</v>
      </c>
      <c r="D363" s="299" t="s">
        <v>934</v>
      </c>
      <c r="E363" s="522">
        <v>148.54</v>
      </c>
      <c r="F363" s="522">
        <v>148.54</v>
      </c>
      <c r="G363" s="333">
        <f t="shared" si="10"/>
        <v>5816.8999999999869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46192</v>
      </c>
      <c r="D364" s="299" t="s">
        <v>921</v>
      </c>
      <c r="E364" s="522">
        <v>80</v>
      </c>
      <c r="F364" s="522">
        <v>80</v>
      </c>
      <c r="G364" s="333">
        <f t="shared" si="10"/>
        <v>5816.8999999999869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46192</v>
      </c>
      <c r="D365" s="299" t="s">
        <v>922</v>
      </c>
      <c r="E365" s="522">
        <v>27.98</v>
      </c>
      <c r="F365" s="522">
        <v>27.98</v>
      </c>
      <c r="G365" s="333">
        <f t="shared" si="10"/>
        <v>5816.8999999999869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46192</v>
      </c>
      <c r="D366" s="299" t="s">
        <v>933</v>
      </c>
      <c r="E366" s="522">
        <v>30.63</v>
      </c>
      <c r="F366" s="522">
        <v>30.63</v>
      </c>
      <c r="G366" s="333">
        <f t="shared" si="10"/>
        <v>5816.8999999999869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22</v>
      </c>
      <c r="C367" s="298">
        <v>46192</v>
      </c>
      <c r="D367" s="299" t="s">
        <v>923</v>
      </c>
      <c r="E367" s="522">
        <v>7.46</v>
      </c>
      <c r="F367" s="522"/>
      <c r="G367" s="333">
        <f t="shared" si="10"/>
        <v>5816.8999999999869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46192</v>
      </c>
      <c r="D368" s="299" t="s">
        <v>924</v>
      </c>
      <c r="E368" s="522">
        <v>22.07</v>
      </c>
      <c r="F368" s="522">
        <v>22.07</v>
      </c>
      <c r="G368" s="333">
        <f t="shared" si="10"/>
        <v>5824.3599999999869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46192</v>
      </c>
      <c r="D369" s="299" t="s">
        <v>924</v>
      </c>
      <c r="E369" s="522">
        <v>51.04</v>
      </c>
      <c r="F369" s="522">
        <v>51.04</v>
      </c>
      <c r="G369" s="333">
        <f t="shared" si="10"/>
        <v>5824.3599999999869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46192</v>
      </c>
      <c r="D370" s="299" t="s">
        <v>924</v>
      </c>
      <c r="E370" s="522">
        <v>90.59</v>
      </c>
      <c r="F370" s="522">
        <v>90.59</v>
      </c>
      <c r="G370" s="333">
        <f t="shared" si="10"/>
        <v>5824.3599999999869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46192</v>
      </c>
      <c r="D371" s="299" t="s">
        <v>925</v>
      </c>
      <c r="E371" s="522">
        <v>26.02</v>
      </c>
      <c r="F371" s="522">
        <v>26.02</v>
      </c>
      <c r="G371" s="333">
        <f t="shared" si="10"/>
        <v>5824.3599999999869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46192</v>
      </c>
      <c r="D372" s="299" t="s">
        <v>925</v>
      </c>
      <c r="E372" s="522">
        <v>26.02</v>
      </c>
      <c r="F372" s="522">
        <v>26.02</v>
      </c>
      <c r="G372" s="333">
        <f t="shared" si="10"/>
        <v>5824.3599999999869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46192</v>
      </c>
      <c r="D373" s="299" t="s">
        <v>925</v>
      </c>
      <c r="E373" s="522">
        <v>38.03</v>
      </c>
      <c r="F373" s="522">
        <v>38.03</v>
      </c>
      <c r="G373" s="333">
        <f t="shared" si="10"/>
        <v>5824.3599999999869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46192</v>
      </c>
      <c r="D374" s="299" t="s">
        <v>925</v>
      </c>
      <c r="E374" s="522">
        <v>26.03</v>
      </c>
      <c r="F374" s="522">
        <v>26.03</v>
      </c>
      <c r="G374" s="333">
        <f t="shared" si="10"/>
        <v>5824.3599999999869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46192</v>
      </c>
      <c r="D375" s="299" t="s">
        <v>922</v>
      </c>
      <c r="E375" s="522">
        <v>21.98</v>
      </c>
      <c r="F375" s="522">
        <v>21.98</v>
      </c>
      <c r="G375" s="333">
        <f t="shared" ref="G375:G432" si="11">G376-E375+F375</f>
        <v>5824.3599999999869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46192</v>
      </c>
      <c r="D376" s="299" t="s">
        <v>922</v>
      </c>
      <c r="E376" s="522">
        <v>27.99</v>
      </c>
      <c r="F376" s="522">
        <v>27.99</v>
      </c>
      <c r="G376" s="333">
        <f t="shared" si="11"/>
        <v>5824.3599999999869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46191</v>
      </c>
      <c r="D377" s="299" t="s">
        <v>926</v>
      </c>
      <c r="E377" s="522">
        <v>22.69</v>
      </c>
      <c r="F377" s="522">
        <v>22.69</v>
      </c>
      <c r="G377" s="333">
        <f t="shared" si="11"/>
        <v>5824.3599999999869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46191</v>
      </c>
      <c r="D378" s="299" t="s">
        <v>927</v>
      </c>
      <c r="E378" s="522">
        <v>42.32</v>
      </c>
      <c r="F378" s="522">
        <v>42.32</v>
      </c>
      <c r="G378" s="333">
        <f t="shared" si="11"/>
        <v>5824.3599999999869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46191</v>
      </c>
      <c r="D379" s="299" t="s">
        <v>928</v>
      </c>
      <c r="E379" s="522">
        <v>72.86</v>
      </c>
      <c r="F379" s="522">
        <v>72.86</v>
      </c>
      <c r="G379" s="333">
        <f t="shared" si="11"/>
        <v>5824.3599999999869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46191</v>
      </c>
      <c r="D380" s="299" t="s">
        <v>929</v>
      </c>
      <c r="E380" s="522">
        <v>106.89</v>
      </c>
      <c r="F380" s="522">
        <v>106.89</v>
      </c>
      <c r="G380" s="333">
        <f t="shared" si="11"/>
        <v>5824.3599999999869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46191</v>
      </c>
      <c r="D381" s="299" t="s">
        <v>931</v>
      </c>
      <c r="E381" s="522">
        <v>94.74</v>
      </c>
      <c r="F381" s="522">
        <v>94.74</v>
      </c>
      <c r="G381" s="333">
        <f t="shared" si="11"/>
        <v>5824.3599999999869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46191</v>
      </c>
      <c r="D382" s="299" t="s">
        <v>306</v>
      </c>
      <c r="E382" s="522">
        <v>99.97</v>
      </c>
      <c r="F382" s="522"/>
      <c r="G382" s="333">
        <f t="shared" si="11"/>
        <v>5824.3599999999869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46191</v>
      </c>
      <c r="D383" s="299" t="s">
        <v>930</v>
      </c>
      <c r="E383" s="522">
        <v>13.84</v>
      </c>
      <c r="F383" s="522"/>
      <c r="G383" s="333">
        <f t="shared" si="11"/>
        <v>5924.3299999999872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46190</v>
      </c>
      <c r="D384" s="299" t="s">
        <v>306</v>
      </c>
      <c r="E384" s="522">
        <v>87.19</v>
      </c>
      <c r="F384" s="522"/>
      <c r="G384" s="333">
        <f t="shared" si="11"/>
        <v>5938.1699999999873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21</v>
      </c>
      <c r="C385" s="298">
        <v>46190</v>
      </c>
      <c r="D385" s="299" t="s">
        <v>194</v>
      </c>
      <c r="E385" s="522">
        <v>81</v>
      </c>
      <c r="F385" s="522"/>
      <c r="G385" s="333">
        <f t="shared" si="11"/>
        <v>6025.3599999999869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43</v>
      </c>
      <c r="C386" s="298">
        <v>46190</v>
      </c>
      <c r="D386" s="299" t="s">
        <v>333</v>
      </c>
      <c r="E386" s="522">
        <v>29.8</v>
      </c>
      <c r="F386" s="522"/>
      <c r="G386" s="333">
        <f t="shared" si="11"/>
        <v>6106.3599999999869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42</v>
      </c>
      <c r="C387" s="298">
        <v>46190</v>
      </c>
      <c r="D387" s="299" t="s">
        <v>333</v>
      </c>
      <c r="E387" s="522">
        <v>74.5</v>
      </c>
      <c r="F387" s="522"/>
      <c r="G387" s="333">
        <f t="shared" si="11"/>
        <v>6136.1599999999871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4</v>
      </c>
      <c r="C388" s="298">
        <v>46190</v>
      </c>
      <c r="D388" s="299" t="s">
        <v>334</v>
      </c>
      <c r="E388" s="522">
        <v>82.35</v>
      </c>
      <c r="F388" s="522"/>
      <c r="G388" s="333">
        <f t="shared" si="11"/>
        <v>6210.6599999999871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46190</v>
      </c>
      <c r="D389" s="299" t="s">
        <v>334</v>
      </c>
      <c r="E389" s="522">
        <v>17.68</v>
      </c>
      <c r="F389" s="522"/>
      <c r="G389" s="333">
        <f t="shared" si="11"/>
        <v>6293.0099999999875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46190</v>
      </c>
      <c r="D390" s="299" t="s">
        <v>300</v>
      </c>
      <c r="E390" s="522">
        <v>14.67</v>
      </c>
      <c r="F390" s="522"/>
      <c r="G390" s="333">
        <f t="shared" si="11"/>
        <v>6310.6899999999878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46190</v>
      </c>
      <c r="D391" s="299" t="s">
        <v>300</v>
      </c>
      <c r="E391" s="522">
        <v>56.42</v>
      </c>
      <c r="F391" s="522"/>
      <c r="G391" s="333">
        <f t="shared" si="11"/>
        <v>6325.3599999999878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46190</v>
      </c>
      <c r="D392" s="299" t="s">
        <v>300</v>
      </c>
      <c r="E392" s="522">
        <v>53.23</v>
      </c>
      <c r="F392" s="522"/>
      <c r="G392" s="333">
        <f t="shared" si="11"/>
        <v>6381.7799999999879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23</v>
      </c>
      <c r="C393" s="298">
        <v>46190</v>
      </c>
      <c r="D393" s="299" t="s">
        <v>63</v>
      </c>
      <c r="E393" s="522">
        <v>529.46</v>
      </c>
      <c r="F393" s="522"/>
      <c r="G393" s="333">
        <f t="shared" si="11"/>
        <v>6435.0099999999875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17</v>
      </c>
      <c r="C394" s="298">
        <v>46190</v>
      </c>
      <c r="D394" s="299" t="s">
        <v>188</v>
      </c>
      <c r="E394" s="522">
        <v>42.65</v>
      </c>
      <c r="F394" s="522"/>
      <c r="G394" s="333">
        <f t="shared" si="11"/>
        <v>6964.4699999999875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15</v>
      </c>
      <c r="C395" s="298">
        <v>46190</v>
      </c>
      <c r="D395" s="299" t="s">
        <v>185</v>
      </c>
      <c r="E395" s="522">
        <v>87.41</v>
      </c>
      <c r="F395" s="522"/>
      <c r="G395" s="333">
        <f t="shared" si="11"/>
        <v>7007.1199999999872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335</v>
      </c>
      <c r="B396" s="330" t="s">
        <v>335</v>
      </c>
      <c r="C396" s="298">
        <v>46190</v>
      </c>
      <c r="D396" s="299" t="s">
        <v>336</v>
      </c>
      <c r="E396" s="522">
        <v>86.48</v>
      </c>
      <c r="F396" s="522"/>
      <c r="G396" s="333">
        <f t="shared" si="11"/>
        <v>7094.529999999987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291</v>
      </c>
      <c r="B397" s="330">
        <v>40</v>
      </c>
      <c r="C397" s="298">
        <v>46190</v>
      </c>
      <c r="D397" s="299" t="s">
        <v>316</v>
      </c>
      <c r="E397" s="522"/>
      <c r="F397" s="522">
        <v>854.38</v>
      </c>
      <c r="G397" s="333">
        <f t="shared" si="11"/>
        <v>7181.0099999999866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46189</v>
      </c>
      <c r="D398" s="299" t="s">
        <v>340</v>
      </c>
      <c r="E398" s="522">
        <v>21.3</v>
      </c>
      <c r="F398" s="522"/>
      <c r="G398" s="333">
        <f t="shared" si="11"/>
        <v>6326.6299999999865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11</v>
      </c>
      <c r="C399" s="298">
        <v>46189</v>
      </c>
      <c r="D399" s="299" t="s">
        <v>178</v>
      </c>
      <c r="E399" s="522">
        <v>267.75</v>
      </c>
      <c r="F399" s="522"/>
      <c r="G399" s="333">
        <f t="shared" si="11"/>
        <v>6347.9299999999866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46188</v>
      </c>
      <c r="D400" s="299" t="s">
        <v>885</v>
      </c>
      <c r="E400" s="522">
        <v>100</v>
      </c>
      <c r="F400" s="522"/>
      <c r="G400" s="333">
        <f t="shared" si="11"/>
        <v>6615.6799999999866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46188</v>
      </c>
      <c r="D401" s="299" t="s">
        <v>334</v>
      </c>
      <c r="E401" s="522">
        <v>11.29</v>
      </c>
      <c r="F401" s="522"/>
      <c r="G401" s="333">
        <f t="shared" si="11"/>
        <v>6715.6799999999866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46188</v>
      </c>
      <c r="D402" s="299" t="s">
        <v>334</v>
      </c>
      <c r="E402" s="522">
        <v>5.39</v>
      </c>
      <c r="F402" s="522"/>
      <c r="G402" s="333">
        <f t="shared" si="11"/>
        <v>6726.9699999999866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4</v>
      </c>
      <c r="C403" s="298">
        <v>46188</v>
      </c>
      <c r="D403" s="299" t="s">
        <v>334</v>
      </c>
      <c r="E403" s="522">
        <v>31.99</v>
      </c>
      <c r="F403" s="522"/>
      <c r="G403" s="333">
        <f t="shared" si="11"/>
        <v>6732.3599999999869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46187</v>
      </c>
      <c r="D404" s="299" t="s">
        <v>917</v>
      </c>
      <c r="E404" s="522">
        <v>102.17</v>
      </c>
      <c r="F404" s="522"/>
      <c r="G404" s="333">
        <f t="shared" si="11"/>
        <v>6764.3499999999867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1</v>
      </c>
      <c r="C405" s="298">
        <v>46187</v>
      </c>
      <c r="D405" s="299" t="s">
        <v>831</v>
      </c>
      <c r="E405" s="522">
        <v>21.86</v>
      </c>
      <c r="F405" s="522"/>
      <c r="G405" s="333">
        <f t="shared" si="11"/>
        <v>6866.5199999999868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46187</v>
      </c>
      <c r="D406" s="299" t="s">
        <v>311</v>
      </c>
      <c r="E406" s="522">
        <v>102.56</v>
      </c>
      <c r="F406" s="522"/>
      <c r="G406" s="333">
        <f t="shared" si="11"/>
        <v>6888.3799999999865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46187</v>
      </c>
      <c r="D407" s="299" t="s">
        <v>329</v>
      </c>
      <c r="E407" s="522">
        <v>121.72</v>
      </c>
      <c r="F407" s="522"/>
      <c r="G407" s="333">
        <f t="shared" si="11"/>
        <v>6990.9399999999869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46186</v>
      </c>
      <c r="D408" s="299" t="s">
        <v>308</v>
      </c>
      <c r="E408" s="522">
        <v>143.91999999999999</v>
      </c>
      <c r="F408" s="522"/>
      <c r="G408" s="333">
        <f t="shared" si="11"/>
        <v>7112.6599999999871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46186</v>
      </c>
      <c r="D409" s="299" t="s">
        <v>346</v>
      </c>
      <c r="E409" s="522">
        <v>11.95</v>
      </c>
      <c r="F409" s="522"/>
      <c r="G409" s="333">
        <f t="shared" si="11"/>
        <v>7256.5799999999872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46186</v>
      </c>
      <c r="D410" s="299" t="s">
        <v>310</v>
      </c>
      <c r="E410" s="522">
        <v>47.29</v>
      </c>
      <c r="F410" s="522"/>
      <c r="G410" s="333">
        <f t="shared" si="11"/>
        <v>7268.529999999987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46186</v>
      </c>
      <c r="D411" s="299" t="s">
        <v>306</v>
      </c>
      <c r="E411" s="522">
        <v>52.7</v>
      </c>
      <c r="F411" s="522"/>
      <c r="G411" s="333">
        <f t="shared" si="11"/>
        <v>7315.819999999987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46186</v>
      </c>
      <c r="D412" s="299" t="s">
        <v>308</v>
      </c>
      <c r="E412" s="522">
        <v>22.26</v>
      </c>
      <c r="F412" s="522"/>
      <c r="G412" s="333">
        <f t="shared" si="11"/>
        <v>7368.5199999999868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46186</v>
      </c>
      <c r="D413" s="299" t="s">
        <v>308</v>
      </c>
      <c r="E413" s="522">
        <v>28.16</v>
      </c>
      <c r="F413" s="522"/>
      <c r="G413" s="333">
        <f t="shared" si="11"/>
        <v>7390.779999999987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46186</v>
      </c>
      <c r="D414" s="299" t="s">
        <v>301</v>
      </c>
      <c r="E414" s="522">
        <v>32.049999999999997</v>
      </c>
      <c r="F414" s="522"/>
      <c r="G414" s="333">
        <f t="shared" si="11"/>
        <v>7418.9399999999869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5</v>
      </c>
      <c r="C415" s="298">
        <v>46186</v>
      </c>
      <c r="D415" s="299" t="s">
        <v>918</v>
      </c>
      <c r="E415" s="522">
        <v>24</v>
      </c>
      <c r="F415" s="522"/>
      <c r="G415" s="333">
        <f t="shared" si="11"/>
        <v>7450.989999999987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46186</v>
      </c>
      <c r="D416" s="299" t="s">
        <v>306</v>
      </c>
      <c r="E416" s="522">
        <v>19.98</v>
      </c>
      <c r="F416" s="522"/>
      <c r="G416" s="333">
        <f t="shared" si="11"/>
        <v>7474.989999999987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46186</v>
      </c>
      <c r="D417" s="299" t="s">
        <v>300</v>
      </c>
      <c r="E417" s="522">
        <v>60.07</v>
      </c>
      <c r="F417" s="522"/>
      <c r="G417" s="333">
        <f t="shared" si="11"/>
        <v>7494.9699999999866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46186</v>
      </c>
      <c r="D418" s="299" t="s">
        <v>915</v>
      </c>
      <c r="E418" s="522"/>
      <c r="F418" s="522">
        <v>319.49</v>
      </c>
      <c r="G418" s="333">
        <f t="shared" si="11"/>
        <v>7555.0399999999863</v>
      </c>
      <c r="H418" s="334" t="s">
        <v>298</v>
      </c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46186</v>
      </c>
      <c r="D419" s="299" t="s">
        <v>300</v>
      </c>
      <c r="E419" s="522">
        <v>319.49</v>
      </c>
      <c r="F419" s="522"/>
      <c r="G419" s="333">
        <f t="shared" si="11"/>
        <v>7235.5499999999865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46186</v>
      </c>
      <c r="D420" s="299" t="s">
        <v>914</v>
      </c>
      <c r="E420" s="522">
        <v>-0.51</v>
      </c>
      <c r="F420" s="522"/>
      <c r="G420" s="333">
        <f t="shared" si="11"/>
        <v>7555.0399999999863</v>
      </c>
      <c r="H420" s="334" t="s">
        <v>298</v>
      </c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46186</v>
      </c>
      <c r="D421" s="299" t="s">
        <v>319</v>
      </c>
      <c r="E421" s="522">
        <v>13.58</v>
      </c>
      <c r="F421" s="522"/>
      <c r="G421" s="333">
        <f t="shared" si="11"/>
        <v>7554.5299999999861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24</v>
      </c>
      <c r="C422" s="298">
        <v>46186</v>
      </c>
      <c r="D422" s="299" t="s">
        <v>860</v>
      </c>
      <c r="E422" s="522">
        <v>109.5</v>
      </c>
      <c r="F422" s="522"/>
      <c r="G422" s="333">
        <f t="shared" si="11"/>
        <v>7568.109999999986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19</v>
      </c>
      <c r="C423" s="298">
        <v>46186</v>
      </c>
      <c r="D423" s="299" t="s">
        <v>191</v>
      </c>
      <c r="E423" s="522">
        <v>200</v>
      </c>
      <c r="F423" s="522"/>
      <c r="G423" s="333">
        <f t="shared" si="11"/>
        <v>7677.609999999986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38</v>
      </c>
      <c r="C424" s="298">
        <v>46186</v>
      </c>
      <c r="D424" s="299" t="s">
        <v>293</v>
      </c>
      <c r="E424" s="522"/>
      <c r="F424" s="522">
        <v>4597.82</v>
      </c>
      <c r="G424" s="333">
        <f t="shared" si="11"/>
        <v>7877.609999999986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46185</v>
      </c>
      <c r="D425" s="299" t="s">
        <v>916</v>
      </c>
      <c r="E425" s="522">
        <v>90.54</v>
      </c>
      <c r="F425" s="522"/>
      <c r="G425" s="333">
        <f t="shared" si="11"/>
        <v>3279.7899999999863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46185</v>
      </c>
      <c r="D426" s="299" t="s">
        <v>916</v>
      </c>
      <c r="E426" s="522">
        <v>50</v>
      </c>
      <c r="F426" s="522"/>
      <c r="G426" s="333">
        <f t="shared" si="11"/>
        <v>3370.3299999999863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46185</v>
      </c>
      <c r="D427" s="299" t="s">
        <v>300</v>
      </c>
      <c r="E427" s="522">
        <v>79.849999999999994</v>
      </c>
      <c r="F427" s="522"/>
      <c r="G427" s="333">
        <f t="shared" si="11"/>
        <v>3420.3299999999863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46184</v>
      </c>
      <c r="D428" s="299" t="s">
        <v>360</v>
      </c>
      <c r="E428" s="522">
        <v>70</v>
      </c>
      <c r="F428" s="522"/>
      <c r="G428" s="333">
        <f t="shared" si="11"/>
        <v>3500.1799999999862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46184</v>
      </c>
      <c r="D429" s="299" t="s">
        <v>911</v>
      </c>
      <c r="E429" s="522">
        <v>2159</v>
      </c>
      <c r="F429" s="522">
        <v>2159</v>
      </c>
      <c r="G429" s="333">
        <f t="shared" si="11"/>
        <v>3570.1799999999862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22</v>
      </c>
      <c r="C430" s="298">
        <v>46184</v>
      </c>
      <c r="D430" s="299" t="s">
        <v>352</v>
      </c>
      <c r="E430" s="522">
        <v>21.29</v>
      </c>
      <c r="F430" s="522"/>
      <c r="G430" s="333">
        <f t="shared" si="11"/>
        <v>3570.1799999999862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4</v>
      </c>
      <c r="C431" s="298">
        <v>46184</v>
      </c>
      <c r="D431" s="299" t="s">
        <v>296</v>
      </c>
      <c r="E431" s="522">
        <v>40.67</v>
      </c>
      <c r="F431" s="522"/>
      <c r="G431" s="333">
        <f t="shared" si="11"/>
        <v>3591.4699999999862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46184</v>
      </c>
      <c r="D432" s="299" t="s">
        <v>319</v>
      </c>
      <c r="E432" s="522">
        <v>15.53</v>
      </c>
      <c r="F432" s="522"/>
      <c r="G432" s="333">
        <f t="shared" si="11"/>
        <v>3632.1399999999862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46184</v>
      </c>
      <c r="D433" s="299" t="s">
        <v>473</v>
      </c>
      <c r="E433" s="522">
        <v>83.89</v>
      </c>
      <c r="F433" s="522"/>
      <c r="G433" s="333">
        <f t="shared" ref="G433:G450" si="12">G434-E433+F433</f>
        <v>3647.6699999999864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23</v>
      </c>
      <c r="C434" s="298">
        <v>46184</v>
      </c>
      <c r="D434" s="299" t="s">
        <v>67</v>
      </c>
      <c r="E434" s="522">
        <v>599.86</v>
      </c>
      <c r="F434" s="522"/>
      <c r="G434" s="333">
        <f t="shared" si="12"/>
        <v>3731.5599999999863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291</v>
      </c>
      <c r="B435" s="330">
        <v>41</v>
      </c>
      <c r="C435" s="298">
        <v>46184</v>
      </c>
      <c r="D435" s="299" t="s">
        <v>909</v>
      </c>
      <c r="E435" s="522"/>
      <c r="F435" s="522">
        <v>800</v>
      </c>
      <c r="G435" s="333">
        <f t="shared" si="12"/>
        <v>4331.4199999999864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291</v>
      </c>
      <c r="B436" s="330">
        <v>39</v>
      </c>
      <c r="C436" s="298">
        <v>46184</v>
      </c>
      <c r="D436" s="299" t="s">
        <v>292</v>
      </c>
      <c r="E436" s="522"/>
      <c r="F436" s="522">
        <v>2763.78</v>
      </c>
      <c r="G436" s="333">
        <f t="shared" si="12"/>
        <v>3531.4199999999864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46183</v>
      </c>
      <c r="D437" s="299" t="s">
        <v>910</v>
      </c>
      <c r="E437" s="522">
        <v>816.19</v>
      </c>
      <c r="F437" s="522">
        <v>816.19</v>
      </c>
      <c r="G437" s="333">
        <f t="shared" si="12"/>
        <v>767.639999999986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46183</v>
      </c>
      <c r="D438" s="299" t="s">
        <v>412</v>
      </c>
      <c r="E438" s="522">
        <v>-3.99</v>
      </c>
      <c r="F438" s="522"/>
      <c r="G438" s="333">
        <f t="shared" si="12"/>
        <v>767.639999999986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46183</v>
      </c>
      <c r="D439" s="299" t="s">
        <v>907</v>
      </c>
      <c r="E439" s="522">
        <v>-0.03</v>
      </c>
      <c r="F439" s="522"/>
      <c r="G439" s="333">
        <f t="shared" si="12"/>
        <v>763.64999999998599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40</v>
      </c>
      <c r="C440" s="298">
        <v>46183</v>
      </c>
      <c r="D440" s="299" t="s">
        <v>316</v>
      </c>
      <c r="E440" s="522"/>
      <c r="F440" s="522">
        <v>1250.17</v>
      </c>
      <c r="G440" s="333">
        <f t="shared" si="12"/>
        <v>763.61999999998602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46182</v>
      </c>
      <c r="D441" s="299" t="s">
        <v>353</v>
      </c>
      <c r="E441" s="522">
        <v>25.98</v>
      </c>
      <c r="F441" s="522"/>
      <c r="G441" s="333">
        <f t="shared" si="12"/>
        <v>-486.55000000001405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46182</v>
      </c>
      <c r="D442" s="299" t="s">
        <v>854</v>
      </c>
      <c r="E442" s="522">
        <v>10.68</v>
      </c>
      <c r="F442" s="522"/>
      <c r="G442" s="333">
        <f t="shared" si="12"/>
        <v>-460.57000000001403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46182</v>
      </c>
      <c r="D443" s="299" t="s">
        <v>301</v>
      </c>
      <c r="E443" s="522">
        <v>29.95</v>
      </c>
      <c r="F443" s="522"/>
      <c r="G443" s="333">
        <f t="shared" si="12"/>
        <v>-449.89000000001403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46182</v>
      </c>
      <c r="D444" s="299" t="s">
        <v>908</v>
      </c>
      <c r="E444" s="522">
        <v>5.31</v>
      </c>
      <c r="F444" s="522"/>
      <c r="G444" s="333">
        <f t="shared" si="12"/>
        <v>-419.94000000001404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46182</v>
      </c>
      <c r="D445" s="299" t="s">
        <v>435</v>
      </c>
      <c r="E445" s="522">
        <v>58.69</v>
      </c>
      <c r="F445" s="522"/>
      <c r="G445" s="333">
        <f t="shared" si="12"/>
        <v>-414.63000000001404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46182</v>
      </c>
      <c r="D446" s="299" t="s">
        <v>435</v>
      </c>
      <c r="E446" s="522">
        <v>58.69</v>
      </c>
      <c r="F446" s="522"/>
      <c r="G446" s="333">
        <f t="shared" si="12"/>
        <v>-355.94000000001404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46181</v>
      </c>
      <c r="D447" s="299" t="s">
        <v>319</v>
      </c>
      <c r="E447" s="522">
        <v>8.86</v>
      </c>
      <c r="F447" s="522"/>
      <c r="G447" s="333">
        <f t="shared" si="12"/>
        <v>-297.25000000001404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46181</v>
      </c>
      <c r="D448" s="299" t="s">
        <v>397</v>
      </c>
      <c r="E448" s="522">
        <v>12.84</v>
      </c>
      <c r="F448" s="522"/>
      <c r="G448" s="333">
        <f t="shared" si="12"/>
        <v>-288.39000000001403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9</v>
      </c>
      <c r="C449" s="298">
        <v>46181</v>
      </c>
      <c r="D449" s="299" t="s">
        <v>58</v>
      </c>
      <c r="E449" s="522">
        <v>1231.68</v>
      </c>
      <c r="F449" s="522"/>
      <c r="G449" s="333">
        <f t="shared" si="12"/>
        <v>-275.55000000001405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46180</v>
      </c>
      <c r="D450" s="299" t="s">
        <v>310</v>
      </c>
      <c r="E450" s="522">
        <v>47.6</v>
      </c>
      <c r="F450" s="522"/>
      <c r="G450" s="333">
        <f t="shared" si="12"/>
        <v>956.12999999998601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46180</v>
      </c>
      <c r="D451" s="299" t="s">
        <v>368</v>
      </c>
      <c r="E451" s="522">
        <v>48.62</v>
      </c>
      <c r="F451" s="522"/>
      <c r="G451" s="333">
        <f t="shared" ref="G451:G461" si="13">G452-E451+F451</f>
        <v>1003.729999999986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46180</v>
      </c>
      <c r="D452" s="299" t="s">
        <v>363</v>
      </c>
      <c r="E452" s="522">
        <v>6.37</v>
      </c>
      <c r="F452" s="522"/>
      <c r="G452" s="333">
        <f t="shared" si="13"/>
        <v>1052.349999999986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46180</v>
      </c>
      <c r="D453" s="299" t="s">
        <v>890</v>
      </c>
      <c r="E453" s="522">
        <v>313.77999999999997</v>
      </c>
      <c r="F453" s="522">
        <v>313.77999999999997</v>
      </c>
      <c r="G453" s="333">
        <f t="shared" si="13"/>
        <v>1058.7199999999859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46180</v>
      </c>
      <c r="D454" s="299" t="s">
        <v>397</v>
      </c>
      <c r="E454" s="522">
        <v>10.86</v>
      </c>
      <c r="F454" s="522"/>
      <c r="G454" s="333">
        <f t="shared" si="13"/>
        <v>1058.7199999999859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14</v>
      </c>
      <c r="C455" s="298">
        <v>46179</v>
      </c>
      <c r="D455" s="299" t="s">
        <v>366</v>
      </c>
      <c r="E455" s="522">
        <v>66.67</v>
      </c>
      <c r="F455" s="522"/>
      <c r="G455" s="333">
        <f t="shared" si="13"/>
        <v>1069.5799999999858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46179</v>
      </c>
      <c r="D456" s="299" t="s">
        <v>906</v>
      </c>
      <c r="E456" s="522">
        <v>20</v>
      </c>
      <c r="F456" s="522"/>
      <c r="G456" s="333">
        <f t="shared" si="13"/>
        <v>1136.2499999999859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46179</v>
      </c>
      <c r="D457" s="299" t="s">
        <v>831</v>
      </c>
      <c r="E457" s="522">
        <v>54.06</v>
      </c>
      <c r="F457" s="522"/>
      <c r="G457" s="333">
        <f t="shared" si="13"/>
        <v>1156.2499999999859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46179</v>
      </c>
      <c r="D458" s="299" t="s">
        <v>903</v>
      </c>
      <c r="E458" s="522">
        <v>19.98</v>
      </c>
      <c r="F458" s="522"/>
      <c r="G458" s="333">
        <f t="shared" si="13"/>
        <v>1210.3099999999858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46179</v>
      </c>
      <c r="D459" s="299" t="s">
        <v>885</v>
      </c>
      <c r="E459" s="522">
        <v>100</v>
      </c>
      <c r="F459" s="522"/>
      <c r="G459" s="333">
        <f t="shared" si="13"/>
        <v>1230.2899999999859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46178</v>
      </c>
      <c r="D460" s="299" t="s">
        <v>319</v>
      </c>
      <c r="E460" s="522">
        <v>179.72</v>
      </c>
      <c r="F460" s="522"/>
      <c r="G460" s="333">
        <f t="shared" si="13"/>
        <v>1330.2899999999859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46178</v>
      </c>
      <c r="D461" s="299" t="s">
        <v>904</v>
      </c>
      <c r="E461" s="522">
        <v>41.26</v>
      </c>
      <c r="F461" s="522"/>
      <c r="G461" s="333">
        <f t="shared" si="13"/>
        <v>1510.0099999999859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46178</v>
      </c>
      <c r="D462" s="299" t="s">
        <v>358</v>
      </c>
      <c r="E462" s="522">
        <v>10.07</v>
      </c>
      <c r="F462" s="522"/>
      <c r="G462" s="333">
        <f t="shared" ref="G462:G474" si="14">G463-E462+F462</f>
        <v>1551.2699999999859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46178</v>
      </c>
      <c r="D463" s="299" t="s">
        <v>905</v>
      </c>
      <c r="E463" s="522">
        <v>11.75</v>
      </c>
      <c r="F463" s="522"/>
      <c r="G463" s="333">
        <f t="shared" si="14"/>
        <v>1561.3399999999858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335</v>
      </c>
      <c r="B464" s="330" t="s">
        <v>335</v>
      </c>
      <c r="C464" s="298">
        <v>46178</v>
      </c>
      <c r="D464" s="299" t="s">
        <v>447</v>
      </c>
      <c r="E464" s="522">
        <v>39.659999999999997</v>
      </c>
      <c r="F464" s="522"/>
      <c r="G464" s="333">
        <f t="shared" si="14"/>
        <v>1573.0899999999858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46178</v>
      </c>
      <c r="D465" s="299" t="s">
        <v>300</v>
      </c>
      <c r="E465" s="522">
        <v>9.57</v>
      </c>
      <c r="F465" s="522"/>
      <c r="G465" s="333">
        <f t="shared" si="14"/>
        <v>1612.7499999999859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46178</v>
      </c>
      <c r="D466" s="299" t="s">
        <v>376</v>
      </c>
      <c r="E466" s="522">
        <v>46.65</v>
      </c>
      <c r="F466" s="522"/>
      <c r="G466" s="333">
        <f t="shared" si="14"/>
        <v>1622.3199999999858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46177</v>
      </c>
      <c r="D467" s="299" t="s">
        <v>296</v>
      </c>
      <c r="E467" s="522">
        <v>43.69</v>
      </c>
      <c r="F467" s="522"/>
      <c r="G467" s="333">
        <f t="shared" si="14"/>
        <v>1668.9699999999859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46177</v>
      </c>
      <c r="D468" s="299" t="s">
        <v>334</v>
      </c>
      <c r="E468" s="522">
        <v>8.52</v>
      </c>
      <c r="F468" s="522"/>
      <c r="G468" s="333">
        <f t="shared" si="14"/>
        <v>1712.659999999986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14</v>
      </c>
      <c r="C469" s="298">
        <v>46177</v>
      </c>
      <c r="D469" s="299" t="s">
        <v>367</v>
      </c>
      <c r="E469" s="522">
        <v>70.25</v>
      </c>
      <c r="F469" s="522"/>
      <c r="G469" s="333">
        <f t="shared" si="14"/>
        <v>1721.179999999986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46177</v>
      </c>
      <c r="D470" s="299" t="s">
        <v>386</v>
      </c>
      <c r="E470" s="522">
        <v>14.38</v>
      </c>
      <c r="F470" s="522"/>
      <c r="G470" s="333">
        <f t="shared" si="14"/>
        <v>1791.429999999986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13</v>
      </c>
      <c r="C471" s="298">
        <v>46177</v>
      </c>
      <c r="D471" s="299" t="s">
        <v>902</v>
      </c>
      <c r="E471" s="522">
        <v>122.46</v>
      </c>
      <c r="F471" s="522"/>
      <c r="G471" s="333">
        <f t="shared" si="14"/>
        <v>1805.8099999999861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17</v>
      </c>
      <c r="C472" s="298">
        <v>46177</v>
      </c>
      <c r="D472" s="299" t="s">
        <v>370</v>
      </c>
      <c r="E472" s="522">
        <v>99</v>
      </c>
      <c r="F472" s="522"/>
      <c r="G472" s="333">
        <f t="shared" si="14"/>
        <v>1928.2699999999861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46176</v>
      </c>
      <c r="D473" s="299" t="s">
        <v>861</v>
      </c>
      <c r="E473" s="522">
        <v>12.77</v>
      </c>
      <c r="F473" s="522"/>
      <c r="G473" s="333">
        <f t="shared" si="14"/>
        <v>2027.2699999999861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46176</v>
      </c>
      <c r="D474" s="299" t="s">
        <v>319</v>
      </c>
      <c r="E474" s="522">
        <v>11.55</v>
      </c>
      <c r="F474" s="522"/>
      <c r="G474" s="333">
        <f t="shared" si="14"/>
        <v>2040.0399999999861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46176</v>
      </c>
      <c r="D475" s="299" t="s">
        <v>306</v>
      </c>
      <c r="E475" s="522">
        <v>96.16</v>
      </c>
      <c r="F475" s="522"/>
      <c r="G475" s="333">
        <f t="shared" ref="G475:G533" si="15">G476-E475+F475</f>
        <v>2051.589999999986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46175</v>
      </c>
      <c r="D476" s="299" t="s">
        <v>899</v>
      </c>
      <c r="E476" s="522">
        <v>21.38</v>
      </c>
      <c r="F476" s="522"/>
      <c r="G476" s="333">
        <f t="shared" si="15"/>
        <v>2147.7499999999859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46175</v>
      </c>
      <c r="D477" s="299" t="s">
        <v>386</v>
      </c>
      <c r="E477" s="522">
        <v>14.38</v>
      </c>
      <c r="F477" s="522"/>
      <c r="G477" s="333">
        <f t="shared" si="15"/>
        <v>2169.129999999986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46175</v>
      </c>
      <c r="D478" s="299" t="s">
        <v>433</v>
      </c>
      <c r="E478" s="522">
        <v>-142</v>
      </c>
      <c r="F478" s="522"/>
      <c r="G478" s="333">
        <f t="shared" si="15"/>
        <v>2183.5099999999861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284</v>
      </c>
      <c r="B479" s="330">
        <v>36</v>
      </c>
      <c r="C479" s="298">
        <v>46175</v>
      </c>
      <c r="D479" s="299" t="s">
        <v>374</v>
      </c>
      <c r="E479" s="522">
        <v>50</v>
      </c>
      <c r="F479" s="522"/>
      <c r="G479" s="333">
        <f t="shared" si="15"/>
        <v>2041.5099999999861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46175</v>
      </c>
      <c r="D480" s="299" t="s">
        <v>375</v>
      </c>
      <c r="E480" s="522">
        <v>6.37</v>
      </c>
      <c r="F480" s="522"/>
      <c r="G480" s="333">
        <f t="shared" si="15"/>
        <v>2091.5099999999861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46174</v>
      </c>
      <c r="D481" s="299" t="s">
        <v>306</v>
      </c>
      <c r="E481" s="522">
        <v>84.03</v>
      </c>
      <c r="F481" s="522"/>
      <c r="G481" s="333">
        <f t="shared" si="15"/>
        <v>2097.879999999986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46174</v>
      </c>
      <c r="D482" s="299" t="s">
        <v>296</v>
      </c>
      <c r="E482" s="522">
        <v>10.31</v>
      </c>
      <c r="F482" s="522"/>
      <c r="G482" s="333">
        <f t="shared" si="15"/>
        <v>2181.9099999999862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46174</v>
      </c>
      <c r="D483" s="299" t="s">
        <v>301</v>
      </c>
      <c r="E483" s="522">
        <v>16.05</v>
      </c>
      <c r="F483" s="522"/>
      <c r="G483" s="333">
        <f t="shared" si="15"/>
        <v>2192.2199999999862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46174</v>
      </c>
      <c r="D484" s="299" t="s">
        <v>457</v>
      </c>
      <c r="E484" s="522">
        <v>50.44</v>
      </c>
      <c r="F484" s="522"/>
      <c r="G484" s="333">
        <f t="shared" si="15"/>
        <v>2208.2699999999863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46174</v>
      </c>
      <c r="D485" s="299" t="s">
        <v>898</v>
      </c>
      <c r="E485" s="522">
        <v>9.99</v>
      </c>
      <c r="F485" s="522"/>
      <c r="G485" s="333">
        <f t="shared" si="15"/>
        <v>2258.7099999999864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4</v>
      </c>
      <c r="C486" s="298">
        <v>46174</v>
      </c>
      <c r="D486" s="299" t="s">
        <v>310</v>
      </c>
      <c r="E486" s="522">
        <v>44.98</v>
      </c>
      <c r="F486" s="522"/>
      <c r="G486" s="333">
        <f t="shared" si="15"/>
        <v>2268.6999999999862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46174</v>
      </c>
      <c r="D487" s="299" t="s">
        <v>311</v>
      </c>
      <c r="E487" s="522">
        <v>106.14</v>
      </c>
      <c r="F487" s="522"/>
      <c r="G487" s="333">
        <f t="shared" si="15"/>
        <v>2313.6799999999862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16</v>
      </c>
      <c r="C488" s="298">
        <v>46174</v>
      </c>
      <c r="D488" s="299" t="s">
        <v>624</v>
      </c>
      <c r="E488" s="522">
        <v>62.31</v>
      </c>
      <c r="F488" s="522"/>
      <c r="G488" s="333">
        <f t="shared" si="15"/>
        <v>2419.8199999999861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46174</v>
      </c>
      <c r="D489" s="299" t="s">
        <v>351</v>
      </c>
      <c r="E489" s="522">
        <v>8.1</v>
      </c>
      <c r="F489" s="522"/>
      <c r="G489" s="333">
        <f t="shared" si="15"/>
        <v>2482.129999999986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46174</v>
      </c>
      <c r="D490" s="299" t="s">
        <v>888</v>
      </c>
      <c r="E490" s="522">
        <v>320</v>
      </c>
      <c r="F490" s="522">
        <v>320</v>
      </c>
      <c r="G490" s="333">
        <f t="shared" si="15"/>
        <v>2490.2299999999859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46174</v>
      </c>
      <c r="D491" s="299" t="s">
        <v>889</v>
      </c>
      <c r="E491" s="522">
        <v>20</v>
      </c>
      <c r="F491" s="522"/>
      <c r="G491" s="333">
        <f t="shared" si="15"/>
        <v>2490.2299999999859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284</v>
      </c>
      <c r="B492" s="330">
        <v>37</v>
      </c>
      <c r="C492" s="298">
        <v>46173</v>
      </c>
      <c r="D492" s="299" t="s">
        <v>895</v>
      </c>
      <c r="E492" s="522">
        <v>1160.3599999999999</v>
      </c>
      <c r="F492" s="522"/>
      <c r="G492" s="333">
        <f t="shared" si="15"/>
        <v>2510.2299999999859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286</v>
      </c>
      <c r="B493" s="330">
        <v>25</v>
      </c>
      <c r="C493" s="298">
        <v>46173</v>
      </c>
      <c r="D493" s="298" t="s">
        <v>204</v>
      </c>
      <c r="E493" s="331">
        <v>350</v>
      </c>
      <c r="F493" s="522"/>
      <c r="G493" s="333">
        <f t="shared" si="15"/>
        <v>3670.5899999999856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286</v>
      </c>
      <c r="B494" s="330">
        <v>26</v>
      </c>
      <c r="C494" s="298">
        <v>46173</v>
      </c>
      <c r="D494" s="298" t="s">
        <v>205</v>
      </c>
      <c r="E494" s="331">
        <v>320</v>
      </c>
      <c r="F494" s="522"/>
      <c r="G494" s="333">
        <f t="shared" si="15"/>
        <v>4020.5899999999856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286</v>
      </c>
      <c r="B495" s="330">
        <v>27</v>
      </c>
      <c r="C495" s="298">
        <v>46173</v>
      </c>
      <c r="D495" s="298" t="s">
        <v>206</v>
      </c>
      <c r="E495" s="331">
        <v>25</v>
      </c>
      <c r="F495" s="522"/>
      <c r="G495" s="333">
        <f t="shared" si="15"/>
        <v>4340.5899999999856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286</v>
      </c>
      <c r="B496" s="330">
        <v>28</v>
      </c>
      <c r="C496" s="298">
        <v>46173</v>
      </c>
      <c r="D496" s="298" t="s">
        <v>207</v>
      </c>
      <c r="E496" s="331">
        <v>25</v>
      </c>
      <c r="F496" s="522"/>
      <c r="G496" s="333">
        <f t="shared" si="15"/>
        <v>4365.5899999999856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286</v>
      </c>
      <c r="B497" s="330">
        <v>29</v>
      </c>
      <c r="C497" s="298">
        <v>46173</v>
      </c>
      <c r="D497" s="298" t="s">
        <v>208</v>
      </c>
      <c r="E497" s="331">
        <v>45</v>
      </c>
      <c r="F497" s="522"/>
      <c r="G497" s="333">
        <f t="shared" si="15"/>
        <v>4390.5899999999856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30</v>
      </c>
      <c r="C498" s="298">
        <v>46173</v>
      </c>
      <c r="D498" s="298" t="s">
        <v>209</v>
      </c>
      <c r="E498" s="331">
        <v>400</v>
      </c>
      <c r="F498" s="522"/>
      <c r="G498" s="333">
        <f t="shared" si="15"/>
        <v>4435.5899999999856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31</v>
      </c>
      <c r="C499" s="298">
        <v>46173</v>
      </c>
      <c r="D499" s="298" t="s">
        <v>210</v>
      </c>
      <c r="E499" s="331">
        <v>375</v>
      </c>
      <c r="F499" s="522"/>
      <c r="G499" s="333">
        <f t="shared" si="15"/>
        <v>4835.5899999999856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32</v>
      </c>
      <c r="C500" s="298">
        <v>46173</v>
      </c>
      <c r="D500" s="298" t="s">
        <v>211</v>
      </c>
      <c r="E500" s="331">
        <v>100</v>
      </c>
      <c r="F500" s="522"/>
      <c r="G500" s="333">
        <f t="shared" si="15"/>
        <v>5210.5899999999856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33</v>
      </c>
      <c r="C501" s="298">
        <v>46173</v>
      </c>
      <c r="D501" s="298" t="s">
        <v>212</v>
      </c>
      <c r="E501" s="331">
        <v>85</v>
      </c>
      <c r="F501" s="522"/>
      <c r="G501" s="333">
        <f t="shared" si="15"/>
        <v>5310.5899999999856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34</v>
      </c>
      <c r="C502" s="298">
        <v>46173</v>
      </c>
      <c r="D502" s="298" t="s">
        <v>213</v>
      </c>
      <c r="E502" s="331">
        <v>230</v>
      </c>
      <c r="F502" s="522"/>
      <c r="G502" s="333">
        <f t="shared" si="15"/>
        <v>5395.5899999999856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35</v>
      </c>
      <c r="C503" s="298">
        <v>46173</v>
      </c>
      <c r="D503" s="298" t="s">
        <v>214</v>
      </c>
      <c r="E503" s="331">
        <v>45</v>
      </c>
      <c r="F503" s="522"/>
      <c r="G503" s="333">
        <f t="shared" si="15"/>
        <v>5625.5899999999856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46173</v>
      </c>
      <c r="D504" s="298" t="s">
        <v>885</v>
      </c>
      <c r="E504" s="522">
        <v>50</v>
      </c>
      <c r="F504" s="522"/>
      <c r="G504" s="333">
        <f t="shared" si="15"/>
        <v>5670.5899999999856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46173</v>
      </c>
      <c r="D505" s="298" t="s">
        <v>835</v>
      </c>
      <c r="E505" s="522">
        <v>10.63</v>
      </c>
      <c r="F505" s="522"/>
      <c r="G505" s="333">
        <f t="shared" si="15"/>
        <v>5720.5899999999856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46173</v>
      </c>
      <c r="D506" s="298" t="s">
        <v>363</v>
      </c>
      <c r="E506" s="522">
        <v>108.69</v>
      </c>
      <c r="F506" s="522"/>
      <c r="G506" s="333">
        <f t="shared" si="15"/>
        <v>5731.2199999999857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10</v>
      </c>
      <c r="C507" s="298">
        <v>46173</v>
      </c>
      <c r="D507" s="298" t="s">
        <v>176</v>
      </c>
      <c r="E507" s="522">
        <v>17.899999999999999</v>
      </c>
      <c r="F507" s="522"/>
      <c r="G507" s="333">
        <f t="shared" si="15"/>
        <v>5839.9099999999853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46173</v>
      </c>
      <c r="D508" s="298" t="s">
        <v>445</v>
      </c>
      <c r="E508" s="522">
        <v>9.57</v>
      </c>
      <c r="F508" s="522"/>
      <c r="G508" s="333">
        <f t="shared" si="15"/>
        <v>5857.8099999999849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46172</v>
      </c>
      <c r="D509" s="298" t="s">
        <v>319</v>
      </c>
      <c r="E509" s="522">
        <v>88.98</v>
      </c>
      <c r="F509" s="522"/>
      <c r="G509" s="333">
        <f t="shared" si="15"/>
        <v>5867.3799999999846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46172</v>
      </c>
      <c r="D510" s="298" t="s">
        <v>891</v>
      </c>
      <c r="E510" s="522">
        <v>219.38</v>
      </c>
      <c r="F510" s="522">
        <v>219.38</v>
      </c>
      <c r="G510" s="333">
        <f t="shared" si="15"/>
        <v>5956.3599999999842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46172</v>
      </c>
      <c r="D511" s="298" t="s">
        <v>890</v>
      </c>
      <c r="E511" s="522">
        <v>310.98</v>
      </c>
      <c r="F511" s="522">
        <v>310.98</v>
      </c>
      <c r="G511" s="333">
        <f t="shared" si="15"/>
        <v>5956.3599999999842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46172</v>
      </c>
      <c r="D512" s="298" t="s">
        <v>894</v>
      </c>
      <c r="E512" s="522">
        <v>130.68</v>
      </c>
      <c r="F512" s="522"/>
      <c r="G512" s="333">
        <f t="shared" si="15"/>
        <v>5956.3599999999842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46172</v>
      </c>
      <c r="D513" s="298" t="s">
        <v>356</v>
      </c>
      <c r="E513" s="522">
        <v>49.99</v>
      </c>
      <c r="F513" s="522"/>
      <c r="G513" s="333">
        <f t="shared" si="15"/>
        <v>6087.0399999999845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46171</v>
      </c>
      <c r="D514" s="298" t="s">
        <v>296</v>
      </c>
      <c r="E514" s="522">
        <v>15.1</v>
      </c>
      <c r="F514" s="522"/>
      <c r="G514" s="333">
        <f t="shared" si="15"/>
        <v>6137.0299999999843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46171</v>
      </c>
      <c r="D515" s="298" t="s">
        <v>295</v>
      </c>
      <c r="E515" s="522">
        <v>7.02</v>
      </c>
      <c r="F515" s="522"/>
      <c r="G515" s="333">
        <f t="shared" si="15"/>
        <v>6152.1299999999846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46171</v>
      </c>
      <c r="D516" s="298" t="s">
        <v>295</v>
      </c>
      <c r="E516" s="522">
        <v>93.38</v>
      </c>
      <c r="F516" s="522"/>
      <c r="G516" s="333">
        <f t="shared" si="15"/>
        <v>6159.1499999999851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46171</v>
      </c>
      <c r="D517" s="298" t="s">
        <v>353</v>
      </c>
      <c r="E517" s="522">
        <v>18.98</v>
      </c>
      <c r="F517" s="522"/>
      <c r="G517" s="333">
        <f t="shared" si="15"/>
        <v>6252.5299999999852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23</v>
      </c>
      <c r="C518" s="298">
        <v>46171</v>
      </c>
      <c r="D518" s="299" t="s">
        <v>67</v>
      </c>
      <c r="E518" s="522">
        <v>650.88</v>
      </c>
      <c r="F518" s="522"/>
      <c r="G518" s="333">
        <f t="shared" si="15"/>
        <v>6271.5099999999848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20</v>
      </c>
      <c r="C519" s="298">
        <v>46171</v>
      </c>
      <c r="D519" s="299" t="s">
        <v>193</v>
      </c>
      <c r="E519" s="522">
        <v>600</v>
      </c>
      <c r="F519" s="522"/>
      <c r="G519" s="333">
        <f t="shared" si="15"/>
        <v>6922.3899999999849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291</v>
      </c>
      <c r="B520" s="330">
        <v>38</v>
      </c>
      <c r="C520" s="298">
        <v>46171</v>
      </c>
      <c r="D520" s="299" t="s">
        <v>293</v>
      </c>
      <c r="E520" s="522"/>
      <c r="F520" s="522">
        <v>4597.8100000000004</v>
      </c>
      <c r="G520" s="333">
        <f t="shared" si="15"/>
        <v>7522.3899999999849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42</v>
      </c>
      <c r="C521" s="298">
        <v>46171</v>
      </c>
      <c r="D521" s="299" t="s">
        <v>200</v>
      </c>
      <c r="E521" s="522">
        <v>50.92</v>
      </c>
      <c r="F521" s="522"/>
      <c r="G521" s="333">
        <f t="shared" si="15"/>
        <v>2924.5799999999849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43</v>
      </c>
      <c r="C522" s="298">
        <v>46171</v>
      </c>
      <c r="D522" s="299" t="s">
        <v>201</v>
      </c>
      <c r="E522" s="522">
        <v>42.84</v>
      </c>
      <c r="F522" s="522"/>
      <c r="G522" s="333">
        <f t="shared" si="15"/>
        <v>2975.499999999985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291</v>
      </c>
      <c r="B523" s="330">
        <v>39</v>
      </c>
      <c r="C523" s="298">
        <v>46170</v>
      </c>
      <c r="D523" s="299" t="s">
        <v>292</v>
      </c>
      <c r="E523" s="522"/>
      <c r="F523" s="522">
        <v>2763.79</v>
      </c>
      <c r="G523" s="333">
        <f t="shared" si="15"/>
        <v>3018.3399999999851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46170</v>
      </c>
      <c r="D524" s="299" t="s">
        <v>884</v>
      </c>
      <c r="E524" s="522">
        <v>8.9499999999999993</v>
      </c>
      <c r="F524" s="522"/>
      <c r="G524" s="333">
        <f t="shared" si="15"/>
        <v>254.54999999998506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46170</v>
      </c>
      <c r="D525" s="299" t="s">
        <v>884</v>
      </c>
      <c r="E525" s="522">
        <v>43.44</v>
      </c>
      <c r="F525" s="522"/>
      <c r="G525" s="333">
        <f t="shared" si="15"/>
        <v>263.49999999998505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46170</v>
      </c>
      <c r="D526" s="299" t="s">
        <v>892</v>
      </c>
      <c r="E526" s="522">
        <v>30.89</v>
      </c>
      <c r="F526" s="522"/>
      <c r="G526" s="333">
        <f t="shared" si="15"/>
        <v>306.93999999998505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46170</v>
      </c>
      <c r="D527" s="299" t="s">
        <v>346</v>
      </c>
      <c r="E527" s="522">
        <v>32.659999999999997</v>
      </c>
      <c r="F527" s="522"/>
      <c r="G527" s="333">
        <f t="shared" si="15"/>
        <v>337.82999999998503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46170</v>
      </c>
      <c r="D528" s="299" t="s">
        <v>386</v>
      </c>
      <c r="E528" s="522">
        <v>9.09</v>
      </c>
      <c r="F528" s="522"/>
      <c r="G528" s="333">
        <f t="shared" si="15"/>
        <v>370.48999999998506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8</v>
      </c>
      <c r="C529" s="298">
        <v>46170</v>
      </c>
      <c r="D529" s="299" t="s">
        <v>846</v>
      </c>
      <c r="E529" s="522">
        <v>36.74</v>
      </c>
      <c r="F529" s="522"/>
      <c r="G529" s="333">
        <f t="shared" si="15"/>
        <v>379.57999999998503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46170</v>
      </c>
      <c r="D530" s="299" t="s">
        <v>846</v>
      </c>
      <c r="E530" s="522">
        <v>11.2</v>
      </c>
      <c r="F530" s="522"/>
      <c r="G530" s="333">
        <f t="shared" si="15"/>
        <v>416.31999999998504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46169</v>
      </c>
      <c r="D531" s="299" t="s">
        <v>358</v>
      </c>
      <c r="E531" s="522">
        <v>11.29</v>
      </c>
      <c r="F531" s="522"/>
      <c r="G531" s="333">
        <f t="shared" si="15"/>
        <v>427.51999999998503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46169</v>
      </c>
      <c r="D532" s="299" t="s">
        <v>363</v>
      </c>
      <c r="E532" s="522">
        <v>44.84</v>
      </c>
      <c r="F532" s="522"/>
      <c r="G532" s="333">
        <f t="shared" si="15"/>
        <v>438.80999999998505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7</v>
      </c>
      <c r="C533" s="298">
        <v>46169</v>
      </c>
      <c r="D533" s="299" t="s">
        <v>338</v>
      </c>
      <c r="E533" s="522">
        <v>139.88</v>
      </c>
      <c r="F533" s="522"/>
      <c r="G533" s="333">
        <f t="shared" si="15"/>
        <v>483.64999999998508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46169</v>
      </c>
      <c r="D534" s="299" t="s">
        <v>319</v>
      </c>
      <c r="E534" s="522">
        <v>46.84</v>
      </c>
      <c r="F534" s="522"/>
      <c r="G534" s="333">
        <f t="shared" ref="G534:G571" si="16">G535-E534+F534</f>
        <v>623.52999999998508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46169</v>
      </c>
      <c r="D535" s="299" t="s">
        <v>358</v>
      </c>
      <c r="E535" s="522">
        <v>9.4700000000000006</v>
      </c>
      <c r="F535" s="522"/>
      <c r="G535" s="333">
        <f t="shared" si="16"/>
        <v>670.36999999998511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46168</v>
      </c>
      <c r="D536" s="299" t="s">
        <v>308</v>
      </c>
      <c r="E536" s="522">
        <v>47.99</v>
      </c>
      <c r="F536" s="522"/>
      <c r="G536" s="333">
        <f t="shared" si="16"/>
        <v>679.83999999998514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5</v>
      </c>
      <c r="C537" s="298">
        <v>46168</v>
      </c>
      <c r="D537" s="299" t="s">
        <v>872</v>
      </c>
      <c r="E537" s="522">
        <v>26</v>
      </c>
      <c r="F537" s="522"/>
      <c r="G537" s="333">
        <f t="shared" si="16"/>
        <v>727.82999999998515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46168</v>
      </c>
      <c r="D538" s="299" t="s">
        <v>310</v>
      </c>
      <c r="E538" s="522">
        <v>50.15</v>
      </c>
      <c r="F538" s="522"/>
      <c r="G538" s="333">
        <f t="shared" si="16"/>
        <v>753.82999999998515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46168</v>
      </c>
      <c r="D539" s="299" t="s">
        <v>882</v>
      </c>
      <c r="E539" s="522">
        <v>400</v>
      </c>
      <c r="F539" s="522">
        <v>400</v>
      </c>
      <c r="G539" s="333">
        <f t="shared" si="16"/>
        <v>803.97999999998513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46168</v>
      </c>
      <c r="D540" s="299" t="s">
        <v>835</v>
      </c>
      <c r="E540" s="522">
        <v>15.96</v>
      </c>
      <c r="F540" s="522"/>
      <c r="G540" s="333">
        <f t="shared" si="16"/>
        <v>803.97999999998513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46168</v>
      </c>
      <c r="D541" s="299" t="s">
        <v>296</v>
      </c>
      <c r="E541" s="522">
        <v>15.1</v>
      </c>
      <c r="F541" s="522"/>
      <c r="G541" s="333">
        <f t="shared" si="16"/>
        <v>819.93999999998516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46168</v>
      </c>
      <c r="D542" s="299" t="s">
        <v>296</v>
      </c>
      <c r="E542" s="522">
        <v>44.67</v>
      </c>
      <c r="F542" s="522"/>
      <c r="G542" s="333">
        <f t="shared" si="16"/>
        <v>835.03999999998518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46168</v>
      </c>
      <c r="D543" s="299" t="s">
        <v>300</v>
      </c>
      <c r="E543" s="522">
        <v>32.99</v>
      </c>
      <c r="F543" s="522"/>
      <c r="G543" s="333">
        <f t="shared" si="16"/>
        <v>879.70999999998514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46168</v>
      </c>
      <c r="D544" s="299" t="s">
        <v>386</v>
      </c>
      <c r="E544" s="522">
        <v>14.39</v>
      </c>
      <c r="F544" s="522"/>
      <c r="G544" s="333">
        <f t="shared" si="16"/>
        <v>912.69999999998515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12</v>
      </c>
      <c r="C545" s="298">
        <v>46167</v>
      </c>
      <c r="D545" s="299" t="s">
        <v>314</v>
      </c>
      <c r="E545" s="522">
        <v>204.48</v>
      </c>
      <c r="F545" s="522"/>
      <c r="G545" s="333">
        <f t="shared" si="16"/>
        <v>927.08999999998514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46167</v>
      </c>
      <c r="D546" s="299" t="s">
        <v>319</v>
      </c>
      <c r="E546" s="522">
        <v>29.79</v>
      </c>
      <c r="F546" s="522"/>
      <c r="G546" s="333">
        <f t="shared" si="16"/>
        <v>1131.5699999999852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46167</v>
      </c>
      <c r="D547" s="299" t="s">
        <v>348</v>
      </c>
      <c r="E547" s="522">
        <v>50</v>
      </c>
      <c r="F547" s="522"/>
      <c r="G547" s="333">
        <f t="shared" si="16"/>
        <v>1161.3599999999851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46166</v>
      </c>
      <c r="D548" s="299" t="s">
        <v>329</v>
      </c>
      <c r="E548" s="522">
        <v>122.54</v>
      </c>
      <c r="F548" s="522"/>
      <c r="G548" s="333">
        <f t="shared" si="16"/>
        <v>1211.3599999999851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1</v>
      </c>
      <c r="C549" s="298">
        <v>46166</v>
      </c>
      <c r="D549" s="299" t="s">
        <v>311</v>
      </c>
      <c r="E549" s="522">
        <v>157.97</v>
      </c>
      <c r="F549" s="522"/>
      <c r="G549" s="333">
        <f t="shared" si="16"/>
        <v>1333.8999999999851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46166</v>
      </c>
      <c r="D550" s="299" t="s">
        <v>300</v>
      </c>
      <c r="E550" s="522">
        <v>44.05</v>
      </c>
      <c r="F550" s="522"/>
      <c r="G550" s="333">
        <f t="shared" si="16"/>
        <v>1491.8699999999851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46166</v>
      </c>
      <c r="D551" s="299" t="s">
        <v>319</v>
      </c>
      <c r="E551" s="522">
        <v>70.44</v>
      </c>
      <c r="F551" s="522"/>
      <c r="G551" s="333">
        <f t="shared" si="16"/>
        <v>1535.9199999999851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1</v>
      </c>
      <c r="C552" s="298">
        <v>46166</v>
      </c>
      <c r="D552" s="299" t="s">
        <v>329</v>
      </c>
      <c r="E552" s="522">
        <v>55.96</v>
      </c>
      <c r="F552" s="522"/>
      <c r="G552" s="333">
        <f t="shared" si="16"/>
        <v>1606.3599999999851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46166</v>
      </c>
      <c r="D553" s="299" t="s">
        <v>883</v>
      </c>
      <c r="E553" s="522">
        <v>597.83000000000004</v>
      </c>
      <c r="F553" s="522"/>
      <c r="G553" s="333">
        <f t="shared" si="16"/>
        <v>1662.3199999999852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46166</v>
      </c>
      <c r="D554" s="299" t="s">
        <v>845</v>
      </c>
      <c r="E554" s="522">
        <v>69.2</v>
      </c>
      <c r="F554" s="522">
        <v>69.2</v>
      </c>
      <c r="G554" s="333">
        <f t="shared" si="16"/>
        <v>2260.1499999999851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1</v>
      </c>
      <c r="C555" s="298">
        <v>46165</v>
      </c>
      <c r="D555" s="299" t="s">
        <v>880</v>
      </c>
      <c r="E555" s="522">
        <v>94.76</v>
      </c>
      <c r="F555" s="522"/>
      <c r="G555" s="333">
        <f t="shared" si="16"/>
        <v>2260.1499999999851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46165</v>
      </c>
      <c r="D556" s="299" t="s">
        <v>393</v>
      </c>
      <c r="E556" s="522">
        <v>34.869999999999997</v>
      </c>
      <c r="F556" s="522"/>
      <c r="G556" s="333">
        <f t="shared" si="16"/>
        <v>2354.9099999999853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46165</v>
      </c>
      <c r="D557" s="299" t="s">
        <v>481</v>
      </c>
      <c r="E557" s="522">
        <v>80.48</v>
      </c>
      <c r="F557" s="522"/>
      <c r="G557" s="333">
        <f t="shared" si="16"/>
        <v>2389.7799999999852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5</v>
      </c>
      <c r="C558" s="298">
        <v>46165</v>
      </c>
      <c r="D558" s="299" t="s">
        <v>879</v>
      </c>
      <c r="E558" s="522">
        <v>25</v>
      </c>
      <c r="F558" s="522"/>
      <c r="G558" s="333">
        <f t="shared" si="16"/>
        <v>2470.2599999999852</v>
      </c>
      <c r="H558" s="334" t="s">
        <v>298</v>
      </c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46165</v>
      </c>
      <c r="D559" s="299" t="s">
        <v>877</v>
      </c>
      <c r="E559" s="522">
        <v>50</v>
      </c>
      <c r="F559" s="522"/>
      <c r="G559" s="333">
        <f t="shared" si="16"/>
        <v>2495.2599999999852</v>
      </c>
      <c r="H559" s="334" t="s">
        <v>298</v>
      </c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46165</v>
      </c>
      <c r="D560" s="299" t="s">
        <v>878</v>
      </c>
      <c r="E560" s="522">
        <v>25</v>
      </c>
      <c r="F560" s="522"/>
      <c r="G560" s="333">
        <f t="shared" si="16"/>
        <v>2545.2599999999852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46164</v>
      </c>
      <c r="D561" s="299" t="s">
        <v>881</v>
      </c>
      <c r="E561" s="522">
        <v>45.46</v>
      </c>
      <c r="F561" s="522"/>
      <c r="G561" s="333">
        <f t="shared" si="16"/>
        <v>2570.2599999999852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46164</v>
      </c>
      <c r="D562" s="299" t="s">
        <v>873</v>
      </c>
      <c r="E562" s="522">
        <v>22</v>
      </c>
      <c r="F562" s="522"/>
      <c r="G562" s="333">
        <f t="shared" si="16"/>
        <v>2615.7199999999852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46164</v>
      </c>
      <c r="D563" s="299" t="s">
        <v>296</v>
      </c>
      <c r="E563" s="522">
        <v>14.57</v>
      </c>
      <c r="F563" s="522"/>
      <c r="G563" s="333">
        <f t="shared" si="16"/>
        <v>2637.7199999999852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46163</v>
      </c>
      <c r="D564" s="299" t="s">
        <v>334</v>
      </c>
      <c r="E564" s="522">
        <v>9.01</v>
      </c>
      <c r="F564" s="522"/>
      <c r="G564" s="333">
        <f t="shared" si="16"/>
        <v>2652.2899999999854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46163</v>
      </c>
      <c r="D565" s="299" t="s">
        <v>334</v>
      </c>
      <c r="E565" s="522">
        <v>6.8</v>
      </c>
      <c r="F565" s="522"/>
      <c r="G565" s="333">
        <f t="shared" si="16"/>
        <v>2661.2999999999856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46163</v>
      </c>
      <c r="D566" s="299" t="s">
        <v>358</v>
      </c>
      <c r="E566" s="522">
        <v>16.649999999999999</v>
      </c>
      <c r="F566" s="522"/>
      <c r="G566" s="333">
        <f t="shared" si="16"/>
        <v>2668.0999999999858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46163</v>
      </c>
      <c r="D567" s="299" t="s">
        <v>846</v>
      </c>
      <c r="E567" s="522">
        <v>24.89</v>
      </c>
      <c r="F567" s="522"/>
      <c r="G567" s="333">
        <f t="shared" si="16"/>
        <v>2684.7499999999859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46163</v>
      </c>
      <c r="D568" s="299" t="s">
        <v>846</v>
      </c>
      <c r="E568" s="522">
        <v>11.2</v>
      </c>
      <c r="F568" s="522"/>
      <c r="G568" s="333">
        <f t="shared" si="16"/>
        <v>2709.6399999999858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46162</v>
      </c>
      <c r="D569" s="299" t="s">
        <v>296</v>
      </c>
      <c r="E569" s="522">
        <v>11.18</v>
      </c>
      <c r="F569" s="522"/>
      <c r="G569" s="333">
        <f t="shared" si="16"/>
        <v>2720.8399999999856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46162</v>
      </c>
      <c r="D570" s="299" t="s">
        <v>386</v>
      </c>
      <c r="E570" s="522">
        <v>14.38</v>
      </c>
      <c r="F570" s="522"/>
      <c r="G570" s="333">
        <f t="shared" si="16"/>
        <v>2732.0199999999854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46162</v>
      </c>
      <c r="D571" s="299" t="s">
        <v>323</v>
      </c>
      <c r="E571" s="522">
        <v>20.22</v>
      </c>
      <c r="F571" s="522"/>
      <c r="G571" s="333">
        <f t="shared" si="16"/>
        <v>2746.3999999999855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5</v>
      </c>
      <c r="C572" s="298">
        <v>46162</v>
      </c>
      <c r="D572" s="299" t="s">
        <v>872</v>
      </c>
      <c r="E572" s="522">
        <v>30</v>
      </c>
      <c r="F572" s="522"/>
      <c r="G572" s="333">
        <f t="shared" ref="G572:G586" si="17">G573-E572+F572</f>
        <v>2766.6199999999853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46162</v>
      </c>
      <c r="D573" s="299" t="s">
        <v>874</v>
      </c>
      <c r="E573" s="522">
        <v>46.72</v>
      </c>
      <c r="F573" s="522"/>
      <c r="G573" s="333">
        <f t="shared" si="17"/>
        <v>2796.6199999999853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46162</v>
      </c>
      <c r="D574" s="299" t="s">
        <v>310</v>
      </c>
      <c r="E574" s="522">
        <v>56.51</v>
      </c>
      <c r="F574" s="522"/>
      <c r="G574" s="333">
        <f t="shared" si="17"/>
        <v>2843.3399999999851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46161</v>
      </c>
      <c r="D575" s="299" t="s">
        <v>871</v>
      </c>
      <c r="E575" s="522">
        <v>63.99</v>
      </c>
      <c r="F575" s="522"/>
      <c r="G575" s="333">
        <f t="shared" si="17"/>
        <v>2899.8499999999854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46161</v>
      </c>
      <c r="D576" s="299" t="s">
        <v>296</v>
      </c>
      <c r="E576" s="522">
        <v>43.46</v>
      </c>
      <c r="F576" s="522"/>
      <c r="G576" s="333">
        <f t="shared" si="17"/>
        <v>2963.8399999999851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46161</v>
      </c>
      <c r="D577" s="299" t="s">
        <v>296</v>
      </c>
      <c r="E577" s="522">
        <v>8.7200000000000006</v>
      </c>
      <c r="F577" s="522"/>
      <c r="G577" s="333">
        <f t="shared" si="17"/>
        <v>3007.2999999999852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46161</v>
      </c>
      <c r="D578" s="299" t="s">
        <v>301</v>
      </c>
      <c r="E578" s="522">
        <v>30.9</v>
      </c>
      <c r="F578" s="522"/>
      <c r="G578" s="333">
        <f t="shared" si="17"/>
        <v>3016.019999999985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22</v>
      </c>
      <c r="C579" s="298">
        <v>46161</v>
      </c>
      <c r="D579" s="299" t="s">
        <v>328</v>
      </c>
      <c r="E579" s="522">
        <v>7.46</v>
      </c>
      <c r="F579" s="522"/>
      <c r="G579" s="333">
        <f t="shared" si="17"/>
        <v>3046.9199999999851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46161</v>
      </c>
      <c r="D580" s="299" t="s">
        <v>869</v>
      </c>
      <c r="E580" s="522">
        <v>31.05</v>
      </c>
      <c r="F580" s="522"/>
      <c r="G580" s="333">
        <f t="shared" si="17"/>
        <v>3054.3799999999851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46161</v>
      </c>
      <c r="D581" s="299" t="s">
        <v>870</v>
      </c>
      <c r="E581" s="522">
        <v>54.41</v>
      </c>
      <c r="F581" s="522"/>
      <c r="G581" s="333">
        <f t="shared" si="17"/>
        <v>3085.4299999999853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46161</v>
      </c>
      <c r="D582" s="299" t="s">
        <v>875</v>
      </c>
      <c r="E582" s="522">
        <v>20.49</v>
      </c>
      <c r="F582" s="522"/>
      <c r="G582" s="333">
        <f t="shared" si="17"/>
        <v>3139.8399999999851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22</v>
      </c>
      <c r="C583" s="298">
        <v>46160</v>
      </c>
      <c r="D583" s="299" t="s">
        <v>401</v>
      </c>
      <c r="E583" s="522">
        <v>13.84</v>
      </c>
      <c r="F583" s="522"/>
      <c r="G583" s="333">
        <f t="shared" si="17"/>
        <v>3160.3299999999849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46160</v>
      </c>
      <c r="D584" s="299" t="s">
        <v>876</v>
      </c>
      <c r="E584" s="522">
        <v>138.44</v>
      </c>
      <c r="F584" s="522">
        <v>138.44</v>
      </c>
      <c r="G584" s="333">
        <f t="shared" si="17"/>
        <v>3174.1699999999851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46160</v>
      </c>
      <c r="D585" s="299" t="s">
        <v>353</v>
      </c>
      <c r="E585" s="522">
        <v>25.48</v>
      </c>
      <c r="F585" s="522"/>
      <c r="G585" s="333">
        <f t="shared" si="17"/>
        <v>3174.1699999999851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17</v>
      </c>
      <c r="C586" s="298">
        <v>46160</v>
      </c>
      <c r="D586" s="299" t="s">
        <v>188</v>
      </c>
      <c r="E586" s="522">
        <v>42.65</v>
      </c>
      <c r="F586" s="522"/>
      <c r="G586" s="333">
        <f t="shared" si="17"/>
        <v>3199.6499999999851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15</v>
      </c>
      <c r="C587" s="298">
        <v>46160</v>
      </c>
      <c r="D587" s="299" t="s">
        <v>185</v>
      </c>
      <c r="E587" s="522">
        <v>101.37</v>
      </c>
      <c r="F587" s="522"/>
      <c r="G587" s="333">
        <f t="shared" ref="G587:G667" si="18">G588-E587+F587</f>
        <v>3242.2999999999852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335</v>
      </c>
      <c r="B588" s="330" t="s">
        <v>335</v>
      </c>
      <c r="C588" s="298">
        <v>46160</v>
      </c>
      <c r="D588" s="299" t="s">
        <v>336</v>
      </c>
      <c r="E588" s="522">
        <v>93.13</v>
      </c>
      <c r="F588" s="522"/>
      <c r="G588" s="333">
        <f t="shared" si="18"/>
        <v>3343.6699999999851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11</v>
      </c>
      <c r="C589" s="298">
        <v>46160</v>
      </c>
      <c r="D589" s="299" t="s">
        <v>178</v>
      </c>
      <c r="E589" s="522">
        <v>267.68</v>
      </c>
      <c r="F589" s="522"/>
      <c r="G589" s="333">
        <f t="shared" si="18"/>
        <v>3436.7999999999852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23</v>
      </c>
      <c r="C590" s="298">
        <v>46160</v>
      </c>
      <c r="D590" s="299" t="s">
        <v>63</v>
      </c>
      <c r="E590" s="522">
        <v>529.46</v>
      </c>
      <c r="F590" s="522"/>
      <c r="G590" s="333">
        <f t="shared" si="18"/>
        <v>3704.479999999985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46159</v>
      </c>
      <c r="D591" s="299" t="s">
        <v>311</v>
      </c>
      <c r="E591" s="522">
        <v>148.25</v>
      </c>
      <c r="F591" s="522"/>
      <c r="G591" s="333">
        <f t="shared" si="18"/>
        <v>4233.939999999985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46159</v>
      </c>
      <c r="D592" s="299" t="s">
        <v>306</v>
      </c>
      <c r="E592" s="522">
        <v>90.2</v>
      </c>
      <c r="F592" s="522"/>
      <c r="G592" s="333">
        <f t="shared" si="18"/>
        <v>4382.189999999985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21</v>
      </c>
      <c r="C593" s="298">
        <v>46159</v>
      </c>
      <c r="D593" s="299" t="s">
        <v>194</v>
      </c>
      <c r="E593" s="522">
        <v>81</v>
      </c>
      <c r="F593" s="522"/>
      <c r="G593" s="333">
        <f t="shared" si="18"/>
        <v>4472.3899999999849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46159</v>
      </c>
      <c r="D594" s="299" t="s">
        <v>300</v>
      </c>
      <c r="E594" s="522">
        <v>38.33</v>
      </c>
      <c r="F594" s="522"/>
      <c r="G594" s="333">
        <f t="shared" si="18"/>
        <v>4553.3899999999849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42</v>
      </c>
      <c r="C595" s="298">
        <v>46159</v>
      </c>
      <c r="D595" s="299" t="s">
        <v>333</v>
      </c>
      <c r="E595" s="522">
        <v>29.8</v>
      </c>
      <c r="F595" s="522"/>
      <c r="G595" s="333">
        <f t="shared" si="18"/>
        <v>4591.7199999999848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43</v>
      </c>
      <c r="C596" s="298">
        <v>46159</v>
      </c>
      <c r="D596" s="299" t="s">
        <v>333</v>
      </c>
      <c r="E596" s="522">
        <v>22.35</v>
      </c>
      <c r="F596" s="522"/>
      <c r="G596" s="333">
        <f t="shared" si="18"/>
        <v>4621.519999999985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46159</v>
      </c>
      <c r="D597" s="299" t="s">
        <v>319</v>
      </c>
      <c r="E597" s="522">
        <v>50.75</v>
      </c>
      <c r="F597" s="522"/>
      <c r="G597" s="333">
        <f t="shared" si="18"/>
        <v>4643.8699999999853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46158</v>
      </c>
      <c r="D598" s="299" t="s">
        <v>340</v>
      </c>
      <c r="E598" s="522">
        <v>21.3</v>
      </c>
      <c r="F598" s="522"/>
      <c r="G598" s="333">
        <f t="shared" si="18"/>
        <v>4694.6199999999853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46158</v>
      </c>
      <c r="D599" s="299" t="s">
        <v>319</v>
      </c>
      <c r="E599" s="522">
        <v>41.46</v>
      </c>
      <c r="F599" s="522"/>
      <c r="G599" s="333">
        <f t="shared" si="18"/>
        <v>4715.9199999999855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46158</v>
      </c>
      <c r="D600" s="299" t="s">
        <v>849</v>
      </c>
      <c r="E600" s="522">
        <v>95.85</v>
      </c>
      <c r="F600" s="522">
        <v>95.85</v>
      </c>
      <c r="G600" s="333">
        <f t="shared" si="18"/>
        <v>4757.3799999999856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46158</v>
      </c>
      <c r="D601" s="299" t="s">
        <v>847</v>
      </c>
      <c r="E601" s="522">
        <v>87.13</v>
      </c>
      <c r="F601" s="522">
        <v>87.13</v>
      </c>
      <c r="G601" s="333">
        <f t="shared" si="18"/>
        <v>4757.3799999999856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46158</v>
      </c>
      <c r="D602" s="299" t="s">
        <v>310</v>
      </c>
      <c r="E602" s="522">
        <v>48.15</v>
      </c>
      <c r="F602" s="522"/>
      <c r="G602" s="333">
        <f t="shared" si="18"/>
        <v>4757.3799999999856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46158</v>
      </c>
      <c r="D603" s="299" t="s">
        <v>308</v>
      </c>
      <c r="E603" s="522">
        <v>75.069999999999993</v>
      </c>
      <c r="F603" s="522"/>
      <c r="G603" s="333">
        <f t="shared" si="18"/>
        <v>4805.5299999999852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46158</v>
      </c>
      <c r="D604" s="299" t="s">
        <v>308</v>
      </c>
      <c r="E604" s="522">
        <v>75</v>
      </c>
      <c r="F604" s="522"/>
      <c r="G604" s="333">
        <f t="shared" si="18"/>
        <v>4880.5999999999849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46158</v>
      </c>
      <c r="D605" s="299" t="s">
        <v>348</v>
      </c>
      <c r="E605" s="522">
        <v>8.3800000000000008</v>
      </c>
      <c r="F605" s="522"/>
      <c r="G605" s="333">
        <f t="shared" si="18"/>
        <v>4955.5999999999849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46157</v>
      </c>
      <c r="D606" s="299" t="s">
        <v>319</v>
      </c>
      <c r="E606" s="522">
        <v>63.55</v>
      </c>
      <c r="F606" s="522"/>
      <c r="G606" s="333">
        <f t="shared" si="18"/>
        <v>4963.979999999985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46157</v>
      </c>
      <c r="D607" s="299" t="s">
        <v>296</v>
      </c>
      <c r="E607" s="522">
        <v>45.1</v>
      </c>
      <c r="F607" s="522"/>
      <c r="G607" s="333">
        <f t="shared" si="18"/>
        <v>5027.5299999999852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46157</v>
      </c>
      <c r="D608" s="299" t="s">
        <v>296</v>
      </c>
      <c r="E608" s="522">
        <v>24.54</v>
      </c>
      <c r="F608" s="522"/>
      <c r="G608" s="333">
        <f t="shared" si="18"/>
        <v>5072.6299999999856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46157</v>
      </c>
      <c r="D609" s="299" t="s">
        <v>334</v>
      </c>
      <c r="E609" s="522">
        <v>14.28</v>
      </c>
      <c r="F609" s="522"/>
      <c r="G609" s="333">
        <f t="shared" si="18"/>
        <v>5097.1699999999855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287</v>
      </c>
      <c r="B610" s="330" t="s">
        <v>287</v>
      </c>
      <c r="C610" s="298">
        <v>46157</v>
      </c>
      <c r="D610" s="299" t="s">
        <v>506</v>
      </c>
      <c r="E610" s="522">
        <v>146.15</v>
      </c>
      <c r="F610" s="522">
        <v>146.15</v>
      </c>
      <c r="G610" s="333">
        <f t="shared" si="18"/>
        <v>5111.4499999999853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46157</v>
      </c>
      <c r="D611" s="299" t="s">
        <v>868</v>
      </c>
      <c r="E611" s="522">
        <v>202.87</v>
      </c>
      <c r="F611" s="522"/>
      <c r="G611" s="333">
        <f>G612-E611+F611</f>
        <v>5111.4499999999853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46157</v>
      </c>
      <c r="D612" s="299" t="s">
        <v>300</v>
      </c>
      <c r="E612" s="522">
        <v>14.9</v>
      </c>
      <c r="F612" s="522"/>
      <c r="G612" s="333">
        <f t="shared" si="18"/>
        <v>5314.3199999999852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291</v>
      </c>
      <c r="B613" s="330">
        <v>38</v>
      </c>
      <c r="C613" s="298">
        <v>46157</v>
      </c>
      <c r="D613" s="299" t="s">
        <v>293</v>
      </c>
      <c r="E613" s="522"/>
      <c r="F613" s="522">
        <v>4597.82</v>
      </c>
      <c r="G613" s="333">
        <f t="shared" si="18"/>
        <v>5329.2199999999848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46156</v>
      </c>
      <c r="D614" s="299" t="s">
        <v>867</v>
      </c>
      <c r="E614" s="522">
        <v>34.96</v>
      </c>
      <c r="F614" s="522"/>
      <c r="G614" s="333">
        <f t="shared" si="18"/>
        <v>731.39999999998463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46156</v>
      </c>
      <c r="D615" s="299" t="s">
        <v>408</v>
      </c>
      <c r="E615" s="522">
        <v>23.9</v>
      </c>
      <c r="F615" s="522"/>
      <c r="G615" s="333">
        <f t="shared" si="18"/>
        <v>766.35999999998467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24</v>
      </c>
      <c r="C616" s="298">
        <v>46156</v>
      </c>
      <c r="D616" s="299" t="s">
        <v>860</v>
      </c>
      <c r="E616" s="522">
        <v>109.92</v>
      </c>
      <c r="F616" s="522"/>
      <c r="G616" s="333">
        <f t="shared" si="18"/>
        <v>790.25999999998464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46156</v>
      </c>
      <c r="D617" s="299" t="s">
        <v>334</v>
      </c>
      <c r="E617" s="522">
        <v>24.34</v>
      </c>
      <c r="F617" s="522"/>
      <c r="G617" s="333">
        <f t="shared" si="18"/>
        <v>900.1799999999846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46156</v>
      </c>
      <c r="D618" s="299" t="s">
        <v>846</v>
      </c>
      <c r="E618" s="522">
        <v>24.89</v>
      </c>
      <c r="F618" s="522"/>
      <c r="G618" s="333">
        <f t="shared" si="18"/>
        <v>924.51999999998463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46156</v>
      </c>
      <c r="D619" s="299" t="s">
        <v>846</v>
      </c>
      <c r="E619" s="522">
        <v>11.2</v>
      </c>
      <c r="F619" s="522"/>
      <c r="G619" s="333">
        <f t="shared" si="18"/>
        <v>949.40999999998462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46156</v>
      </c>
      <c r="D620" s="299" t="s">
        <v>324</v>
      </c>
      <c r="E620" s="522">
        <v>22.04</v>
      </c>
      <c r="F620" s="522"/>
      <c r="G620" s="333">
        <f t="shared" si="18"/>
        <v>960.60999999998467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39</v>
      </c>
      <c r="C621" s="298">
        <v>46156</v>
      </c>
      <c r="D621" s="299" t="s">
        <v>292</v>
      </c>
      <c r="E621" s="522"/>
      <c r="F621" s="522">
        <v>2763.78</v>
      </c>
      <c r="G621" s="333">
        <f t="shared" si="18"/>
        <v>982.64999999998463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291</v>
      </c>
      <c r="B622" s="330">
        <v>41</v>
      </c>
      <c r="C622" s="298">
        <v>46156</v>
      </c>
      <c r="D622" s="299" t="s">
        <v>299</v>
      </c>
      <c r="E622" s="522"/>
      <c r="F622" s="522">
        <v>250</v>
      </c>
      <c r="G622" s="333">
        <f t="shared" si="18"/>
        <v>-1781.1300000000156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335</v>
      </c>
      <c r="B623" s="330" t="s">
        <v>335</v>
      </c>
      <c r="C623" s="298">
        <v>46156</v>
      </c>
      <c r="D623" s="299" t="s">
        <v>460</v>
      </c>
      <c r="E623" s="522"/>
      <c r="F623" s="522">
        <v>100</v>
      </c>
      <c r="G623" s="333">
        <f t="shared" si="18"/>
        <v>-2031.1300000000156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46156</v>
      </c>
      <c r="D624" s="299" t="s">
        <v>300</v>
      </c>
      <c r="E624" s="522">
        <v>13.3</v>
      </c>
      <c r="F624" s="522"/>
      <c r="G624" s="333">
        <f t="shared" si="18"/>
        <v>-2131.1300000000156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46155</v>
      </c>
      <c r="D625" s="299" t="s">
        <v>296</v>
      </c>
      <c r="E625" s="522">
        <v>14.67</v>
      </c>
      <c r="F625" s="522"/>
      <c r="G625" s="333">
        <f t="shared" si="18"/>
        <v>-2117.8300000000154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46155</v>
      </c>
      <c r="D626" s="299" t="s">
        <v>319</v>
      </c>
      <c r="E626" s="522">
        <v>22.96</v>
      </c>
      <c r="F626" s="522"/>
      <c r="G626" s="333">
        <f t="shared" si="18"/>
        <v>-2103.1600000000153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46155</v>
      </c>
      <c r="D627" s="299" t="s">
        <v>855</v>
      </c>
      <c r="E627" s="522">
        <v>100</v>
      </c>
      <c r="F627" s="522">
        <v>100</v>
      </c>
      <c r="G627" s="333">
        <f t="shared" si="18"/>
        <v>-2080.2000000000153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46154</v>
      </c>
      <c r="D628" s="299" t="s">
        <v>455</v>
      </c>
      <c r="E628" s="522">
        <v>43.14</v>
      </c>
      <c r="F628" s="522"/>
      <c r="G628" s="333">
        <f t="shared" si="18"/>
        <v>-2080.2000000000153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46154</v>
      </c>
      <c r="D629" s="299" t="s">
        <v>455</v>
      </c>
      <c r="E629" s="522">
        <v>7.29</v>
      </c>
      <c r="F629" s="522"/>
      <c r="G629" s="333">
        <f t="shared" si="18"/>
        <v>-2037.0600000000154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19</v>
      </c>
      <c r="C630" s="298">
        <v>46154</v>
      </c>
      <c r="D630" s="299" t="s">
        <v>191</v>
      </c>
      <c r="E630" s="522">
        <v>200</v>
      </c>
      <c r="F630" s="522"/>
      <c r="G630" s="333">
        <f t="shared" si="18"/>
        <v>-2029.7700000000154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46154</v>
      </c>
      <c r="D631" s="299" t="s">
        <v>446</v>
      </c>
      <c r="E631" s="522">
        <v>-0.06</v>
      </c>
      <c r="F631" s="522"/>
      <c r="G631" s="333">
        <f t="shared" si="18"/>
        <v>-1829.7700000000154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46154</v>
      </c>
      <c r="D632" s="299" t="s">
        <v>301</v>
      </c>
      <c r="E632" s="522">
        <v>21.55</v>
      </c>
      <c r="F632" s="522"/>
      <c r="G632" s="333">
        <f t="shared" si="18"/>
        <v>-1829.8300000000154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3</v>
      </c>
      <c r="C633" s="298">
        <v>46153</v>
      </c>
      <c r="D633" s="299" t="s">
        <v>296</v>
      </c>
      <c r="E633" s="522">
        <v>4.79</v>
      </c>
      <c r="F633" s="522"/>
      <c r="G633" s="333">
        <f t="shared" si="18"/>
        <v>-1808.2800000000154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46153</v>
      </c>
      <c r="D634" s="299" t="s">
        <v>296</v>
      </c>
      <c r="E634" s="522">
        <v>66.59</v>
      </c>
      <c r="F634" s="522"/>
      <c r="G634" s="333">
        <f t="shared" si="18"/>
        <v>-1803.4900000000155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46153</v>
      </c>
      <c r="D635" s="299" t="s">
        <v>843</v>
      </c>
      <c r="E635" s="522">
        <v>-51.06</v>
      </c>
      <c r="F635" s="522">
        <v>-51.06</v>
      </c>
      <c r="G635" s="333">
        <f t="shared" si="18"/>
        <v>-1736.9000000000156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22</v>
      </c>
      <c r="C636" s="298">
        <v>46153</v>
      </c>
      <c r="D636" s="299" t="s">
        <v>352</v>
      </c>
      <c r="E636" s="522">
        <v>21.29</v>
      </c>
      <c r="F636" s="522"/>
      <c r="G636" s="333">
        <f t="shared" si="18"/>
        <v>-1736.9000000000156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46152</v>
      </c>
      <c r="D637" s="299" t="s">
        <v>319</v>
      </c>
      <c r="E637" s="522">
        <v>59.25</v>
      </c>
      <c r="F637" s="522"/>
      <c r="G637" s="333">
        <f t="shared" si="18"/>
        <v>-1715.6100000000156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46152</v>
      </c>
      <c r="D638" s="299" t="s">
        <v>304</v>
      </c>
      <c r="E638" s="522">
        <v>145.94999999999999</v>
      </c>
      <c r="F638" s="522"/>
      <c r="G638" s="333">
        <f t="shared" si="18"/>
        <v>-1656.3600000000156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46152</v>
      </c>
      <c r="D639" s="299" t="s">
        <v>311</v>
      </c>
      <c r="E639" s="522">
        <v>131.9</v>
      </c>
      <c r="F639" s="522"/>
      <c r="G639" s="333">
        <f t="shared" si="18"/>
        <v>-1510.4100000000155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46152</v>
      </c>
      <c r="D640" s="299" t="s">
        <v>850</v>
      </c>
      <c r="E640" s="522">
        <v>96.46</v>
      </c>
      <c r="F640" s="522"/>
      <c r="G640" s="333">
        <f t="shared" si="18"/>
        <v>-1378.5100000000155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7</v>
      </c>
      <c r="C641" s="298">
        <v>46152</v>
      </c>
      <c r="D641" s="299" t="s">
        <v>851</v>
      </c>
      <c r="E641" s="522">
        <v>162</v>
      </c>
      <c r="F641" s="522"/>
      <c r="G641" s="333">
        <f t="shared" si="18"/>
        <v>-1282.0500000000154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46152</v>
      </c>
      <c r="D642" s="299" t="s">
        <v>348</v>
      </c>
      <c r="E642" s="522">
        <v>25</v>
      </c>
      <c r="F642" s="522"/>
      <c r="G642" s="333">
        <f t="shared" si="18"/>
        <v>-1120.0500000000154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46151</v>
      </c>
      <c r="D643" s="299" t="s">
        <v>852</v>
      </c>
      <c r="E643" s="522">
        <v>35.83</v>
      </c>
      <c r="F643" s="522"/>
      <c r="G643" s="333">
        <f t="shared" si="18"/>
        <v>-1095.0500000000154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46151</v>
      </c>
      <c r="D644" s="299" t="s">
        <v>310</v>
      </c>
      <c r="E644" s="522">
        <v>50.58</v>
      </c>
      <c r="F644" s="522"/>
      <c r="G644" s="333">
        <f t="shared" si="18"/>
        <v>-1059.2200000000155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46151</v>
      </c>
      <c r="D645" s="299" t="s">
        <v>853</v>
      </c>
      <c r="E645" s="522">
        <v>20.65</v>
      </c>
      <c r="F645" s="522"/>
      <c r="G645" s="333">
        <f t="shared" si="18"/>
        <v>-1008.6400000000156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46151</v>
      </c>
      <c r="D646" s="299" t="s">
        <v>319</v>
      </c>
      <c r="E646" s="522">
        <v>38.770000000000003</v>
      </c>
      <c r="F646" s="522"/>
      <c r="G646" s="333">
        <f t="shared" si="18"/>
        <v>-987.99000000001558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46151</v>
      </c>
      <c r="D647" s="299" t="s">
        <v>843</v>
      </c>
      <c r="E647" s="522">
        <v>383.63</v>
      </c>
      <c r="F647" s="522">
        <v>383.63</v>
      </c>
      <c r="G647" s="333">
        <f t="shared" si="18"/>
        <v>-949.2200000000156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46151</v>
      </c>
      <c r="D648" s="299" t="s">
        <v>854</v>
      </c>
      <c r="E648" s="522">
        <v>10.68</v>
      </c>
      <c r="F648" s="522"/>
      <c r="G648" s="333">
        <f t="shared" si="18"/>
        <v>-949.2200000000156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3</v>
      </c>
      <c r="C649" s="298">
        <v>46151</v>
      </c>
      <c r="D649" s="299" t="s">
        <v>348</v>
      </c>
      <c r="E649" s="522">
        <v>9.35</v>
      </c>
      <c r="F649" s="522"/>
      <c r="G649" s="333">
        <f t="shared" si="18"/>
        <v>-938.54000000001565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46151</v>
      </c>
      <c r="D650" s="299" t="s">
        <v>331</v>
      </c>
      <c r="E650" s="522">
        <v>-150.9</v>
      </c>
      <c r="F650" s="522">
        <v>-150.9</v>
      </c>
      <c r="G650" s="333">
        <f t="shared" si="18"/>
        <v>-929.19000000001563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46151</v>
      </c>
      <c r="D651" s="299" t="s">
        <v>847</v>
      </c>
      <c r="E651" s="522">
        <v>557.9</v>
      </c>
      <c r="F651" s="522">
        <v>557.9</v>
      </c>
      <c r="G651" s="333">
        <f t="shared" si="18"/>
        <v>-929.19000000001563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18</v>
      </c>
      <c r="C652" s="298">
        <v>46150</v>
      </c>
      <c r="D652" s="299" t="s">
        <v>361</v>
      </c>
      <c r="E652" s="522">
        <v>400</v>
      </c>
      <c r="F652" s="522"/>
      <c r="G652" s="333">
        <f t="shared" si="18"/>
        <v>-929.19000000001574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287</v>
      </c>
      <c r="B653" s="330" t="s">
        <v>287</v>
      </c>
      <c r="C653" s="298">
        <v>46150</v>
      </c>
      <c r="D653" s="299" t="s">
        <v>842</v>
      </c>
      <c r="E653" s="522">
        <v>200</v>
      </c>
      <c r="F653" s="522">
        <v>200</v>
      </c>
      <c r="G653" s="333">
        <f t="shared" si="18"/>
        <v>-529.19000000001574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46150</v>
      </c>
      <c r="D654" s="299" t="s">
        <v>473</v>
      </c>
      <c r="E654" s="522">
        <v>52.78</v>
      </c>
      <c r="F654" s="522"/>
      <c r="G654" s="333">
        <f t="shared" si="18"/>
        <v>-529.19000000001574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46150</v>
      </c>
      <c r="D655" s="299" t="s">
        <v>848</v>
      </c>
      <c r="E655" s="522">
        <v>137.07</v>
      </c>
      <c r="F655" s="522">
        <v>137.07</v>
      </c>
      <c r="G655" s="333">
        <f t="shared" si="18"/>
        <v>-476.41000000001571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46150</v>
      </c>
      <c r="D656" s="299" t="s">
        <v>358</v>
      </c>
      <c r="E656" s="522">
        <v>17.440000000000001</v>
      </c>
      <c r="F656" s="522"/>
      <c r="G656" s="333">
        <f t="shared" si="18"/>
        <v>-476.41000000001566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46150</v>
      </c>
      <c r="D657" s="299" t="s">
        <v>849</v>
      </c>
      <c r="E657" s="522">
        <v>359.81</v>
      </c>
      <c r="F657" s="522">
        <v>359.81</v>
      </c>
      <c r="G657" s="333">
        <f t="shared" si="18"/>
        <v>-458.97000000001566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46149</v>
      </c>
      <c r="D658" s="299" t="s">
        <v>846</v>
      </c>
      <c r="E658" s="522">
        <v>23.7</v>
      </c>
      <c r="F658" s="522"/>
      <c r="G658" s="333">
        <f t="shared" si="18"/>
        <v>-458.97000000001566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46149</v>
      </c>
      <c r="D659" s="299" t="s">
        <v>371</v>
      </c>
      <c r="E659" s="522">
        <v>13.43</v>
      </c>
      <c r="F659" s="522"/>
      <c r="G659" s="333">
        <f t="shared" si="18"/>
        <v>-435.27000000001567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13</v>
      </c>
      <c r="C660" s="298">
        <v>46149</v>
      </c>
      <c r="D660" s="299" t="s">
        <v>182</v>
      </c>
      <c r="E660" s="522">
        <v>122.18</v>
      </c>
      <c r="F660" s="522"/>
      <c r="G660" s="333">
        <f t="shared" si="18"/>
        <v>-421.84000000001566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335</v>
      </c>
      <c r="B661" s="330" t="s">
        <v>335</v>
      </c>
      <c r="C661" s="298">
        <v>46149</v>
      </c>
      <c r="D661" s="299" t="s">
        <v>447</v>
      </c>
      <c r="E661" s="522">
        <v>43.62</v>
      </c>
      <c r="F661" s="522"/>
      <c r="G661" s="333">
        <f t="shared" si="18"/>
        <v>-299.66000000001566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9</v>
      </c>
      <c r="C662" s="298">
        <v>46149</v>
      </c>
      <c r="D662" s="299" t="s">
        <v>58</v>
      </c>
      <c r="E662" s="522">
        <v>1231.68</v>
      </c>
      <c r="F662" s="522"/>
      <c r="G662" s="333">
        <f t="shared" si="18"/>
        <v>-256.04000000001565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46149</v>
      </c>
      <c r="D663" s="299" t="s">
        <v>309</v>
      </c>
      <c r="E663" s="522">
        <v>4.49</v>
      </c>
      <c r="F663" s="522"/>
      <c r="G663" s="333">
        <f t="shared" si="18"/>
        <v>975.63999999998441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5</v>
      </c>
      <c r="C664" s="298">
        <v>46149</v>
      </c>
      <c r="D664" s="299" t="s">
        <v>846</v>
      </c>
      <c r="E664" s="522">
        <v>19.2</v>
      </c>
      <c r="F664" s="522"/>
      <c r="G664" s="333">
        <f t="shared" si="18"/>
        <v>980.12999999998442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46149</v>
      </c>
      <c r="D665" s="299" t="s">
        <v>846</v>
      </c>
      <c r="E665" s="522">
        <v>35</v>
      </c>
      <c r="F665" s="522"/>
      <c r="G665" s="333">
        <f t="shared" si="18"/>
        <v>999.32999999998447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46149</v>
      </c>
      <c r="D666" s="299" t="s">
        <v>319</v>
      </c>
      <c r="E666" s="522">
        <v>15.93</v>
      </c>
      <c r="F666" s="522"/>
      <c r="G666" s="333">
        <f t="shared" si="18"/>
        <v>1034.3299999999845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46149</v>
      </c>
      <c r="D667" s="299" t="s">
        <v>296</v>
      </c>
      <c r="E667" s="522">
        <v>11.18</v>
      </c>
      <c r="F667" s="522"/>
      <c r="G667" s="333">
        <f t="shared" si="18"/>
        <v>1050.2599999999845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46149</v>
      </c>
      <c r="D668" s="299" t="s">
        <v>301</v>
      </c>
      <c r="E668" s="522">
        <v>16.05</v>
      </c>
      <c r="F668" s="522"/>
      <c r="G668" s="333">
        <f t="shared" ref="G668:G707" si="19">G669-E668+F668</f>
        <v>1061.4399999999846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46148</v>
      </c>
      <c r="D669" s="299" t="s">
        <v>340</v>
      </c>
      <c r="E669" s="522">
        <v>47.93</v>
      </c>
      <c r="F669" s="522"/>
      <c r="G669" s="333">
        <f t="shared" si="19"/>
        <v>1077.4899999999845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14</v>
      </c>
      <c r="C670" s="298">
        <v>46148</v>
      </c>
      <c r="D670" s="299" t="s">
        <v>366</v>
      </c>
      <c r="E670" s="522">
        <v>66.67</v>
      </c>
      <c r="F670" s="522"/>
      <c r="G670" s="333">
        <f t="shared" si="19"/>
        <v>1125.4199999999846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46148</v>
      </c>
      <c r="D671" s="299" t="s">
        <v>319</v>
      </c>
      <c r="E671" s="522">
        <v>19.14</v>
      </c>
      <c r="F671" s="522"/>
      <c r="G671" s="333">
        <f t="shared" si="19"/>
        <v>1192.0899999999847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46148</v>
      </c>
      <c r="D672" s="299" t="s">
        <v>310</v>
      </c>
      <c r="E672" s="522">
        <v>103.69</v>
      </c>
      <c r="F672" s="522"/>
      <c r="G672" s="333">
        <f t="shared" si="19"/>
        <v>1211.2299999999848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46148</v>
      </c>
      <c r="D673" s="299" t="s">
        <v>843</v>
      </c>
      <c r="E673" s="522">
        <v>513.29999999999995</v>
      </c>
      <c r="F673" s="522">
        <v>513.29999999999995</v>
      </c>
      <c r="G673" s="333">
        <f t="shared" si="19"/>
        <v>1314.9199999999848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46148</v>
      </c>
      <c r="D674" s="299" t="s">
        <v>300</v>
      </c>
      <c r="E674" s="522">
        <v>41.52</v>
      </c>
      <c r="F674" s="522"/>
      <c r="G674" s="333">
        <f t="shared" si="19"/>
        <v>1314.9199999999848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287</v>
      </c>
      <c r="B675" s="330" t="s">
        <v>287</v>
      </c>
      <c r="C675" s="298">
        <v>46148</v>
      </c>
      <c r="D675" s="299" t="s">
        <v>844</v>
      </c>
      <c r="E675" s="522">
        <v>500.5</v>
      </c>
      <c r="F675" s="522">
        <v>500.5</v>
      </c>
      <c r="G675" s="333">
        <f t="shared" si="19"/>
        <v>1356.4399999999848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287</v>
      </c>
      <c r="B676" s="330" t="s">
        <v>287</v>
      </c>
      <c r="C676" s="298">
        <v>46148</v>
      </c>
      <c r="D676" s="299" t="s">
        <v>845</v>
      </c>
      <c r="E676" s="522">
        <v>457.94</v>
      </c>
      <c r="F676" s="522">
        <v>457.94</v>
      </c>
      <c r="G676" s="333">
        <f t="shared" si="19"/>
        <v>1356.4399999999848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46148</v>
      </c>
      <c r="D677" s="299" t="s">
        <v>306</v>
      </c>
      <c r="E677" s="522">
        <v>23.48</v>
      </c>
      <c r="F677" s="522"/>
      <c r="G677" s="333">
        <f t="shared" si="19"/>
        <v>1356.4399999999848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46147</v>
      </c>
      <c r="D678" s="299" t="s">
        <v>384</v>
      </c>
      <c r="E678" s="522">
        <v>59.03</v>
      </c>
      <c r="F678" s="522"/>
      <c r="G678" s="333">
        <f t="shared" si="19"/>
        <v>1379.9199999999848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46147</v>
      </c>
      <c r="D679" s="299" t="s">
        <v>334</v>
      </c>
      <c r="E679" s="522">
        <v>11.06</v>
      </c>
      <c r="F679" s="522"/>
      <c r="G679" s="333">
        <f t="shared" si="19"/>
        <v>1438.9499999999848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46147</v>
      </c>
      <c r="D680" s="299" t="s">
        <v>296</v>
      </c>
      <c r="E680" s="522">
        <v>8.7200000000000006</v>
      </c>
      <c r="F680" s="522"/>
      <c r="G680" s="333">
        <f t="shared" si="19"/>
        <v>1450.0099999999848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46147</v>
      </c>
      <c r="D681" s="299" t="s">
        <v>296</v>
      </c>
      <c r="E681" s="522">
        <v>42.88</v>
      </c>
      <c r="F681" s="522"/>
      <c r="G681" s="333">
        <f t="shared" si="19"/>
        <v>1458.7299999999848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46147</v>
      </c>
      <c r="D682" s="299" t="s">
        <v>300</v>
      </c>
      <c r="E682" s="522">
        <v>17.03</v>
      </c>
      <c r="F682" s="522"/>
      <c r="G682" s="333">
        <f t="shared" si="19"/>
        <v>1501.6099999999849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22</v>
      </c>
      <c r="C683" s="298">
        <v>46146</v>
      </c>
      <c r="D683" s="299" t="s">
        <v>835</v>
      </c>
      <c r="E683" s="522">
        <v>13.83</v>
      </c>
      <c r="F683" s="522"/>
      <c r="G683" s="333">
        <f t="shared" si="19"/>
        <v>1518.6399999999849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5</v>
      </c>
      <c r="C684" s="298">
        <v>46146</v>
      </c>
      <c r="D684" s="299" t="s">
        <v>340</v>
      </c>
      <c r="E684" s="522">
        <v>47.93</v>
      </c>
      <c r="F684" s="522"/>
      <c r="G684" s="333">
        <f t="shared" si="19"/>
        <v>1532.4699999999848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46146</v>
      </c>
      <c r="D685" s="299" t="s">
        <v>334</v>
      </c>
      <c r="E685" s="522">
        <v>11.06</v>
      </c>
      <c r="F685" s="522"/>
      <c r="G685" s="333">
        <f t="shared" si="19"/>
        <v>1580.3999999999849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14</v>
      </c>
      <c r="C686" s="298">
        <v>46146</v>
      </c>
      <c r="D686" s="299" t="s">
        <v>367</v>
      </c>
      <c r="E686" s="522">
        <v>70.25</v>
      </c>
      <c r="F686" s="522"/>
      <c r="G686" s="333">
        <f t="shared" si="19"/>
        <v>1591.4599999999848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284</v>
      </c>
      <c r="B687" s="330">
        <v>36</v>
      </c>
      <c r="C687" s="298">
        <v>46146</v>
      </c>
      <c r="D687" s="299" t="s">
        <v>374</v>
      </c>
      <c r="E687" s="522">
        <v>50</v>
      </c>
      <c r="F687" s="522"/>
      <c r="G687" s="333">
        <f t="shared" si="19"/>
        <v>1661.7099999999848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17</v>
      </c>
      <c r="C688" s="298">
        <v>46146</v>
      </c>
      <c r="D688" s="299" t="s">
        <v>370</v>
      </c>
      <c r="E688" s="522">
        <v>99</v>
      </c>
      <c r="F688" s="522"/>
      <c r="G688" s="333">
        <f t="shared" si="19"/>
        <v>1711.7099999999848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46145</v>
      </c>
      <c r="D689" s="299" t="s">
        <v>834</v>
      </c>
      <c r="E689" s="522">
        <v>49.13</v>
      </c>
      <c r="F689" s="522"/>
      <c r="G689" s="333">
        <f t="shared" si="19"/>
        <v>1810.7099999999848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46145</v>
      </c>
      <c r="D690" s="299" t="s">
        <v>831</v>
      </c>
      <c r="E690" s="522">
        <v>50</v>
      </c>
      <c r="F690" s="522"/>
      <c r="G690" s="333">
        <f t="shared" si="19"/>
        <v>1859.8399999999849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46145</v>
      </c>
      <c r="D691" s="299" t="s">
        <v>311</v>
      </c>
      <c r="E691" s="522">
        <v>91.98</v>
      </c>
      <c r="F691" s="522"/>
      <c r="G691" s="333">
        <f t="shared" si="19"/>
        <v>1909.8399999999849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46145</v>
      </c>
      <c r="D692" s="299" t="s">
        <v>832</v>
      </c>
      <c r="E692" s="522">
        <v>24.68</v>
      </c>
      <c r="F692" s="522"/>
      <c r="G692" s="333">
        <f t="shared" si="19"/>
        <v>2001.8199999999849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46145</v>
      </c>
      <c r="D693" s="299" t="s">
        <v>358</v>
      </c>
      <c r="E693" s="522">
        <v>2.4900000000000002</v>
      </c>
      <c r="F693" s="522"/>
      <c r="G693" s="333">
        <f t="shared" si="19"/>
        <v>2026.499999999985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46145</v>
      </c>
      <c r="D694" s="299" t="s">
        <v>861</v>
      </c>
      <c r="E694" s="522">
        <v>12.77</v>
      </c>
      <c r="F694" s="522"/>
      <c r="G694" s="333">
        <f t="shared" si="19"/>
        <v>2028.989999999985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46145</v>
      </c>
      <c r="D695" s="299" t="s">
        <v>458</v>
      </c>
      <c r="E695" s="522">
        <v>192.97</v>
      </c>
      <c r="F695" s="522"/>
      <c r="G695" s="333">
        <f t="shared" si="19"/>
        <v>2041.759999999985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46145</v>
      </c>
      <c r="D696" s="299" t="s">
        <v>348</v>
      </c>
      <c r="E696" s="522">
        <v>9.35</v>
      </c>
      <c r="F696" s="522"/>
      <c r="G696" s="333">
        <f t="shared" si="19"/>
        <v>2234.729999999985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46144</v>
      </c>
      <c r="D697" s="299" t="s">
        <v>310</v>
      </c>
      <c r="E697" s="522">
        <v>57.69</v>
      </c>
      <c r="F697" s="522"/>
      <c r="G697" s="333">
        <f t="shared" si="19"/>
        <v>2244.0799999999849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46144</v>
      </c>
      <c r="D698" s="299" t="s">
        <v>310</v>
      </c>
      <c r="E698" s="522">
        <v>6.37</v>
      </c>
      <c r="F698" s="522"/>
      <c r="G698" s="333">
        <f t="shared" si="19"/>
        <v>2301.769999999985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46144</v>
      </c>
      <c r="D699" s="299" t="s">
        <v>375</v>
      </c>
      <c r="E699" s="522">
        <v>6.37</v>
      </c>
      <c r="F699" s="522"/>
      <c r="G699" s="333">
        <f t="shared" si="19"/>
        <v>2308.1399999999849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46144</v>
      </c>
      <c r="D700" s="299" t="s">
        <v>300</v>
      </c>
      <c r="E700" s="522">
        <v>41.51</v>
      </c>
      <c r="F700" s="522"/>
      <c r="G700" s="333">
        <f t="shared" si="19"/>
        <v>2314.5099999999848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7</v>
      </c>
      <c r="C701" s="298">
        <v>46144</v>
      </c>
      <c r="D701" s="299" t="s">
        <v>833</v>
      </c>
      <c r="E701" s="522">
        <v>74.53</v>
      </c>
      <c r="F701" s="522"/>
      <c r="G701" s="333">
        <f t="shared" si="19"/>
        <v>2356.019999999985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46144</v>
      </c>
      <c r="D702" s="299" t="s">
        <v>306</v>
      </c>
      <c r="E702" s="522">
        <v>72.73</v>
      </c>
      <c r="F702" s="522"/>
      <c r="G702" s="333">
        <f t="shared" si="19"/>
        <v>2430.5499999999852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46144</v>
      </c>
      <c r="D703" s="299" t="s">
        <v>348</v>
      </c>
      <c r="E703" s="522">
        <v>25</v>
      </c>
      <c r="F703" s="522"/>
      <c r="G703" s="333">
        <f t="shared" si="19"/>
        <v>2503.2799999999852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46144</v>
      </c>
      <c r="D704" s="299" t="s">
        <v>485</v>
      </c>
      <c r="E704" s="522">
        <v>121.4</v>
      </c>
      <c r="F704" s="522">
        <v>121.4</v>
      </c>
      <c r="G704" s="333">
        <f t="shared" si="19"/>
        <v>2528.2799999999852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3</v>
      </c>
      <c r="C705" s="298">
        <v>46144</v>
      </c>
      <c r="D705" s="299" t="s">
        <v>348</v>
      </c>
      <c r="E705" s="522">
        <v>9.73</v>
      </c>
      <c r="F705" s="522"/>
      <c r="G705" s="333">
        <f t="shared" si="19"/>
        <v>2528.2799999999852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46143</v>
      </c>
      <c r="D706" s="299" t="s">
        <v>358</v>
      </c>
      <c r="E706" s="522">
        <v>8.9700000000000006</v>
      </c>
      <c r="F706" s="522"/>
      <c r="G706" s="333">
        <f t="shared" si="19"/>
        <v>2538.0099999999852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s="540" customFormat="1" ht="12" customHeight="1" x14ac:dyDescent="0.3">
      <c r="A707" s="530" t="s">
        <v>284</v>
      </c>
      <c r="B707" s="531">
        <v>37</v>
      </c>
      <c r="C707" s="532">
        <v>46142</v>
      </c>
      <c r="D707" s="533" t="s">
        <v>285</v>
      </c>
      <c r="E707" s="534">
        <v>5616.82</v>
      </c>
      <c r="F707" s="534"/>
      <c r="G707" s="535">
        <f t="shared" si="19"/>
        <v>2546.979999999985</v>
      </c>
      <c r="H707" s="536"/>
      <c r="I707" s="537"/>
      <c r="J707" s="538"/>
      <c r="K707" s="539"/>
      <c r="L707" s="538"/>
      <c r="M707" s="539"/>
      <c r="N707" s="538"/>
      <c r="O707" s="539"/>
      <c r="P707" s="538"/>
      <c r="Q707" s="539"/>
      <c r="R707" s="538"/>
      <c r="S707" s="539"/>
      <c r="T707" s="538"/>
    </row>
    <row r="708" spans="1:20" ht="12" customHeight="1" x14ac:dyDescent="0.3">
      <c r="A708" s="329" t="s">
        <v>286</v>
      </c>
      <c r="B708" s="330">
        <v>25</v>
      </c>
      <c r="C708" s="298">
        <v>46142</v>
      </c>
      <c r="D708" s="298" t="s">
        <v>204</v>
      </c>
      <c r="E708" s="331">
        <v>350</v>
      </c>
      <c r="F708" s="331"/>
      <c r="G708" s="333">
        <f t="shared" ref="G708:G709" si="20">G709-E708+F708</f>
        <v>8163.7999999999847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26</v>
      </c>
      <c r="C709" s="298">
        <v>46142</v>
      </c>
      <c r="D709" s="298" t="s">
        <v>205</v>
      </c>
      <c r="E709" s="331">
        <v>320</v>
      </c>
      <c r="F709" s="331"/>
      <c r="G709" s="333">
        <f t="shared" si="20"/>
        <v>8513.7999999999847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27</v>
      </c>
      <c r="C710" s="298">
        <v>46142</v>
      </c>
      <c r="D710" s="298" t="s">
        <v>206</v>
      </c>
      <c r="E710" s="331">
        <v>25</v>
      </c>
      <c r="F710" s="331"/>
      <c r="G710" s="333">
        <f t="shared" ref="G710:G961" si="21">G711-E710+F710</f>
        <v>8833.7999999999847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28</v>
      </c>
      <c r="C711" s="298">
        <v>46142</v>
      </c>
      <c r="D711" s="298" t="s">
        <v>207</v>
      </c>
      <c r="E711" s="331">
        <v>25</v>
      </c>
      <c r="F711" s="331"/>
      <c r="G711" s="333">
        <f t="shared" si="21"/>
        <v>8858.7999999999847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29</v>
      </c>
      <c r="C712" s="298">
        <v>46142</v>
      </c>
      <c r="D712" s="298" t="s">
        <v>208</v>
      </c>
      <c r="E712" s="331">
        <v>45</v>
      </c>
      <c r="F712" s="331"/>
      <c r="G712" s="333">
        <f t="shared" si="21"/>
        <v>8883.7999999999847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30</v>
      </c>
      <c r="C713" s="298">
        <v>46142</v>
      </c>
      <c r="D713" s="298" t="s">
        <v>209</v>
      </c>
      <c r="E713" s="331">
        <v>400</v>
      </c>
      <c r="F713" s="331"/>
      <c r="G713" s="333">
        <f t="shared" si="21"/>
        <v>8928.7999999999847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31</v>
      </c>
      <c r="C714" s="298">
        <v>46142</v>
      </c>
      <c r="D714" s="298" t="s">
        <v>210</v>
      </c>
      <c r="E714" s="331">
        <v>375</v>
      </c>
      <c r="F714" s="331"/>
      <c r="G714" s="333">
        <f t="shared" si="21"/>
        <v>9328.7999999999847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32</v>
      </c>
      <c r="C715" s="298">
        <v>46142</v>
      </c>
      <c r="D715" s="298" t="s">
        <v>211</v>
      </c>
      <c r="E715" s="331">
        <v>100</v>
      </c>
      <c r="F715" s="331"/>
      <c r="G715" s="333">
        <f t="shared" si="21"/>
        <v>9703.7999999999847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33</v>
      </c>
      <c r="C716" s="298">
        <v>46142</v>
      </c>
      <c r="D716" s="298" t="s">
        <v>212</v>
      </c>
      <c r="E716" s="331">
        <v>85</v>
      </c>
      <c r="F716" s="331"/>
      <c r="G716" s="333">
        <f t="shared" si="21"/>
        <v>9803.7999999999847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34</v>
      </c>
      <c r="C717" s="298">
        <v>46142</v>
      </c>
      <c r="D717" s="298" t="s">
        <v>213</v>
      </c>
      <c r="E717" s="331">
        <v>230</v>
      </c>
      <c r="F717" s="331"/>
      <c r="G717" s="333">
        <f t="shared" si="21"/>
        <v>9888.7999999999847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35</v>
      </c>
      <c r="C718" s="298">
        <v>46142</v>
      </c>
      <c r="D718" s="298" t="s">
        <v>214</v>
      </c>
      <c r="E718" s="331">
        <v>45</v>
      </c>
      <c r="F718" s="331"/>
      <c r="G718" s="333">
        <f t="shared" si="21"/>
        <v>10118.799999999985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46142</v>
      </c>
      <c r="D719" s="299" t="s">
        <v>288</v>
      </c>
      <c r="E719" s="331">
        <v>185.64</v>
      </c>
      <c r="F719" s="331">
        <v>185.64</v>
      </c>
      <c r="G719" s="333">
        <f t="shared" si="21"/>
        <v>10163.799999999985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46142</v>
      </c>
      <c r="D720" s="299" t="s">
        <v>290</v>
      </c>
      <c r="E720" s="331">
        <v>30</v>
      </c>
      <c r="F720" s="331"/>
      <c r="G720" s="333">
        <f t="shared" si="21"/>
        <v>10163.799999999985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291</v>
      </c>
      <c r="B721" s="330">
        <v>39</v>
      </c>
      <c r="C721" s="298">
        <v>46142</v>
      </c>
      <c r="D721" s="299" t="s">
        <v>292</v>
      </c>
      <c r="E721" s="331"/>
      <c r="F721" s="331">
        <v>2763.78</v>
      </c>
      <c r="G721" s="333">
        <f t="shared" si="21"/>
        <v>10193.799999999985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38</v>
      </c>
      <c r="C722" s="298">
        <v>46142</v>
      </c>
      <c r="D722" s="299" t="s">
        <v>293</v>
      </c>
      <c r="E722" s="331"/>
      <c r="F722" s="331">
        <v>4597.82</v>
      </c>
      <c r="G722" s="333">
        <f t="shared" si="21"/>
        <v>7430.019999999985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42</v>
      </c>
      <c r="C723" s="298">
        <v>46142</v>
      </c>
      <c r="D723" s="299" t="s">
        <v>200</v>
      </c>
      <c r="E723" s="331">
        <v>50.92</v>
      </c>
      <c r="F723" s="331"/>
      <c r="G723" s="333">
        <f t="shared" si="21"/>
        <v>2832.1999999999853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43</v>
      </c>
      <c r="C724" s="298">
        <v>46142</v>
      </c>
      <c r="D724" s="299" t="s">
        <v>201</v>
      </c>
      <c r="E724" s="331">
        <v>50.92</v>
      </c>
      <c r="F724" s="331"/>
      <c r="G724" s="333">
        <f t="shared" si="21"/>
        <v>2883.1199999999853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46142</v>
      </c>
      <c r="D725" s="299" t="s">
        <v>295</v>
      </c>
      <c r="E725" s="331">
        <v>35.799999999999997</v>
      </c>
      <c r="F725" s="331"/>
      <c r="G725" s="333">
        <f t="shared" si="21"/>
        <v>2934.0399999999854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10</v>
      </c>
      <c r="C726" s="298">
        <v>46142</v>
      </c>
      <c r="D726" s="299" t="s">
        <v>176</v>
      </c>
      <c r="E726" s="331">
        <v>17.899999999999999</v>
      </c>
      <c r="F726" s="331"/>
      <c r="G726" s="333">
        <f t="shared" si="21"/>
        <v>2969.8399999999856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46142</v>
      </c>
      <c r="D727" s="299" t="s">
        <v>296</v>
      </c>
      <c r="E727" s="331">
        <v>8.7200000000000006</v>
      </c>
      <c r="F727" s="331"/>
      <c r="G727" s="333">
        <f t="shared" si="21"/>
        <v>2987.7399999999857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46142</v>
      </c>
      <c r="D728" s="299" t="s">
        <v>297</v>
      </c>
      <c r="E728" s="331">
        <v>100</v>
      </c>
      <c r="F728" s="331"/>
      <c r="G728" s="333">
        <f t="shared" si="21"/>
        <v>2996.4599999999855</v>
      </c>
      <c r="H728" s="334" t="s">
        <v>298</v>
      </c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5</v>
      </c>
      <c r="C729" s="298">
        <v>46142</v>
      </c>
      <c r="D729" s="299" t="s">
        <v>297</v>
      </c>
      <c r="E729" s="331">
        <v>100</v>
      </c>
      <c r="F729" s="331"/>
      <c r="G729" s="333">
        <f t="shared" si="21"/>
        <v>3096.4599999999855</v>
      </c>
      <c r="H729" s="334" t="s">
        <v>298</v>
      </c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46142</v>
      </c>
      <c r="D730" s="299" t="s">
        <v>297</v>
      </c>
      <c r="E730" s="331">
        <v>100</v>
      </c>
      <c r="F730" s="331"/>
      <c r="G730" s="333">
        <f t="shared" si="21"/>
        <v>3196.4599999999855</v>
      </c>
      <c r="H730" s="334" t="s">
        <v>298</v>
      </c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46142</v>
      </c>
      <c r="D731" s="299" t="s">
        <v>297</v>
      </c>
      <c r="E731" s="331">
        <v>100</v>
      </c>
      <c r="F731" s="331"/>
      <c r="G731" s="333">
        <f t="shared" si="21"/>
        <v>3296.4599999999855</v>
      </c>
      <c r="H731" s="334" t="s">
        <v>298</v>
      </c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291</v>
      </c>
      <c r="B732" s="330">
        <v>41</v>
      </c>
      <c r="C732" s="298">
        <v>46142</v>
      </c>
      <c r="D732" s="299" t="s">
        <v>299</v>
      </c>
      <c r="E732" s="331"/>
      <c r="F732" s="331">
        <v>250</v>
      </c>
      <c r="G732" s="333">
        <f t="shared" si="21"/>
        <v>3396.4599999999855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46142</v>
      </c>
      <c r="D733" s="299" t="s">
        <v>300</v>
      </c>
      <c r="E733" s="331">
        <v>42.44</v>
      </c>
      <c r="F733" s="331"/>
      <c r="G733" s="333">
        <f t="shared" si="21"/>
        <v>3146.4599999999855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46142</v>
      </c>
      <c r="D734" s="299" t="s">
        <v>300</v>
      </c>
      <c r="E734" s="331">
        <v>24.05</v>
      </c>
      <c r="F734" s="331"/>
      <c r="G734" s="333">
        <f t="shared" si="21"/>
        <v>3188.8999999999855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46141</v>
      </c>
      <c r="D735" s="299" t="s">
        <v>301</v>
      </c>
      <c r="E735" s="331">
        <v>31.8</v>
      </c>
      <c r="F735" s="331"/>
      <c r="G735" s="333">
        <f t="shared" si="21"/>
        <v>3212.9499999999857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46141</v>
      </c>
      <c r="D736" s="299" t="s">
        <v>302</v>
      </c>
      <c r="E736" s="331">
        <v>100</v>
      </c>
      <c r="F736" s="331"/>
      <c r="G736" s="333">
        <f t="shared" si="21"/>
        <v>3244.7499999999859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46141</v>
      </c>
      <c r="D737" s="299" t="s">
        <v>303</v>
      </c>
      <c r="E737" s="331">
        <v>75</v>
      </c>
      <c r="F737" s="331"/>
      <c r="G737" s="333">
        <f t="shared" si="21"/>
        <v>3344.7499999999859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46141</v>
      </c>
      <c r="D738" s="299" t="s">
        <v>304</v>
      </c>
      <c r="E738" s="331">
        <v>52.5</v>
      </c>
      <c r="F738" s="331"/>
      <c r="G738" s="333">
        <f t="shared" si="21"/>
        <v>3419.7499999999859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46141</v>
      </c>
      <c r="D739" s="299" t="s">
        <v>305</v>
      </c>
      <c r="E739" s="331">
        <v>-256</v>
      </c>
      <c r="F739" s="331"/>
      <c r="G739" s="333">
        <f t="shared" si="21"/>
        <v>3472.2499999999859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46140</v>
      </c>
      <c r="D740" s="299" t="s">
        <v>300</v>
      </c>
      <c r="E740" s="331">
        <v>20.38</v>
      </c>
      <c r="F740" s="331"/>
      <c r="G740" s="333">
        <f t="shared" si="21"/>
        <v>3216.2499999999859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46140</v>
      </c>
      <c r="D741" s="299" t="s">
        <v>296</v>
      </c>
      <c r="E741" s="331">
        <v>15.41</v>
      </c>
      <c r="F741" s="331"/>
      <c r="G741" s="333">
        <f t="shared" si="21"/>
        <v>3236.629999999986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46140</v>
      </c>
      <c r="D742" s="299" t="s">
        <v>296</v>
      </c>
      <c r="E742" s="331">
        <v>33.840000000000003</v>
      </c>
      <c r="F742" s="331"/>
      <c r="G742" s="333">
        <f t="shared" si="21"/>
        <v>3252.0399999999859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46140</v>
      </c>
      <c r="D743" s="299" t="s">
        <v>306</v>
      </c>
      <c r="E743" s="331">
        <v>5.3</v>
      </c>
      <c r="F743" s="331"/>
      <c r="G743" s="333">
        <f t="shared" si="21"/>
        <v>3285.879999999986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5</v>
      </c>
      <c r="C744" s="298">
        <v>46140</v>
      </c>
      <c r="D744" s="299" t="s">
        <v>307</v>
      </c>
      <c r="E744" s="331">
        <v>500</v>
      </c>
      <c r="F744" s="331"/>
      <c r="G744" s="333">
        <f t="shared" si="21"/>
        <v>3291.1799999999862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46140</v>
      </c>
      <c r="D745" s="299" t="s">
        <v>308</v>
      </c>
      <c r="E745" s="331">
        <v>47.99</v>
      </c>
      <c r="F745" s="331"/>
      <c r="G745" s="333">
        <f t="shared" si="21"/>
        <v>3791.1799999999862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46139</v>
      </c>
      <c r="D746" s="299" t="s">
        <v>309</v>
      </c>
      <c r="E746" s="331">
        <v>13.11</v>
      </c>
      <c r="F746" s="331"/>
      <c r="G746" s="333">
        <f t="shared" si="21"/>
        <v>3839.169999999986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46139</v>
      </c>
      <c r="D747" s="299" t="s">
        <v>310</v>
      </c>
      <c r="E747" s="331">
        <v>30.54</v>
      </c>
      <c r="F747" s="331"/>
      <c r="G747" s="333">
        <f t="shared" si="21"/>
        <v>3852.2799999999861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46139</v>
      </c>
      <c r="D748" s="299" t="s">
        <v>311</v>
      </c>
      <c r="E748" s="331">
        <v>163.01</v>
      </c>
      <c r="F748" s="331"/>
      <c r="G748" s="333">
        <f t="shared" si="21"/>
        <v>3882.8199999999861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46139</v>
      </c>
      <c r="D749" s="299" t="s">
        <v>312</v>
      </c>
      <c r="E749" s="331">
        <v>54.97</v>
      </c>
      <c r="F749" s="331"/>
      <c r="G749" s="333">
        <f t="shared" si="21"/>
        <v>4045.8299999999858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46139</v>
      </c>
      <c r="D750" s="299" t="s">
        <v>306</v>
      </c>
      <c r="E750" s="331">
        <v>51.28</v>
      </c>
      <c r="F750" s="331"/>
      <c r="G750" s="333">
        <f t="shared" si="21"/>
        <v>4100.7999999999856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46138</v>
      </c>
      <c r="D751" s="299" t="s">
        <v>312</v>
      </c>
      <c r="E751" s="331">
        <v>38.979999999999997</v>
      </c>
      <c r="F751" s="331"/>
      <c r="G751" s="333">
        <f t="shared" si="21"/>
        <v>4152.0799999999854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46138</v>
      </c>
      <c r="D752" s="299" t="s">
        <v>313</v>
      </c>
      <c r="E752" s="331">
        <v>39.83</v>
      </c>
      <c r="F752" s="331"/>
      <c r="G752" s="333">
        <f t="shared" si="21"/>
        <v>4191.0599999999849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46138</v>
      </c>
      <c r="D753" s="299" t="s">
        <v>313</v>
      </c>
      <c r="E753" s="331">
        <v>51.24</v>
      </c>
      <c r="F753" s="331"/>
      <c r="G753" s="333">
        <f t="shared" si="21"/>
        <v>4230.8899999999849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12</v>
      </c>
      <c r="C754" s="298">
        <v>46137</v>
      </c>
      <c r="D754" s="299" t="s">
        <v>314</v>
      </c>
      <c r="E754" s="331">
        <v>214.74</v>
      </c>
      <c r="F754" s="331"/>
      <c r="G754" s="333">
        <f t="shared" si="21"/>
        <v>4282.1299999999846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287</v>
      </c>
      <c r="B755" s="330" t="s">
        <v>287</v>
      </c>
      <c r="C755" s="298">
        <v>46136</v>
      </c>
      <c r="D755" s="299" t="s">
        <v>315</v>
      </c>
      <c r="E755" s="331">
        <v>127.68</v>
      </c>
      <c r="F755" s="331">
        <v>127.68</v>
      </c>
      <c r="G755" s="333">
        <f t="shared" si="21"/>
        <v>4496.8699999999844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46135</v>
      </c>
      <c r="D756" s="299" t="s">
        <v>863</v>
      </c>
      <c r="E756" s="331">
        <v>65</v>
      </c>
      <c r="F756" s="331"/>
      <c r="G756" s="333">
        <f t="shared" si="21"/>
        <v>4496.8699999999844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291</v>
      </c>
      <c r="B757" s="330">
        <v>40</v>
      </c>
      <c r="C757" s="298">
        <v>46134</v>
      </c>
      <c r="D757" s="299" t="s">
        <v>316</v>
      </c>
      <c r="E757" s="331"/>
      <c r="F757" s="331">
        <v>838.69</v>
      </c>
      <c r="G757" s="333">
        <f t="shared" si="21"/>
        <v>4561.8699999999844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46134</v>
      </c>
      <c r="D758" s="299" t="s">
        <v>317</v>
      </c>
      <c r="E758" s="331">
        <v>17.03</v>
      </c>
      <c r="F758" s="331"/>
      <c r="G758" s="333">
        <f t="shared" si="21"/>
        <v>3723.1799999999848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46134</v>
      </c>
      <c r="D759" s="299" t="s">
        <v>312</v>
      </c>
      <c r="E759" s="331">
        <v>51.94</v>
      </c>
      <c r="F759" s="331"/>
      <c r="G759" s="333">
        <f t="shared" si="21"/>
        <v>3740.209999999985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46134</v>
      </c>
      <c r="D760" s="299" t="s">
        <v>306</v>
      </c>
      <c r="E760" s="331">
        <v>226.7</v>
      </c>
      <c r="F760" s="331"/>
      <c r="G760" s="333">
        <f t="shared" si="21"/>
        <v>3792.1499999999851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46133</v>
      </c>
      <c r="D761" s="299" t="s">
        <v>318</v>
      </c>
      <c r="E761" s="331">
        <v>70</v>
      </c>
      <c r="F761" s="331"/>
      <c r="G761" s="333">
        <f t="shared" si="21"/>
        <v>4018.8499999999849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46133</v>
      </c>
      <c r="D762" s="299" t="s">
        <v>319</v>
      </c>
      <c r="E762" s="331">
        <v>14.26</v>
      </c>
      <c r="F762" s="331"/>
      <c r="G762" s="333">
        <f t="shared" si="21"/>
        <v>4088.8499999999849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46133</v>
      </c>
      <c r="D763" s="299" t="s">
        <v>320</v>
      </c>
      <c r="E763" s="331">
        <v>8.51</v>
      </c>
      <c r="F763" s="331"/>
      <c r="G763" s="333">
        <f t="shared" si="21"/>
        <v>4103.1099999999851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46133</v>
      </c>
      <c r="D764" s="299" t="s">
        <v>321</v>
      </c>
      <c r="E764" s="331">
        <v>20</v>
      </c>
      <c r="F764" s="331"/>
      <c r="G764" s="333">
        <f t="shared" si="21"/>
        <v>4111.6199999999853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23</v>
      </c>
      <c r="C765" s="298">
        <v>46133</v>
      </c>
      <c r="D765" s="299" t="s">
        <v>67</v>
      </c>
      <c r="E765" s="331">
        <v>650.88</v>
      </c>
      <c r="F765" s="331"/>
      <c r="G765" s="333">
        <f t="shared" si="21"/>
        <v>4131.6199999999853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46133</v>
      </c>
      <c r="D766" s="299" t="s">
        <v>322</v>
      </c>
      <c r="E766" s="331">
        <v>15</v>
      </c>
      <c r="F766" s="331"/>
      <c r="G766" s="333">
        <f t="shared" si="21"/>
        <v>4782.4999999999854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5</v>
      </c>
      <c r="C767" s="298">
        <v>46133</v>
      </c>
      <c r="D767" s="299" t="s">
        <v>322</v>
      </c>
      <c r="E767" s="331">
        <v>250</v>
      </c>
      <c r="F767" s="331"/>
      <c r="G767" s="333">
        <f t="shared" si="21"/>
        <v>4797.4999999999854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22</v>
      </c>
      <c r="C768" s="298">
        <v>46132</v>
      </c>
      <c r="D768" s="299" t="s">
        <v>323</v>
      </c>
      <c r="E768" s="331">
        <v>20.22</v>
      </c>
      <c r="F768" s="331"/>
      <c r="G768" s="333">
        <f t="shared" si="21"/>
        <v>5047.4999999999854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46132</v>
      </c>
      <c r="D769" s="299" t="s">
        <v>403</v>
      </c>
      <c r="E769" s="331">
        <v>44</v>
      </c>
      <c r="F769" s="331"/>
      <c r="G769" s="333">
        <f t="shared" si="21"/>
        <v>5067.7199999999857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46132</v>
      </c>
      <c r="D770" s="299" t="s">
        <v>324</v>
      </c>
      <c r="E770" s="331">
        <v>12.01</v>
      </c>
      <c r="F770" s="331"/>
      <c r="G770" s="333">
        <f t="shared" si="21"/>
        <v>5111.7199999999857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46132</v>
      </c>
      <c r="D771" s="299" t="s">
        <v>296</v>
      </c>
      <c r="E771" s="331">
        <v>12.21</v>
      </c>
      <c r="F771" s="331"/>
      <c r="G771" s="333">
        <f t="shared" si="21"/>
        <v>5123.7299999999859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46132</v>
      </c>
      <c r="D772" s="299" t="s">
        <v>325</v>
      </c>
      <c r="E772" s="331">
        <v>46.4</v>
      </c>
      <c r="F772" s="331"/>
      <c r="G772" s="333">
        <f t="shared" si="21"/>
        <v>5135.939999999986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46131</v>
      </c>
      <c r="D773" s="299" t="s">
        <v>326</v>
      </c>
      <c r="E773" s="331">
        <v>31.7</v>
      </c>
      <c r="F773" s="331"/>
      <c r="G773" s="333">
        <f t="shared" si="21"/>
        <v>5182.3399999999856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46131</v>
      </c>
      <c r="D774" s="299" t="s">
        <v>327</v>
      </c>
      <c r="E774" s="331">
        <v>11.11</v>
      </c>
      <c r="F774" s="331"/>
      <c r="G774" s="333">
        <f t="shared" si="21"/>
        <v>5214.0399999999854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1</v>
      </c>
      <c r="C775" s="298">
        <v>46131</v>
      </c>
      <c r="D775" s="299" t="s">
        <v>306</v>
      </c>
      <c r="E775" s="331">
        <v>79.16</v>
      </c>
      <c r="F775" s="331"/>
      <c r="G775" s="333">
        <f t="shared" si="21"/>
        <v>5225.1499999999851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22</v>
      </c>
      <c r="C776" s="298">
        <v>46131</v>
      </c>
      <c r="D776" s="299" t="s">
        <v>328</v>
      </c>
      <c r="E776" s="331">
        <v>7.46</v>
      </c>
      <c r="F776" s="331"/>
      <c r="G776" s="333">
        <f t="shared" si="21"/>
        <v>5304.3099999999849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46131</v>
      </c>
      <c r="D777" s="299" t="s">
        <v>300</v>
      </c>
      <c r="E777" s="331">
        <v>13.83</v>
      </c>
      <c r="F777" s="331"/>
      <c r="G777" s="333">
        <f t="shared" si="21"/>
        <v>5311.769999999985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46131</v>
      </c>
      <c r="D778" s="299" t="s">
        <v>300</v>
      </c>
      <c r="E778" s="331">
        <v>30</v>
      </c>
      <c r="F778" s="331"/>
      <c r="G778" s="333">
        <f t="shared" si="21"/>
        <v>5325.5999999999849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46131</v>
      </c>
      <c r="D779" s="299" t="s">
        <v>300</v>
      </c>
      <c r="E779" s="331">
        <v>15.17</v>
      </c>
      <c r="F779" s="331"/>
      <c r="G779" s="333">
        <f t="shared" si="21"/>
        <v>5355.5999999999849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46130</v>
      </c>
      <c r="D780" s="299" t="s">
        <v>329</v>
      </c>
      <c r="E780" s="331">
        <v>75.55</v>
      </c>
      <c r="F780" s="331"/>
      <c r="G780" s="333">
        <f t="shared" si="21"/>
        <v>5370.769999999985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46130</v>
      </c>
      <c r="D781" s="299" t="s">
        <v>330</v>
      </c>
      <c r="E781" s="331">
        <v>26</v>
      </c>
      <c r="F781" s="331"/>
      <c r="G781" s="333">
        <f t="shared" si="21"/>
        <v>5446.3199999999852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1</v>
      </c>
      <c r="C782" s="298">
        <v>46130</v>
      </c>
      <c r="D782" s="299" t="s">
        <v>311</v>
      </c>
      <c r="E782" s="331">
        <v>25.28</v>
      </c>
      <c r="F782" s="331"/>
      <c r="G782" s="333">
        <f t="shared" si="21"/>
        <v>5472.3199999999852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3</v>
      </c>
      <c r="C783" s="298">
        <v>46130</v>
      </c>
      <c r="D783" s="299" t="s">
        <v>296</v>
      </c>
      <c r="E783" s="331">
        <v>7.76</v>
      </c>
      <c r="F783" s="331"/>
      <c r="G783" s="333">
        <f t="shared" si="21"/>
        <v>5497.5999999999849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22</v>
      </c>
      <c r="C784" s="298">
        <v>46130</v>
      </c>
      <c r="D784" s="299" t="s">
        <v>401</v>
      </c>
      <c r="E784" s="331">
        <v>13.84</v>
      </c>
      <c r="F784" s="331"/>
      <c r="G784" s="333">
        <f t="shared" si="21"/>
        <v>5505.3599999999851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46130</v>
      </c>
      <c r="D785" s="299" t="s">
        <v>331</v>
      </c>
      <c r="E785" s="331">
        <v>578.57000000000005</v>
      </c>
      <c r="F785" s="331">
        <v>578.57000000000005</v>
      </c>
      <c r="G785" s="333">
        <f t="shared" si="21"/>
        <v>5519.1999999999853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46129</v>
      </c>
      <c r="D786" s="299" t="s">
        <v>324</v>
      </c>
      <c r="E786" s="331">
        <v>12.84</v>
      </c>
      <c r="F786" s="331"/>
      <c r="G786" s="333">
        <f t="shared" si="21"/>
        <v>5519.1999999999853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46129</v>
      </c>
      <c r="D787" s="299" t="s">
        <v>332</v>
      </c>
      <c r="E787" s="331">
        <v>59.71</v>
      </c>
      <c r="F787" s="331"/>
      <c r="G787" s="333">
        <f t="shared" si="21"/>
        <v>5532.0399999999854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21</v>
      </c>
      <c r="C788" s="298">
        <v>46129</v>
      </c>
      <c r="D788" s="299" t="s">
        <v>194</v>
      </c>
      <c r="E788" s="331">
        <v>75.599999999999994</v>
      </c>
      <c r="F788" s="331"/>
      <c r="G788" s="333">
        <f t="shared" si="21"/>
        <v>5591.7499999999854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43</v>
      </c>
      <c r="C789" s="298">
        <v>46129</v>
      </c>
      <c r="D789" s="299" t="s">
        <v>333</v>
      </c>
      <c r="E789" s="331">
        <v>22.35</v>
      </c>
      <c r="F789" s="331"/>
      <c r="G789" s="333">
        <f t="shared" si="21"/>
        <v>5667.3499999999858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42</v>
      </c>
      <c r="C790" s="298">
        <v>46129</v>
      </c>
      <c r="D790" s="299" t="s">
        <v>333</v>
      </c>
      <c r="E790" s="331">
        <v>37.25</v>
      </c>
      <c r="F790" s="331"/>
      <c r="G790" s="333">
        <f t="shared" si="21"/>
        <v>5689.6999999999862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46129</v>
      </c>
      <c r="D791" s="299" t="s">
        <v>319</v>
      </c>
      <c r="E791" s="331">
        <v>35.119999999999997</v>
      </c>
      <c r="F791" s="331"/>
      <c r="G791" s="333">
        <f t="shared" si="21"/>
        <v>5726.9499999999862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46129</v>
      </c>
      <c r="D792" s="299" t="s">
        <v>296</v>
      </c>
      <c r="E792" s="331">
        <v>8.7200000000000006</v>
      </c>
      <c r="F792" s="331"/>
      <c r="G792" s="333">
        <f t="shared" si="21"/>
        <v>5762.0699999999861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46129</v>
      </c>
      <c r="D793" s="299" t="s">
        <v>334</v>
      </c>
      <c r="E793" s="331">
        <v>13.21</v>
      </c>
      <c r="F793" s="331"/>
      <c r="G793" s="333">
        <f t="shared" si="21"/>
        <v>5770.7899999999863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17</v>
      </c>
      <c r="C794" s="298">
        <v>46129</v>
      </c>
      <c r="D794" s="299" t="s">
        <v>188</v>
      </c>
      <c r="E794" s="331">
        <v>42.65</v>
      </c>
      <c r="F794" s="331"/>
      <c r="G794" s="333">
        <f t="shared" si="21"/>
        <v>5783.9999999999864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335</v>
      </c>
      <c r="B795" s="330" t="s">
        <v>335</v>
      </c>
      <c r="C795" s="298">
        <v>46129</v>
      </c>
      <c r="D795" s="299" t="s">
        <v>336</v>
      </c>
      <c r="E795" s="331">
        <v>130.31</v>
      </c>
      <c r="F795" s="331"/>
      <c r="G795" s="333">
        <f t="shared" si="21"/>
        <v>5826.649999999986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15</v>
      </c>
      <c r="C796" s="298">
        <v>46129</v>
      </c>
      <c r="D796" s="299" t="s">
        <v>185</v>
      </c>
      <c r="E796" s="331">
        <v>131.22999999999999</v>
      </c>
      <c r="F796" s="331"/>
      <c r="G796" s="333">
        <f t="shared" si="21"/>
        <v>5956.9599999999864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46129</v>
      </c>
      <c r="D797" s="299" t="s">
        <v>337</v>
      </c>
      <c r="E797" s="331">
        <v>210</v>
      </c>
      <c r="F797" s="331"/>
      <c r="G797" s="333">
        <f t="shared" si="21"/>
        <v>6088.189999999986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23</v>
      </c>
      <c r="C798" s="298">
        <v>46129</v>
      </c>
      <c r="D798" s="299" t="s">
        <v>63</v>
      </c>
      <c r="E798" s="331">
        <v>529.46</v>
      </c>
      <c r="F798" s="331"/>
      <c r="G798" s="333">
        <f t="shared" si="21"/>
        <v>6298.189999999986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46129</v>
      </c>
      <c r="D799" s="299" t="s">
        <v>338</v>
      </c>
      <c r="E799" s="331">
        <v>32.78</v>
      </c>
      <c r="F799" s="331"/>
      <c r="G799" s="333">
        <f t="shared" si="21"/>
        <v>6827.649999999986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46128</v>
      </c>
      <c r="D800" s="299" t="s">
        <v>310</v>
      </c>
      <c r="E800" s="331">
        <v>44.41</v>
      </c>
      <c r="F800" s="331"/>
      <c r="G800" s="333">
        <f t="shared" si="21"/>
        <v>6860.4299999999857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16</v>
      </c>
      <c r="C801" s="298">
        <v>46128</v>
      </c>
      <c r="D801" s="299" t="s">
        <v>339</v>
      </c>
      <c r="E801" s="331">
        <v>15</v>
      </c>
      <c r="F801" s="331"/>
      <c r="G801" s="333">
        <f t="shared" si="21"/>
        <v>6904.8399999999856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46128</v>
      </c>
      <c r="D802" s="299" t="s">
        <v>301</v>
      </c>
      <c r="E802" s="331">
        <v>41.95</v>
      </c>
      <c r="F802" s="331"/>
      <c r="G802" s="333">
        <f t="shared" si="21"/>
        <v>6919.8399999999856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5</v>
      </c>
      <c r="C803" s="298">
        <v>46128</v>
      </c>
      <c r="D803" s="299" t="s">
        <v>340</v>
      </c>
      <c r="E803" s="331">
        <v>21.3</v>
      </c>
      <c r="F803" s="331"/>
      <c r="G803" s="333">
        <f t="shared" si="21"/>
        <v>6961.7899999999854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46128</v>
      </c>
      <c r="D804" s="299" t="s">
        <v>296</v>
      </c>
      <c r="E804" s="331">
        <v>70.03</v>
      </c>
      <c r="F804" s="331"/>
      <c r="G804" s="333">
        <f t="shared" si="21"/>
        <v>6983.0899999999856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46128</v>
      </c>
      <c r="D805" s="299" t="s">
        <v>296</v>
      </c>
      <c r="E805" s="331">
        <v>11.48</v>
      </c>
      <c r="F805" s="331"/>
      <c r="G805" s="333">
        <f t="shared" si="21"/>
        <v>7053.1199999999853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6</v>
      </c>
      <c r="C806" s="298">
        <v>46128</v>
      </c>
      <c r="D806" s="299" t="s">
        <v>341</v>
      </c>
      <c r="E806" s="331">
        <v>26.61</v>
      </c>
      <c r="F806" s="331"/>
      <c r="G806" s="333">
        <f t="shared" si="21"/>
        <v>7064.5999999999849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46128</v>
      </c>
      <c r="D807" s="299" t="s">
        <v>342</v>
      </c>
      <c r="E807" s="331">
        <v>42.59</v>
      </c>
      <c r="F807" s="331"/>
      <c r="G807" s="333">
        <f t="shared" si="21"/>
        <v>7091.2099999999846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46128</v>
      </c>
      <c r="D808" s="299" t="s">
        <v>300</v>
      </c>
      <c r="E808" s="331">
        <v>20.58</v>
      </c>
      <c r="F808" s="331"/>
      <c r="G808" s="333">
        <f t="shared" si="21"/>
        <v>7133.7999999999847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11</v>
      </c>
      <c r="C809" s="298">
        <v>46128</v>
      </c>
      <c r="D809" s="299" t="s">
        <v>178</v>
      </c>
      <c r="E809" s="331">
        <v>267.91000000000003</v>
      </c>
      <c r="F809" s="331"/>
      <c r="G809" s="333">
        <f t="shared" si="21"/>
        <v>7154.3799999999846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41</v>
      </c>
      <c r="C810" s="298">
        <v>46128</v>
      </c>
      <c r="D810" s="299" t="s">
        <v>299</v>
      </c>
      <c r="E810" s="331"/>
      <c r="F810" s="331">
        <v>300</v>
      </c>
      <c r="G810" s="333">
        <f t="shared" si="21"/>
        <v>7422.2899999999845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291</v>
      </c>
      <c r="B811" s="330">
        <v>39</v>
      </c>
      <c r="C811" s="298">
        <v>46128</v>
      </c>
      <c r="D811" s="299" t="s">
        <v>292</v>
      </c>
      <c r="E811" s="331"/>
      <c r="F811" s="331">
        <v>2763.78</v>
      </c>
      <c r="G811" s="333">
        <f t="shared" si="21"/>
        <v>7122.2899999999845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46127</v>
      </c>
      <c r="D812" s="299" t="s">
        <v>343</v>
      </c>
      <c r="E812" s="331">
        <v>93.71</v>
      </c>
      <c r="F812" s="331">
        <v>93.71</v>
      </c>
      <c r="G812" s="333">
        <f t="shared" si="21"/>
        <v>4358.5099999999848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46127</v>
      </c>
      <c r="D813" s="299" t="s">
        <v>344</v>
      </c>
      <c r="E813" s="331">
        <v>27</v>
      </c>
      <c r="F813" s="331"/>
      <c r="G813" s="333">
        <f t="shared" si="21"/>
        <v>4358.5099999999848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38</v>
      </c>
      <c r="C814" s="298">
        <v>46127</v>
      </c>
      <c r="D814" s="299" t="s">
        <v>293</v>
      </c>
      <c r="E814" s="331"/>
      <c r="F814" s="331">
        <v>4597.82</v>
      </c>
      <c r="G814" s="333">
        <f t="shared" si="21"/>
        <v>4385.5099999999848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46127</v>
      </c>
      <c r="D815" s="299" t="s">
        <v>296</v>
      </c>
      <c r="E815" s="331">
        <v>14.67</v>
      </c>
      <c r="F815" s="331"/>
      <c r="G815" s="333">
        <f t="shared" si="21"/>
        <v>-212.31000000001481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46127</v>
      </c>
      <c r="D816" s="299" t="s">
        <v>345</v>
      </c>
      <c r="E816" s="331">
        <v>102.2</v>
      </c>
      <c r="F816" s="331"/>
      <c r="G816" s="333">
        <f t="shared" si="21"/>
        <v>-197.64000000001482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46126</v>
      </c>
      <c r="D817" s="299" t="s">
        <v>319</v>
      </c>
      <c r="E817" s="331">
        <v>15.53</v>
      </c>
      <c r="F817" s="331"/>
      <c r="G817" s="333">
        <f t="shared" si="21"/>
        <v>-95.440000000014805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24</v>
      </c>
      <c r="C818" s="298">
        <v>46126</v>
      </c>
      <c r="D818" s="299" t="s">
        <v>860</v>
      </c>
      <c r="E818" s="331">
        <v>105.33</v>
      </c>
      <c r="F818" s="331"/>
      <c r="G818" s="333">
        <f t="shared" si="21"/>
        <v>-79.910000000014804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46125</v>
      </c>
      <c r="D819" s="299" t="s">
        <v>346</v>
      </c>
      <c r="E819" s="331">
        <v>11.64</v>
      </c>
      <c r="F819" s="331"/>
      <c r="G819" s="333">
        <f t="shared" si="21"/>
        <v>25.419999999985201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46125</v>
      </c>
      <c r="D820" s="299" t="s">
        <v>306</v>
      </c>
      <c r="E820" s="331">
        <v>50.71</v>
      </c>
      <c r="F820" s="331"/>
      <c r="G820" s="333">
        <f t="shared" si="21"/>
        <v>37.059999999985202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46125</v>
      </c>
      <c r="D821" s="299" t="s">
        <v>334</v>
      </c>
      <c r="E821" s="331">
        <v>11.06</v>
      </c>
      <c r="F821" s="331"/>
      <c r="G821" s="333">
        <f t="shared" si="21"/>
        <v>87.769999999985203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46125</v>
      </c>
      <c r="D822" s="299" t="s">
        <v>295</v>
      </c>
      <c r="E822" s="331">
        <v>35.979999999999997</v>
      </c>
      <c r="F822" s="331"/>
      <c r="G822" s="333">
        <f t="shared" si="21"/>
        <v>98.829999999985205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46125</v>
      </c>
      <c r="D823" s="299" t="s">
        <v>347</v>
      </c>
      <c r="E823" s="331">
        <v>7.83</v>
      </c>
      <c r="F823" s="331"/>
      <c r="G823" s="333">
        <f t="shared" si="21"/>
        <v>134.80999999998519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46125</v>
      </c>
      <c r="D824" s="299" t="s">
        <v>348</v>
      </c>
      <c r="E824" s="331">
        <v>4.1900000000000004</v>
      </c>
      <c r="F824" s="331"/>
      <c r="G824" s="333">
        <f t="shared" si="21"/>
        <v>142.63999999998521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46125</v>
      </c>
      <c r="D825" s="299" t="s">
        <v>349</v>
      </c>
      <c r="E825" s="331">
        <v>39.25</v>
      </c>
      <c r="F825" s="331"/>
      <c r="G825" s="333">
        <f t="shared" si="21"/>
        <v>146.8299999999852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287</v>
      </c>
      <c r="B826" s="330" t="s">
        <v>287</v>
      </c>
      <c r="C826" s="298">
        <v>46125</v>
      </c>
      <c r="D826" s="299" t="s">
        <v>350</v>
      </c>
      <c r="E826" s="331">
        <v>318.36</v>
      </c>
      <c r="F826" s="331">
        <v>318.36</v>
      </c>
      <c r="G826" s="333">
        <f t="shared" si="21"/>
        <v>186.0799999999852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19</v>
      </c>
      <c r="C827" s="298">
        <v>46125</v>
      </c>
      <c r="D827" s="299" t="s">
        <v>191</v>
      </c>
      <c r="E827" s="331">
        <v>200</v>
      </c>
      <c r="F827" s="331"/>
      <c r="G827" s="333">
        <f t="shared" si="21"/>
        <v>186.0799999999852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1</v>
      </c>
      <c r="C828" s="298">
        <v>46124</v>
      </c>
      <c r="D828" s="299" t="s">
        <v>304</v>
      </c>
      <c r="E828" s="331">
        <v>136.05000000000001</v>
      </c>
      <c r="F828" s="331"/>
      <c r="G828" s="333">
        <f t="shared" si="21"/>
        <v>386.0799999999852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46124</v>
      </c>
      <c r="D829" s="299" t="s">
        <v>348</v>
      </c>
      <c r="E829" s="331">
        <v>13.09</v>
      </c>
      <c r="F829" s="331"/>
      <c r="G829" s="333">
        <f t="shared" si="21"/>
        <v>522.12999999998522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46124</v>
      </c>
      <c r="D830" s="299" t="s">
        <v>319</v>
      </c>
      <c r="E830" s="331">
        <v>24.47</v>
      </c>
      <c r="F830" s="331"/>
      <c r="G830" s="333">
        <f t="shared" si="21"/>
        <v>535.21999999998525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46124</v>
      </c>
      <c r="D831" s="299" t="s">
        <v>319</v>
      </c>
      <c r="E831" s="331">
        <v>14.29</v>
      </c>
      <c r="F831" s="331"/>
      <c r="G831" s="333">
        <f t="shared" si="21"/>
        <v>559.68999999998528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22</v>
      </c>
      <c r="C832" s="298">
        <v>46124</v>
      </c>
      <c r="D832" s="299" t="s">
        <v>835</v>
      </c>
      <c r="E832" s="331">
        <v>9.57</v>
      </c>
      <c r="F832" s="331"/>
      <c r="G832" s="333">
        <f t="shared" si="21"/>
        <v>573.97999999998524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46124</v>
      </c>
      <c r="D833" s="299" t="s">
        <v>351</v>
      </c>
      <c r="E833" s="331">
        <v>25</v>
      </c>
      <c r="F833" s="331"/>
      <c r="G833" s="333">
        <f t="shared" si="21"/>
        <v>583.54999999998529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46123</v>
      </c>
      <c r="D834" s="299" t="s">
        <v>352</v>
      </c>
      <c r="E834" s="331">
        <v>19.16</v>
      </c>
      <c r="F834" s="331"/>
      <c r="G834" s="333">
        <f t="shared" si="21"/>
        <v>608.54999999998529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46123</v>
      </c>
      <c r="D835" s="299" t="s">
        <v>301</v>
      </c>
      <c r="E835" s="331">
        <v>20.91</v>
      </c>
      <c r="F835" s="331"/>
      <c r="G835" s="333">
        <f t="shared" si="21"/>
        <v>627.70999999998526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46123</v>
      </c>
      <c r="D836" s="299" t="s">
        <v>296</v>
      </c>
      <c r="E836" s="331">
        <v>12.44</v>
      </c>
      <c r="F836" s="331"/>
      <c r="G836" s="333">
        <f t="shared" si="21"/>
        <v>648.61999999998523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46123</v>
      </c>
      <c r="D837" s="299" t="s">
        <v>353</v>
      </c>
      <c r="E837" s="331">
        <v>41.34</v>
      </c>
      <c r="F837" s="331"/>
      <c r="G837" s="333">
        <f t="shared" si="21"/>
        <v>661.05999999998528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46122</v>
      </c>
      <c r="D838" s="299" t="s">
        <v>446</v>
      </c>
      <c r="E838" s="331">
        <v>-0.04</v>
      </c>
      <c r="F838" s="331"/>
      <c r="G838" s="333">
        <f t="shared" si="21"/>
        <v>702.39999999998531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5</v>
      </c>
      <c r="C839" s="298">
        <v>46122</v>
      </c>
      <c r="D839" s="299" t="s">
        <v>354</v>
      </c>
      <c r="E839" s="331">
        <v>372</v>
      </c>
      <c r="F839" s="331"/>
      <c r="G839" s="333">
        <f t="shared" si="21"/>
        <v>702.35999999998535</v>
      </c>
      <c r="H839" s="334" t="s">
        <v>298</v>
      </c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46122</v>
      </c>
      <c r="D840" s="299" t="s">
        <v>355</v>
      </c>
      <c r="E840" s="331">
        <v>15.22</v>
      </c>
      <c r="F840" s="331"/>
      <c r="G840" s="333">
        <f t="shared" si="21"/>
        <v>1074.3599999999853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46122</v>
      </c>
      <c r="D841" s="299" t="s">
        <v>296</v>
      </c>
      <c r="E841" s="331">
        <v>9.5500000000000007</v>
      </c>
      <c r="F841" s="331"/>
      <c r="G841" s="333">
        <f t="shared" si="21"/>
        <v>1089.5799999999854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46122</v>
      </c>
      <c r="D842" s="299" t="s">
        <v>356</v>
      </c>
      <c r="E842" s="331">
        <v>52.65</v>
      </c>
      <c r="F842" s="331"/>
      <c r="G842" s="333">
        <f t="shared" si="21"/>
        <v>1099.1299999999853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46122</v>
      </c>
      <c r="D843" s="299" t="s">
        <v>311</v>
      </c>
      <c r="E843" s="331">
        <v>68.989999999999995</v>
      </c>
      <c r="F843" s="331"/>
      <c r="G843" s="333">
        <f t="shared" si="21"/>
        <v>1151.7799999999854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46122</v>
      </c>
      <c r="D844" s="299" t="s">
        <v>324</v>
      </c>
      <c r="E844" s="331">
        <v>17.37</v>
      </c>
      <c r="F844" s="331"/>
      <c r="G844" s="333">
        <f t="shared" si="21"/>
        <v>1220.7699999999854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46121</v>
      </c>
      <c r="D845" s="299" t="s">
        <v>357</v>
      </c>
      <c r="E845" s="331">
        <v>64.42</v>
      </c>
      <c r="F845" s="331"/>
      <c r="G845" s="333">
        <f t="shared" si="21"/>
        <v>1238.1399999999853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46121</v>
      </c>
      <c r="D846" s="299" t="s">
        <v>358</v>
      </c>
      <c r="E846" s="331">
        <v>9.4700000000000006</v>
      </c>
      <c r="F846" s="331"/>
      <c r="G846" s="333">
        <f t="shared" si="21"/>
        <v>1302.5599999999854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5</v>
      </c>
      <c r="C847" s="298">
        <v>46121</v>
      </c>
      <c r="D847" s="299" t="s">
        <v>854</v>
      </c>
      <c r="E847" s="331">
        <v>10.68</v>
      </c>
      <c r="F847" s="331"/>
      <c r="G847" s="333">
        <f t="shared" si="21"/>
        <v>1312.0299999999854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7</v>
      </c>
      <c r="C848" s="298">
        <v>46121</v>
      </c>
      <c r="D848" s="299" t="s">
        <v>359</v>
      </c>
      <c r="E848" s="331">
        <v>68.010000000000005</v>
      </c>
      <c r="F848" s="331"/>
      <c r="G848" s="333">
        <f t="shared" si="21"/>
        <v>1322.7099999999855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4</v>
      </c>
      <c r="C849" s="298">
        <v>46121</v>
      </c>
      <c r="D849" s="299" t="s">
        <v>310</v>
      </c>
      <c r="E849" s="331">
        <v>40.85</v>
      </c>
      <c r="F849" s="331"/>
      <c r="G849" s="333">
        <f t="shared" si="21"/>
        <v>1390.7199999999855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46121</v>
      </c>
      <c r="D850" s="299" t="s">
        <v>360</v>
      </c>
      <c r="E850" s="331">
        <v>25</v>
      </c>
      <c r="F850" s="331"/>
      <c r="G850" s="333">
        <f t="shared" si="21"/>
        <v>1431.5699999999854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18</v>
      </c>
      <c r="C851" s="298">
        <v>46120</v>
      </c>
      <c r="D851" s="299" t="s">
        <v>361</v>
      </c>
      <c r="E851" s="331">
        <v>400</v>
      </c>
      <c r="F851" s="331"/>
      <c r="G851" s="333">
        <f t="shared" si="21"/>
        <v>1456.5699999999854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335</v>
      </c>
      <c r="B852" s="330" t="s">
        <v>335</v>
      </c>
      <c r="C852" s="298">
        <v>46120</v>
      </c>
      <c r="D852" s="299" t="s">
        <v>447</v>
      </c>
      <c r="E852" s="331">
        <v>44.96</v>
      </c>
      <c r="F852" s="331"/>
      <c r="G852" s="333">
        <f t="shared" si="21"/>
        <v>1856.5699999999854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13</v>
      </c>
      <c r="C853" s="298">
        <v>46120</v>
      </c>
      <c r="D853" s="299" t="s">
        <v>182</v>
      </c>
      <c r="E853" s="331">
        <v>104.98</v>
      </c>
      <c r="F853" s="331"/>
      <c r="G853" s="333">
        <f t="shared" si="21"/>
        <v>1901.5299999999854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46120</v>
      </c>
      <c r="D854" s="299" t="s">
        <v>296</v>
      </c>
      <c r="E854" s="331">
        <v>13.8</v>
      </c>
      <c r="F854" s="331"/>
      <c r="G854" s="333">
        <f t="shared" si="21"/>
        <v>2006.5099999999854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46120</v>
      </c>
      <c r="D855" s="299" t="s">
        <v>295</v>
      </c>
      <c r="E855" s="331">
        <v>37.92</v>
      </c>
      <c r="F855" s="331"/>
      <c r="G855" s="333">
        <f t="shared" si="21"/>
        <v>2020.3099999999854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46120</v>
      </c>
      <c r="D856" s="299" t="s">
        <v>300</v>
      </c>
      <c r="E856" s="331">
        <v>56.68</v>
      </c>
      <c r="F856" s="331"/>
      <c r="G856" s="333">
        <f t="shared" si="21"/>
        <v>2058.2299999999855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46120</v>
      </c>
      <c r="D857" s="299" t="s">
        <v>362</v>
      </c>
      <c r="E857" s="331">
        <v>29.26</v>
      </c>
      <c r="F857" s="331"/>
      <c r="G857" s="333">
        <f t="shared" si="21"/>
        <v>2114.9099999999853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9</v>
      </c>
      <c r="C858" s="298">
        <v>46119</v>
      </c>
      <c r="D858" s="299" t="s">
        <v>58</v>
      </c>
      <c r="E858" s="331">
        <v>1281.53</v>
      </c>
      <c r="F858" s="331"/>
      <c r="G858" s="333">
        <f t="shared" si="21"/>
        <v>2144.1699999999855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4</v>
      </c>
      <c r="C859" s="298">
        <v>46119</v>
      </c>
      <c r="D859" s="299" t="s">
        <v>363</v>
      </c>
      <c r="E859" s="331">
        <v>25.84</v>
      </c>
      <c r="F859" s="331"/>
      <c r="G859" s="333">
        <f t="shared" si="21"/>
        <v>3425.6999999999853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46119</v>
      </c>
      <c r="D860" s="299" t="s">
        <v>319</v>
      </c>
      <c r="E860" s="331">
        <v>12.05</v>
      </c>
      <c r="F860" s="331"/>
      <c r="G860" s="333">
        <f t="shared" si="21"/>
        <v>3451.5399999999854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46119</v>
      </c>
      <c r="D861" s="299" t="s">
        <v>334</v>
      </c>
      <c r="E861" s="331">
        <v>82.04</v>
      </c>
      <c r="F861" s="331"/>
      <c r="G861" s="333">
        <f t="shared" si="21"/>
        <v>3463.5899999999856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46119</v>
      </c>
      <c r="D862" s="299" t="s">
        <v>364</v>
      </c>
      <c r="E862" s="331">
        <v>22.92</v>
      </c>
      <c r="F862" s="331"/>
      <c r="G862" s="333">
        <f t="shared" si="21"/>
        <v>3545.6299999999856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5</v>
      </c>
      <c r="C863" s="298">
        <v>46118</v>
      </c>
      <c r="D863" s="299" t="s">
        <v>365</v>
      </c>
      <c r="E863" s="331">
        <v>400</v>
      </c>
      <c r="F863" s="331"/>
      <c r="G863" s="333">
        <f t="shared" si="21"/>
        <v>3568.5499999999856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14</v>
      </c>
      <c r="C864" s="298">
        <v>46118</v>
      </c>
      <c r="D864" s="299" t="s">
        <v>366</v>
      </c>
      <c r="E864" s="331">
        <v>66.67</v>
      </c>
      <c r="F864" s="331"/>
      <c r="G864" s="333">
        <f t="shared" si="21"/>
        <v>3968.5499999999856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14</v>
      </c>
      <c r="C865" s="298">
        <v>46118</v>
      </c>
      <c r="D865" s="299" t="s">
        <v>367</v>
      </c>
      <c r="E865" s="331">
        <v>70.25</v>
      </c>
      <c r="F865" s="331"/>
      <c r="G865" s="333">
        <f t="shared" si="21"/>
        <v>4035.2199999999857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46117</v>
      </c>
      <c r="D866" s="299" t="s">
        <v>368</v>
      </c>
      <c r="E866" s="331">
        <v>25.6</v>
      </c>
      <c r="F866" s="331"/>
      <c r="G866" s="333">
        <f t="shared" si="21"/>
        <v>4105.4699999999857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46117</v>
      </c>
      <c r="D867" s="299" t="s">
        <v>319</v>
      </c>
      <c r="E867" s="331">
        <v>8.56</v>
      </c>
      <c r="F867" s="331"/>
      <c r="G867" s="333">
        <f t="shared" si="21"/>
        <v>4131.0699999999861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46117</v>
      </c>
      <c r="D868" s="299" t="s">
        <v>369</v>
      </c>
      <c r="E868" s="331">
        <v>301.67</v>
      </c>
      <c r="F868" s="331"/>
      <c r="G868" s="333">
        <f t="shared" si="21"/>
        <v>4139.6299999999865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46116</v>
      </c>
      <c r="D869" s="299" t="s">
        <v>306</v>
      </c>
      <c r="E869" s="331">
        <v>176.85</v>
      </c>
      <c r="F869" s="331"/>
      <c r="G869" s="333">
        <f t="shared" si="21"/>
        <v>4441.2999999999865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46116</v>
      </c>
      <c r="D870" s="299" t="s">
        <v>311</v>
      </c>
      <c r="E870" s="331">
        <v>139.34</v>
      </c>
      <c r="F870" s="331"/>
      <c r="G870" s="333">
        <f t="shared" si="21"/>
        <v>4618.1499999999869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46116</v>
      </c>
      <c r="D871" s="299" t="s">
        <v>370</v>
      </c>
      <c r="E871" s="331">
        <v>99</v>
      </c>
      <c r="F871" s="331"/>
      <c r="G871" s="333">
        <f t="shared" si="21"/>
        <v>4757.489999999987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46116</v>
      </c>
      <c r="D872" s="299" t="s">
        <v>371</v>
      </c>
      <c r="E872" s="331">
        <v>34</v>
      </c>
      <c r="F872" s="331"/>
      <c r="G872" s="333">
        <f t="shared" si="21"/>
        <v>4856.489999999987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46116</v>
      </c>
      <c r="D873" s="299" t="s">
        <v>348</v>
      </c>
      <c r="E873" s="331">
        <v>10.24</v>
      </c>
      <c r="F873" s="331"/>
      <c r="G873" s="333">
        <f t="shared" si="21"/>
        <v>4890.489999999987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7</v>
      </c>
      <c r="C874" s="298">
        <v>46115</v>
      </c>
      <c r="D874" s="299" t="s">
        <v>372</v>
      </c>
      <c r="E874" s="331">
        <v>100</v>
      </c>
      <c r="F874" s="331"/>
      <c r="G874" s="333">
        <f t="shared" si="21"/>
        <v>4900.7299999999868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46115</v>
      </c>
      <c r="D875" s="299" t="s">
        <v>300</v>
      </c>
      <c r="E875" s="331">
        <v>7.68</v>
      </c>
      <c r="F875" s="331"/>
      <c r="G875" s="333">
        <f t="shared" si="21"/>
        <v>5000.7299999999868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46115</v>
      </c>
      <c r="D876" s="299" t="s">
        <v>296</v>
      </c>
      <c r="E876" s="331">
        <v>8.7200000000000006</v>
      </c>
      <c r="F876" s="331"/>
      <c r="G876" s="333">
        <f t="shared" si="21"/>
        <v>5008.4099999999871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46114</v>
      </c>
      <c r="D877" s="299" t="s">
        <v>373</v>
      </c>
      <c r="E877" s="331">
        <v>81.739999999999995</v>
      </c>
      <c r="F877" s="331"/>
      <c r="G877" s="333">
        <f t="shared" si="21"/>
        <v>5017.1299999999874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284</v>
      </c>
      <c r="B878" s="330">
        <v>36</v>
      </c>
      <c r="C878" s="298">
        <v>46114</v>
      </c>
      <c r="D878" s="299" t="s">
        <v>374</v>
      </c>
      <c r="E878" s="331">
        <v>50</v>
      </c>
      <c r="F878" s="331"/>
      <c r="G878" s="333">
        <f t="shared" si="21"/>
        <v>5098.8699999999872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22</v>
      </c>
      <c r="C879" s="298">
        <v>46114</v>
      </c>
      <c r="D879" s="299" t="s">
        <v>375</v>
      </c>
      <c r="E879" s="331">
        <v>6.37</v>
      </c>
      <c r="F879" s="331"/>
      <c r="G879" s="333">
        <f t="shared" si="21"/>
        <v>5148.8699999999872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46114</v>
      </c>
      <c r="D880" s="299" t="s">
        <v>326</v>
      </c>
      <c r="E880" s="331">
        <v>55.22</v>
      </c>
      <c r="F880" s="331"/>
      <c r="G880" s="333">
        <f t="shared" si="21"/>
        <v>5155.239999999987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46114</v>
      </c>
      <c r="D881" s="299" t="s">
        <v>319</v>
      </c>
      <c r="E881" s="331">
        <v>8.5</v>
      </c>
      <c r="F881" s="331"/>
      <c r="G881" s="333">
        <f t="shared" si="21"/>
        <v>5210.4599999999873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46114</v>
      </c>
      <c r="D882" s="299" t="s">
        <v>334</v>
      </c>
      <c r="E882" s="331">
        <v>38.99</v>
      </c>
      <c r="F882" s="331"/>
      <c r="G882" s="333">
        <f t="shared" si="21"/>
        <v>5218.9599999999873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291</v>
      </c>
      <c r="B883" s="330">
        <v>39</v>
      </c>
      <c r="C883" s="298">
        <v>46113</v>
      </c>
      <c r="D883" s="299" t="s">
        <v>292</v>
      </c>
      <c r="E883" s="331"/>
      <c r="F883" s="331">
        <v>2763.78</v>
      </c>
      <c r="G883" s="333">
        <f t="shared" si="21"/>
        <v>5257.9499999999871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4</v>
      </c>
      <c r="C884" s="298">
        <v>46113</v>
      </c>
      <c r="D884" s="299" t="s">
        <v>296</v>
      </c>
      <c r="E884" s="331">
        <v>36.090000000000003</v>
      </c>
      <c r="F884" s="331"/>
      <c r="G884" s="333">
        <f t="shared" si="21"/>
        <v>2494.1699999999869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46113</v>
      </c>
      <c r="D885" s="299" t="s">
        <v>310</v>
      </c>
      <c r="E885" s="331">
        <v>80</v>
      </c>
      <c r="F885" s="331"/>
      <c r="G885" s="333">
        <f t="shared" si="21"/>
        <v>2530.259999999987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7</v>
      </c>
      <c r="C886" s="298">
        <v>46113</v>
      </c>
      <c r="D886" s="299" t="s">
        <v>320</v>
      </c>
      <c r="E886" s="331">
        <v>47.84</v>
      </c>
      <c r="F886" s="331"/>
      <c r="G886" s="333">
        <f t="shared" si="21"/>
        <v>2610.259999999987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7</v>
      </c>
      <c r="C887" s="298">
        <v>46113</v>
      </c>
      <c r="D887" s="299" t="s">
        <v>320</v>
      </c>
      <c r="E887" s="331">
        <v>21.25</v>
      </c>
      <c r="F887" s="331"/>
      <c r="G887" s="333">
        <f t="shared" si="21"/>
        <v>2658.0999999999872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46113</v>
      </c>
      <c r="D888" s="299" t="s">
        <v>376</v>
      </c>
      <c r="E888" s="331">
        <v>42.9</v>
      </c>
      <c r="F888" s="331"/>
      <c r="G888" s="333">
        <f t="shared" si="21"/>
        <v>2679.3499999999872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284</v>
      </c>
      <c r="B889" s="330">
        <v>37</v>
      </c>
      <c r="C889" s="298">
        <v>46112</v>
      </c>
      <c r="D889" s="299" t="s">
        <v>377</v>
      </c>
      <c r="E889" s="331">
        <v>4309.58</v>
      </c>
      <c r="F889" s="331"/>
      <c r="G889" s="333">
        <f t="shared" si="21"/>
        <v>2722.2499999999873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25</v>
      </c>
      <c r="C890" s="298">
        <v>46112</v>
      </c>
      <c r="D890" s="298" t="s">
        <v>204</v>
      </c>
      <c r="E890" s="331">
        <v>350</v>
      </c>
      <c r="F890" s="331"/>
      <c r="G890" s="333">
        <f t="shared" si="21"/>
        <v>7031.8299999999872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26</v>
      </c>
      <c r="C891" s="298">
        <v>46112</v>
      </c>
      <c r="D891" s="298" t="s">
        <v>205</v>
      </c>
      <c r="E891" s="331">
        <v>320</v>
      </c>
      <c r="F891" s="331"/>
      <c r="G891" s="333">
        <f t="shared" si="21"/>
        <v>7381.8299999999872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27</v>
      </c>
      <c r="C892" s="298">
        <v>46112</v>
      </c>
      <c r="D892" s="298" t="s">
        <v>206</v>
      </c>
      <c r="E892" s="331">
        <v>25</v>
      </c>
      <c r="F892" s="331"/>
      <c r="G892" s="333">
        <f t="shared" si="21"/>
        <v>7701.8299999999872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286</v>
      </c>
      <c r="B893" s="330">
        <v>28</v>
      </c>
      <c r="C893" s="298">
        <v>46112</v>
      </c>
      <c r="D893" s="298" t="s">
        <v>207</v>
      </c>
      <c r="E893" s="331">
        <v>25</v>
      </c>
      <c r="F893" s="331"/>
      <c r="G893" s="333">
        <f t="shared" si="21"/>
        <v>7726.8299999999872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286</v>
      </c>
      <c r="B894" s="330">
        <v>29</v>
      </c>
      <c r="C894" s="298">
        <v>46112</v>
      </c>
      <c r="D894" s="298" t="s">
        <v>208</v>
      </c>
      <c r="E894" s="331">
        <v>45</v>
      </c>
      <c r="F894" s="331"/>
      <c r="G894" s="333">
        <f t="shared" si="21"/>
        <v>7751.8299999999872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286</v>
      </c>
      <c r="B895" s="330">
        <v>30</v>
      </c>
      <c r="C895" s="298">
        <v>46112</v>
      </c>
      <c r="D895" s="298" t="s">
        <v>209</v>
      </c>
      <c r="E895" s="331">
        <v>400</v>
      </c>
      <c r="F895" s="331"/>
      <c r="G895" s="333">
        <f t="shared" si="21"/>
        <v>7796.8299999999872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286</v>
      </c>
      <c r="B896" s="330">
        <v>31</v>
      </c>
      <c r="C896" s="298">
        <v>46112</v>
      </c>
      <c r="D896" s="298" t="s">
        <v>210</v>
      </c>
      <c r="E896" s="331">
        <v>375</v>
      </c>
      <c r="F896" s="331"/>
      <c r="G896" s="333">
        <f t="shared" si="21"/>
        <v>8196.8299999999872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286</v>
      </c>
      <c r="B897" s="330">
        <v>32</v>
      </c>
      <c r="C897" s="298">
        <v>46112</v>
      </c>
      <c r="D897" s="298" t="s">
        <v>211</v>
      </c>
      <c r="E897" s="331">
        <v>100</v>
      </c>
      <c r="F897" s="331"/>
      <c r="G897" s="333">
        <f t="shared" si="21"/>
        <v>8571.8299999999872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286</v>
      </c>
      <c r="B898" s="330">
        <v>33</v>
      </c>
      <c r="C898" s="298">
        <v>46112</v>
      </c>
      <c r="D898" s="298" t="s">
        <v>212</v>
      </c>
      <c r="E898" s="331">
        <v>85</v>
      </c>
      <c r="F898" s="331"/>
      <c r="G898" s="333">
        <f t="shared" si="21"/>
        <v>8671.8299999999872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34</v>
      </c>
      <c r="C899" s="298">
        <v>46112</v>
      </c>
      <c r="D899" s="298" t="s">
        <v>213</v>
      </c>
      <c r="E899" s="331">
        <v>230</v>
      </c>
      <c r="F899" s="331"/>
      <c r="G899" s="333">
        <f t="shared" si="21"/>
        <v>8756.8299999999872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286</v>
      </c>
      <c r="B900" s="330">
        <v>35</v>
      </c>
      <c r="C900" s="298">
        <v>46112</v>
      </c>
      <c r="D900" s="298" t="s">
        <v>214</v>
      </c>
      <c r="E900" s="331">
        <v>45</v>
      </c>
      <c r="F900" s="331"/>
      <c r="G900" s="333">
        <f t="shared" si="21"/>
        <v>8986.8299999999872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46112</v>
      </c>
      <c r="D901" s="298" t="s">
        <v>378</v>
      </c>
      <c r="E901" s="331">
        <v>40</v>
      </c>
      <c r="F901" s="331"/>
      <c r="G901" s="333">
        <f t="shared" si="21"/>
        <v>9031.8299999999872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42</v>
      </c>
      <c r="C902" s="298">
        <v>46112</v>
      </c>
      <c r="D902" s="298" t="s">
        <v>200</v>
      </c>
      <c r="E902" s="331">
        <v>59</v>
      </c>
      <c r="F902" s="331"/>
      <c r="G902" s="333">
        <f t="shared" si="21"/>
        <v>9071.8299999999872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43</v>
      </c>
      <c r="C903" s="298">
        <v>46112</v>
      </c>
      <c r="D903" s="298" t="s">
        <v>201</v>
      </c>
      <c r="E903" s="331">
        <v>42.84</v>
      </c>
      <c r="F903" s="331"/>
      <c r="G903" s="333">
        <f t="shared" si="21"/>
        <v>9130.8299999999872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46112</v>
      </c>
      <c r="D904" s="298" t="s">
        <v>300</v>
      </c>
      <c r="E904" s="331">
        <v>57.21</v>
      </c>
      <c r="F904" s="331"/>
      <c r="G904" s="333">
        <f t="shared" si="21"/>
        <v>9173.6699999999873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46112</v>
      </c>
      <c r="D905" s="298" t="s">
        <v>296</v>
      </c>
      <c r="E905" s="331">
        <v>11.18</v>
      </c>
      <c r="F905" s="331"/>
      <c r="G905" s="333">
        <f t="shared" si="21"/>
        <v>9230.8799999999865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10</v>
      </c>
      <c r="C906" s="298">
        <v>46112</v>
      </c>
      <c r="D906" s="298" t="s">
        <v>176</v>
      </c>
      <c r="E906" s="331">
        <v>17.899999999999999</v>
      </c>
      <c r="F906" s="331"/>
      <c r="G906" s="333">
        <f t="shared" si="21"/>
        <v>9242.0599999999868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46111</v>
      </c>
      <c r="D907" s="298" t="s">
        <v>334</v>
      </c>
      <c r="E907" s="331">
        <v>23.83</v>
      </c>
      <c r="F907" s="331"/>
      <c r="G907" s="333">
        <f t="shared" si="21"/>
        <v>9259.9599999999864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38</v>
      </c>
      <c r="C908" s="298">
        <v>46111</v>
      </c>
      <c r="D908" s="299" t="s">
        <v>293</v>
      </c>
      <c r="E908" s="331"/>
      <c r="F908" s="331">
        <v>4278.1400000000003</v>
      </c>
      <c r="G908" s="333">
        <f t="shared" si="21"/>
        <v>9283.7899999999863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46111</v>
      </c>
      <c r="D909" s="299" t="s">
        <v>351</v>
      </c>
      <c r="E909" s="331">
        <v>30</v>
      </c>
      <c r="F909" s="331"/>
      <c r="G909" s="333">
        <f t="shared" si="21"/>
        <v>5005.649999999986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46111</v>
      </c>
      <c r="D910" s="299" t="s">
        <v>300</v>
      </c>
      <c r="E910" s="331">
        <v>15.96</v>
      </c>
      <c r="F910" s="331"/>
      <c r="G910" s="333">
        <f t="shared" si="21"/>
        <v>5035.649999999986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46111</v>
      </c>
      <c r="D911" s="299" t="s">
        <v>379</v>
      </c>
      <c r="E911" s="331">
        <v>18.96</v>
      </c>
      <c r="F911" s="331"/>
      <c r="G911" s="333">
        <f t="shared" si="21"/>
        <v>5051.609999999986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46110</v>
      </c>
      <c r="D912" s="299" t="s">
        <v>311</v>
      </c>
      <c r="E912" s="331">
        <v>144.22</v>
      </c>
      <c r="F912" s="331"/>
      <c r="G912" s="333">
        <f t="shared" si="21"/>
        <v>5070.5699999999861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7</v>
      </c>
      <c r="C913" s="298">
        <v>46110</v>
      </c>
      <c r="D913" s="299" t="s">
        <v>380</v>
      </c>
      <c r="E913" s="331">
        <v>181.04</v>
      </c>
      <c r="F913" s="331"/>
      <c r="G913" s="333">
        <f t="shared" si="21"/>
        <v>5214.7899999999863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46110</v>
      </c>
      <c r="D914" s="299" t="s">
        <v>381</v>
      </c>
      <c r="E914" s="331">
        <v>196.9</v>
      </c>
      <c r="F914" s="331"/>
      <c r="G914" s="333">
        <f t="shared" si="21"/>
        <v>5395.8299999999863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46110</v>
      </c>
      <c r="D915" s="299" t="s">
        <v>382</v>
      </c>
      <c r="E915" s="331">
        <v>7.5</v>
      </c>
      <c r="F915" s="331"/>
      <c r="G915" s="333">
        <f t="shared" si="21"/>
        <v>5592.7299999999859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46109</v>
      </c>
      <c r="D916" s="299" t="s">
        <v>319</v>
      </c>
      <c r="E916" s="331">
        <v>11.7</v>
      </c>
      <c r="F916" s="331"/>
      <c r="G916" s="333">
        <f t="shared" si="21"/>
        <v>5600.2299999999859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46109</v>
      </c>
      <c r="D917" s="299" t="s">
        <v>308</v>
      </c>
      <c r="E917" s="331">
        <v>210.76</v>
      </c>
      <c r="F917" s="331"/>
      <c r="G917" s="333">
        <f t="shared" si="21"/>
        <v>5611.9299999999857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46109</v>
      </c>
      <c r="D918" s="299" t="s">
        <v>310</v>
      </c>
      <c r="E918" s="331">
        <v>46.9</v>
      </c>
      <c r="F918" s="331"/>
      <c r="G918" s="333">
        <f t="shared" si="21"/>
        <v>5822.689999999986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46109</v>
      </c>
      <c r="D919" s="299" t="s">
        <v>329</v>
      </c>
      <c r="E919" s="331">
        <v>179.1</v>
      </c>
      <c r="F919" s="331"/>
      <c r="G919" s="333">
        <f t="shared" si="21"/>
        <v>5869.5899999999856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46109</v>
      </c>
      <c r="D920" s="299" t="s">
        <v>308</v>
      </c>
      <c r="E920" s="331">
        <v>31.97</v>
      </c>
      <c r="F920" s="331"/>
      <c r="G920" s="333">
        <f t="shared" si="21"/>
        <v>6048.689999999986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46109</v>
      </c>
      <c r="D921" s="299" t="s">
        <v>308</v>
      </c>
      <c r="E921" s="331">
        <v>12.19</v>
      </c>
      <c r="F921" s="331"/>
      <c r="G921" s="333">
        <f t="shared" si="21"/>
        <v>6080.6599999999862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291</v>
      </c>
      <c r="B922" s="330">
        <v>41</v>
      </c>
      <c r="C922" s="298">
        <v>46108</v>
      </c>
      <c r="D922" s="299" t="s">
        <v>383</v>
      </c>
      <c r="E922" s="331"/>
      <c r="F922" s="331">
        <v>400</v>
      </c>
      <c r="G922" s="333">
        <f t="shared" si="21"/>
        <v>6092.8499999999858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46108</v>
      </c>
      <c r="D923" s="299" t="s">
        <v>301</v>
      </c>
      <c r="E923" s="331">
        <v>19.5</v>
      </c>
      <c r="F923" s="331"/>
      <c r="G923" s="333">
        <f t="shared" si="21"/>
        <v>5692.8499999999858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46108</v>
      </c>
      <c r="D924" s="299" t="s">
        <v>296</v>
      </c>
      <c r="E924" s="331">
        <v>11.48</v>
      </c>
      <c r="F924" s="331"/>
      <c r="G924" s="333">
        <f t="shared" si="21"/>
        <v>5712.3499999999858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46108</v>
      </c>
      <c r="D925" s="299" t="s">
        <v>334</v>
      </c>
      <c r="E925" s="331">
        <v>11.46</v>
      </c>
      <c r="F925" s="331"/>
      <c r="G925" s="333">
        <f t="shared" si="21"/>
        <v>5723.8299999999854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46108</v>
      </c>
      <c r="D926" s="299" t="s">
        <v>334</v>
      </c>
      <c r="E926" s="331">
        <v>38.21</v>
      </c>
      <c r="F926" s="331"/>
      <c r="G926" s="333">
        <f t="shared" si="21"/>
        <v>5735.2899999999854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46108</v>
      </c>
      <c r="D927" s="299" t="s">
        <v>384</v>
      </c>
      <c r="E927" s="331">
        <v>69.95</v>
      </c>
      <c r="F927" s="331"/>
      <c r="G927" s="333">
        <f t="shared" si="21"/>
        <v>5773.4999999999854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3</v>
      </c>
      <c r="C928" s="298">
        <v>46108</v>
      </c>
      <c r="D928" s="299" t="s">
        <v>348</v>
      </c>
      <c r="E928" s="331">
        <v>10.78</v>
      </c>
      <c r="F928" s="331"/>
      <c r="G928" s="333">
        <f t="shared" si="21"/>
        <v>5843.4499999999853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46108</v>
      </c>
      <c r="D929" s="299" t="s">
        <v>300</v>
      </c>
      <c r="E929" s="331">
        <v>15.84</v>
      </c>
      <c r="F929" s="331"/>
      <c r="G929" s="333">
        <f t="shared" si="21"/>
        <v>5854.229999999985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46108</v>
      </c>
      <c r="D930" s="299" t="s">
        <v>385</v>
      </c>
      <c r="E930" s="331">
        <v>22.48</v>
      </c>
      <c r="F930" s="331"/>
      <c r="G930" s="333">
        <f t="shared" si="21"/>
        <v>5870.0699999999852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46107</v>
      </c>
      <c r="D931" s="299" t="s">
        <v>358</v>
      </c>
      <c r="E931" s="331">
        <v>11.17</v>
      </c>
      <c r="F931" s="331"/>
      <c r="G931" s="333">
        <f t="shared" si="21"/>
        <v>5892.5499999999847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46107</v>
      </c>
      <c r="D932" s="299" t="s">
        <v>386</v>
      </c>
      <c r="E932" s="331">
        <v>14.38</v>
      </c>
      <c r="F932" s="331"/>
      <c r="G932" s="333">
        <f t="shared" si="21"/>
        <v>5903.7199999999848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46107</v>
      </c>
      <c r="D933" s="299" t="s">
        <v>387</v>
      </c>
      <c r="E933" s="331">
        <v>45</v>
      </c>
      <c r="F933" s="331"/>
      <c r="G933" s="333">
        <f t="shared" si="21"/>
        <v>5918.0999999999849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46107</v>
      </c>
      <c r="D934" s="299" t="s">
        <v>324</v>
      </c>
      <c r="E934" s="331">
        <v>9.0299999999999994</v>
      </c>
      <c r="F934" s="331"/>
      <c r="G934" s="333">
        <f t="shared" si="21"/>
        <v>5963.0999999999849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46107</v>
      </c>
      <c r="D935" s="299" t="s">
        <v>301</v>
      </c>
      <c r="E935" s="331">
        <v>30</v>
      </c>
      <c r="F935" s="331"/>
      <c r="G935" s="333">
        <f t="shared" si="21"/>
        <v>5972.1299999999846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6</v>
      </c>
      <c r="C936" s="298">
        <v>46106</v>
      </c>
      <c r="D936" s="299" t="s">
        <v>388</v>
      </c>
      <c r="E936" s="331">
        <v>12</v>
      </c>
      <c r="F936" s="331"/>
      <c r="G936" s="333">
        <f t="shared" si="21"/>
        <v>6002.1299999999846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46106</v>
      </c>
      <c r="D937" s="299" t="s">
        <v>389</v>
      </c>
      <c r="E937" s="331">
        <v>20</v>
      </c>
      <c r="F937" s="331"/>
      <c r="G937" s="333">
        <f t="shared" si="21"/>
        <v>6014.1299999999846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46106</v>
      </c>
      <c r="D938" s="299" t="s">
        <v>296</v>
      </c>
      <c r="E938" s="331">
        <v>21.05</v>
      </c>
      <c r="F938" s="331"/>
      <c r="G938" s="333">
        <f t="shared" si="21"/>
        <v>6034.1299999999846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46106</v>
      </c>
      <c r="D939" s="299" t="s">
        <v>296</v>
      </c>
      <c r="E939" s="331">
        <v>38.58</v>
      </c>
      <c r="F939" s="331"/>
      <c r="G939" s="333">
        <f t="shared" si="21"/>
        <v>6055.1799999999848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12</v>
      </c>
      <c r="C940" s="298">
        <v>46106</v>
      </c>
      <c r="D940" s="299" t="s">
        <v>314</v>
      </c>
      <c r="E940" s="331">
        <v>204.47</v>
      </c>
      <c r="F940" s="331"/>
      <c r="G940" s="333">
        <f t="shared" si="21"/>
        <v>6093.7599999999848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24</v>
      </c>
      <c r="C941" s="298">
        <v>46105</v>
      </c>
      <c r="D941" s="299" t="s">
        <v>860</v>
      </c>
      <c r="E941" s="331">
        <v>86.58</v>
      </c>
      <c r="F941" s="331"/>
      <c r="G941" s="333">
        <f t="shared" si="21"/>
        <v>6298.229999999985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46105</v>
      </c>
      <c r="D942" s="299" t="s">
        <v>389</v>
      </c>
      <c r="E942" s="331">
        <v>20</v>
      </c>
      <c r="F942" s="331"/>
      <c r="G942" s="333">
        <f t="shared" si="21"/>
        <v>6384.8099999999849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46105</v>
      </c>
      <c r="D943" s="299" t="s">
        <v>390</v>
      </c>
      <c r="E943" s="331">
        <v>15.29</v>
      </c>
      <c r="F943" s="331"/>
      <c r="G943" s="333">
        <f t="shared" si="21"/>
        <v>6404.8099999999849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46105</v>
      </c>
      <c r="D944" s="299" t="s">
        <v>308</v>
      </c>
      <c r="E944" s="331">
        <v>47.99</v>
      </c>
      <c r="F944" s="331"/>
      <c r="G944" s="333">
        <f t="shared" si="21"/>
        <v>6420.0999999999849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23</v>
      </c>
      <c r="C945" s="298">
        <v>46104</v>
      </c>
      <c r="D945" s="299" t="s">
        <v>67</v>
      </c>
      <c r="E945" s="331">
        <v>650.88</v>
      </c>
      <c r="F945" s="331"/>
      <c r="G945" s="333">
        <f t="shared" si="21"/>
        <v>6468.0899999999847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46104</v>
      </c>
      <c r="D946" s="299" t="s">
        <v>391</v>
      </c>
      <c r="E946" s="331">
        <v>46</v>
      </c>
      <c r="F946" s="331"/>
      <c r="G946" s="333">
        <f t="shared" si="21"/>
        <v>7118.9699999999848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46103</v>
      </c>
      <c r="D947" s="299" t="s">
        <v>392</v>
      </c>
      <c r="E947" s="331">
        <v>24.81</v>
      </c>
      <c r="F947" s="331"/>
      <c r="G947" s="333">
        <f t="shared" si="21"/>
        <v>7164.9699999999848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46103</v>
      </c>
      <c r="D948" s="299" t="s">
        <v>296</v>
      </c>
      <c r="E948" s="331">
        <v>28.77</v>
      </c>
      <c r="F948" s="331"/>
      <c r="G948" s="333">
        <f t="shared" si="21"/>
        <v>7189.7799999999852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46103</v>
      </c>
      <c r="D949" s="299" t="s">
        <v>296</v>
      </c>
      <c r="E949" s="331">
        <v>11.9</v>
      </c>
      <c r="F949" s="331"/>
      <c r="G949" s="333">
        <f t="shared" si="21"/>
        <v>7218.5499999999856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1</v>
      </c>
      <c r="C950" s="298">
        <v>46103</v>
      </c>
      <c r="D950" s="299" t="s">
        <v>300</v>
      </c>
      <c r="E950" s="331">
        <v>42.59</v>
      </c>
      <c r="F950" s="331"/>
      <c r="G950" s="333">
        <f t="shared" si="21"/>
        <v>7230.4499999999853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46103</v>
      </c>
      <c r="D951" s="299" t="s">
        <v>300</v>
      </c>
      <c r="E951" s="331">
        <v>17.579999999999998</v>
      </c>
      <c r="F951" s="331"/>
      <c r="G951" s="333">
        <f t="shared" si="21"/>
        <v>7273.0399999999854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46103</v>
      </c>
      <c r="D952" s="299" t="s">
        <v>300</v>
      </c>
      <c r="E952" s="331">
        <v>11.99</v>
      </c>
      <c r="F952" s="331"/>
      <c r="G952" s="333">
        <f t="shared" si="21"/>
        <v>7290.6199999999853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46103</v>
      </c>
      <c r="D953" s="299" t="s">
        <v>311</v>
      </c>
      <c r="E953" s="331">
        <v>81.31</v>
      </c>
      <c r="F953" s="331"/>
      <c r="G953" s="333">
        <f t="shared" si="21"/>
        <v>7302.6099999999851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46103</v>
      </c>
      <c r="D954" s="299" t="s">
        <v>393</v>
      </c>
      <c r="E954" s="331">
        <v>38.44</v>
      </c>
      <c r="F954" s="331"/>
      <c r="G954" s="333">
        <f t="shared" si="21"/>
        <v>7383.9199999999855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46103</v>
      </c>
      <c r="D955" s="299" t="s">
        <v>394</v>
      </c>
      <c r="E955" s="331">
        <v>35.700000000000003</v>
      </c>
      <c r="F955" s="331"/>
      <c r="G955" s="333">
        <f t="shared" si="21"/>
        <v>7422.3599999999851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46102</v>
      </c>
      <c r="D956" s="299" t="s">
        <v>300</v>
      </c>
      <c r="E956" s="331">
        <v>10.64</v>
      </c>
      <c r="F956" s="331"/>
      <c r="G956" s="333">
        <f t="shared" si="21"/>
        <v>7458.0599999999849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46102</v>
      </c>
      <c r="D957" s="299" t="s">
        <v>300</v>
      </c>
      <c r="E957" s="331">
        <v>28.69</v>
      </c>
      <c r="F957" s="331"/>
      <c r="G957" s="333">
        <f t="shared" si="21"/>
        <v>7468.6999999999853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46102</v>
      </c>
      <c r="D958" s="299" t="s">
        <v>348</v>
      </c>
      <c r="E958" s="331">
        <v>11.59</v>
      </c>
      <c r="F958" s="331"/>
      <c r="G958" s="333">
        <f t="shared" si="21"/>
        <v>7497.3899999999849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291</v>
      </c>
      <c r="B959" s="330">
        <v>41</v>
      </c>
      <c r="C959" s="298">
        <v>46102</v>
      </c>
      <c r="D959" s="299" t="s">
        <v>383</v>
      </c>
      <c r="E959" s="331"/>
      <c r="F959" s="331">
        <v>400</v>
      </c>
      <c r="G959" s="333">
        <f t="shared" si="21"/>
        <v>7508.979999999985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46102</v>
      </c>
      <c r="D960" s="299" t="s">
        <v>395</v>
      </c>
      <c r="E960" s="331">
        <v>170</v>
      </c>
      <c r="F960" s="331"/>
      <c r="G960" s="333">
        <f t="shared" si="21"/>
        <v>7108.979999999985</v>
      </c>
      <c r="H960" s="334" t="s">
        <v>298</v>
      </c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5</v>
      </c>
      <c r="C961" s="298">
        <v>46102</v>
      </c>
      <c r="D961" s="299" t="s">
        <v>354</v>
      </c>
      <c r="E961" s="331">
        <v>70</v>
      </c>
      <c r="F961" s="331"/>
      <c r="G961" s="333">
        <f t="shared" si="21"/>
        <v>7278.979999999985</v>
      </c>
      <c r="H961" s="334" t="s">
        <v>298</v>
      </c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5</v>
      </c>
      <c r="C962" s="298">
        <v>46102</v>
      </c>
      <c r="D962" s="299" t="s">
        <v>396</v>
      </c>
      <c r="E962" s="331">
        <v>40</v>
      </c>
      <c r="F962" s="331"/>
      <c r="G962" s="333">
        <f t="shared" ref="G962:G1216" si="22">G963-E962+F962</f>
        <v>7348.979999999985</v>
      </c>
      <c r="H962" s="334" t="s">
        <v>298</v>
      </c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3</v>
      </c>
      <c r="C963" s="298">
        <v>46102</v>
      </c>
      <c r="D963" s="299" t="s">
        <v>348</v>
      </c>
      <c r="E963" s="331">
        <v>25</v>
      </c>
      <c r="F963" s="331"/>
      <c r="G963" s="333">
        <f t="shared" si="22"/>
        <v>7388.979999999985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46102</v>
      </c>
      <c r="D964" s="299" t="s">
        <v>304</v>
      </c>
      <c r="E964" s="331">
        <v>65.19</v>
      </c>
      <c r="F964" s="331"/>
      <c r="G964" s="333">
        <f t="shared" si="22"/>
        <v>7413.979999999985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46102</v>
      </c>
      <c r="D965" s="299" t="s">
        <v>310</v>
      </c>
      <c r="E965" s="331">
        <v>37.450000000000003</v>
      </c>
      <c r="F965" s="331"/>
      <c r="G965" s="333">
        <f t="shared" si="22"/>
        <v>7479.1699999999846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46101</v>
      </c>
      <c r="D966" s="299" t="s">
        <v>356</v>
      </c>
      <c r="E966" s="331">
        <v>65.099999999999994</v>
      </c>
      <c r="F966" s="331"/>
      <c r="G966" s="333">
        <f t="shared" si="22"/>
        <v>7516.6199999999844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22</v>
      </c>
      <c r="C967" s="298">
        <v>46101</v>
      </c>
      <c r="D967" s="299" t="s">
        <v>323</v>
      </c>
      <c r="E967" s="331">
        <v>20.22</v>
      </c>
      <c r="F967" s="331"/>
      <c r="G967" s="333">
        <f t="shared" si="22"/>
        <v>7581.7199999999848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46101</v>
      </c>
      <c r="D968" s="299" t="s">
        <v>433</v>
      </c>
      <c r="E968" s="331">
        <v>-73</v>
      </c>
      <c r="F968" s="331"/>
      <c r="G968" s="333">
        <f t="shared" si="22"/>
        <v>7601.939999999985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46101</v>
      </c>
      <c r="D969" s="299" t="s">
        <v>300</v>
      </c>
      <c r="E969" s="331">
        <v>34.68</v>
      </c>
      <c r="F969" s="331"/>
      <c r="G969" s="333">
        <f t="shared" si="22"/>
        <v>7528.939999999985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46101</v>
      </c>
      <c r="D970" s="299" t="s">
        <v>397</v>
      </c>
      <c r="E970" s="331">
        <v>10.63</v>
      </c>
      <c r="F970" s="331"/>
      <c r="G970" s="333">
        <f t="shared" si="22"/>
        <v>7563.6199999999853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5</v>
      </c>
      <c r="C971" s="298">
        <v>46101</v>
      </c>
      <c r="D971" s="299" t="s">
        <v>398</v>
      </c>
      <c r="E971" s="331">
        <v>106.49</v>
      </c>
      <c r="F971" s="331"/>
      <c r="G971" s="333">
        <f t="shared" si="22"/>
        <v>7574.2499999999854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46100</v>
      </c>
      <c r="D972" s="299" t="s">
        <v>357</v>
      </c>
      <c r="E972" s="331">
        <v>16.739999999999998</v>
      </c>
      <c r="F972" s="331"/>
      <c r="G972" s="333">
        <f t="shared" si="22"/>
        <v>7680.7399999999852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46100</v>
      </c>
      <c r="D973" s="299" t="s">
        <v>399</v>
      </c>
      <c r="E973" s="331">
        <v>108.54</v>
      </c>
      <c r="F973" s="331"/>
      <c r="G973" s="333">
        <f t="shared" si="22"/>
        <v>7697.479999999985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22</v>
      </c>
      <c r="C974" s="298">
        <v>46100</v>
      </c>
      <c r="D974" s="299" t="s">
        <v>835</v>
      </c>
      <c r="E974" s="331">
        <v>12.77</v>
      </c>
      <c r="F974" s="331"/>
      <c r="G974" s="333">
        <f t="shared" si="22"/>
        <v>7806.019999999985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46100</v>
      </c>
      <c r="D975" s="299" t="s">
        <v>334</v>
      </c>
      <c r="E975" s="331">
        <v>28.33</v>
      </c>
      <c r="F975" s="331"/>
      <c r="G975" s="333">
        <f t="shared" si="22"/>
        <v>7818.7899999999854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46100</v>
      </c>
      <c r="D976" s="299" t="s">
        <v>358</v>
      </c>
      <c r="E976" s="331">
        <v>17.45</v>
      </c>
      <c r="F976" s="331"/>
      <c r="G976" s="333">
        <f t="shared" si="22"/>
        <v>7847.1199999999853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46100</v>
      </c>
      <c r="D977" s="299" t="s">
        <v>328</v>
      </c>
      <c r="E977" s="331">
        <v>7.46</v>
      </c>
      <c r="F977" s="331"/>
      <c r="G977" s="333">
        <f t="shared" si="22"/>
        <v>7864.5699999999852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335</v>
      </c>
      <c r="B978" s="330" t="s">
        <v>335</v>
      </c>
      <c r="C978" s="298">
        <v>46100</v>
      </c>
      <c r="D978" s="299" t="s">
        <v>336</v>
      </c>
      <c r="E978" s="331">
        <v>172.29</v>
      </c>
      <c r="F978" s="331"/>
      <c r="G978" s="333">
        <f t="shared" si="22"/>
        <v>7872.0299999999852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15</v>
      </c>
      <c r="C979" s="298">
        <v>46100</v>
      </c>
      <c r="D979" s="299" t="s">
        <v>185</v>
      </c>
      <c r="E979" s="331">
        <v>175.09</v>
      </c>
      <c r="F979" s="331"/>
      <c r="G979" s="333">
        <f t="shared" si="22"/>
        <v>8044.3199999999852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291</v>
      </c>
      <c r="B980" s="330">
        <v>39</v>
      </c>
      <c r="C980" s="298">
        <v>46100</v>
      </c>
      <c r="D980" s="299" t="s">
        <v>292</v>
      </c>
      <c r="E980" s="331"/>
      <c r="F980" s="331">
        <v>2763.78</v>
      </c>
      <c r="G980" s="333">
        <f t="shared" si="22"/>
        <v>8219.4099999999853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46099</v>
      </c>
      <c r="D981" s="299" t="s">
        <v>400</v>
      </c>
      <c r="E981" s="331">
        <v>47.46</v>
      </c>
      <c r="F981" s="331"/>
      <c r="G981" s="333">
        <f t="shared" si="22"/>
        <v>5455.6299999999856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46099</v>
      </c>
      <c r="D982" s="299" t="s">
        <v>400</v>
      </c>
      <c r="E982" s="331">
        <v>15.01</v>
      </c>
      <c r="F982" s="331"/>
      <c r="G982" s="333">
        <f t="shared" si="22"/>
        <v>5503.0899999999856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291</v>
      </c>
      <c r="B983" s="330">
        <v>40</v>
      </c>
      <c r="C983" s="298">
        <v>46099</v>
      </c>
      <c r="D983" s="299" t="s">
        <v>316</v>
      </c>
      <c r="E983" s="331"/>
      <c r="F983" s="331">
        <v>838.67</v>
      </c>
      <c r="G983" s="333">
        <f t="shared" si="22"/>
        <v>5518.0999999999858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46099</v>
      </c>
      <c r="D984" s="299" t="s">
        <v>296</v>
      </c>
      <c r="E984" s="331">
        <v>14.67</v>
      </c>
      <c r="F984" s="331"/>
      <c r="G984" s="333">
        <f t="shared" si="22"/>
        <v>4679.4299999999857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46099</v>
      </c>
      <c r="D985" s="299" t="s">
        <v>296</v>
      </c>
      <c r="E985" s="331">
        <v>40.22</v>
      </c>
      <c r="F985" s="331"/>
      <c r="G985" s="333">
        <f t="shared" si="22"/>
        <v>4694.0999999999858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46099</v>
      </c>
      <c r="D986" s="299" t="s">
        <v>295</v>
      </c>
      <c r="E986" s="331">
        <v>3.49</v>
      </c>
      <c r="F986" s="331"/>
      <c r="G986" s="333">
        <f t="shared" si="22"/>
        <v>4734.3199999999861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22</v>
      </c>
      <c r="C987" s="298">
        <v>46099</v>
      </c>
      <c r="D987" s="299" t="s">
        <v>401</v>
      </c>
      <c r="E987" s="331">
        <v>13.84</v>
      </c>
      <c r="F987" s="331"/>
      <c r="G987" s="333">
        <f t="shared" si="22"/>
        <v>4737.8099999999858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17</v>
      </c>
      <c r="C988" s="298">
        <v>46098</v>
      </c>
      <c r="D988" s="299" t="s">
        <v>188</v>
      </c>
      <c r="E988" s="331">
        <v>42.65</v>
      </c>
      <c r="F988" s="331"/>
      <c r="G988" s="333">
        <f t="shared" si="22"/>
        <v>4751.649999999986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23</v>
      </c>
      <c r="C989" s="298">
        <v>46098</v>
      </c>
      <c r="D989" s="299" t="s">
        <v>402</v>
      </c>
      <c r="E989" s="331">
        <v>529.46</v>
      </c>
      <c r="F989" s="331"/>
      <c r="G989" s="333">
        <f t="shared" si="22"/>
        <v>4794.2999999999856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43</v>
      </c>
      <c r="C990" s="298">
        <v>46098</v>
      </c>
      <c r="D990" s="299" t="s">
        <v>333</v>
      </c>
      <c r="E990" s="331">
        <v>22.35</v>
      </c>
      <c r="F990" s="331"/>
      <c r="G990" s="333">
        <f t="shared" si="22"/>
        <v>5323.7599999999857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42</v>
      </c>
      <c r="C991" s="298">
        <v>46098</v>
      </c>
      <c r="D991" s="299" t="s">
        <v>333</v>
      </c>
      <c r="E991" s="331">
        <v>37.25</v>
      </c>
      <c r="F991" s="331"/>
      <c r="G991" s="333">
        <f t="shared" si="22"/>
        <v>5346.109999999986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46098</v>
      </c>
      <c r="D992" s="299" t="s">
        <v>319</v>
      </c>
      <c r="E992" s="331">
        <v>3.99</v>
      </c>
      <c r="F992" s="331"/>
      <c r="G992" s="333">
        <f t="shared" si="22"/>
        <v>5383.359999999986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46098</v>
      </c>
      <c r="D993" s="299" t="s">
        <v>319</v>
      </c>
      <c r="E993" s="331">
        <v>24.47</v>
      </c>
      <c r="F993" s="331"/>
      <c r="G993" s="333">
        <f t="shared" si="22"/>
        <v>5387.3499999999858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21</v>
      </c>
      <c r="C994" s="298">
        <v>46098</v>
      </c>
      <c r="D994" s="299" t="s">
        <v>194</v>
      </c>
      <c r="E994" s="331">
        <v>75.599999999999994</v>
      </c>
      <c r="F994" s="331"/>
      <c r="G994" s="333">
        <f t="shared" si="22"/>
        <v>5411.8199999999861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46097</v>
      </c>
      <c r="D995" s="299" t="s">
        <v>340</v>
      </c>
      <c r="E995" s="331">
        <v>21.3</v>
      </c>
      <c r="F995" s="331"/>
      <c r="G995" s="333">
        <f t="shared" si="22"/>
        <v>5487.4199999999864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11</v>
      </c>
      <c r="C996" s="298">
        <v>46097</v>
      </c>
      <c r="D996" s="299" t="s">
        <v>178</v>
      </c>
      <c r="E996" s="331">
        <v>267.91000000000003</v>
      </c>
      <c r="F996" s="331"/>
      <c r="G996" s="333">
        <f t="shared" si="22"/>
        <v>5508.7199999999866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287</v>
      </c>
      <c r="B997" s="330" t="s">
        <v>287</v>
      </c>
      <c r="C997" s="298">
        <v>46097</v>
      </c>
      <c r="D997" s="299" t="s">
        <v>403</v>
      </c>
      <c r="E997" s="331"/>
      <c r="F997" s="331">
        <v>80</v>
      </c>
      <c r="G997" s="333">
        <f t="shared" si="22"/>
        <v>5776.6299999999865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287</v>
      </c>
      <c r="B998" s="330" t="s">
        <v>287</v>
      </c>
      <c r="C998" s="298">
        <v>46097</v>
      </c>
      <c r="D998" s="299" t="s">
        <v>302</v>
      </c>
      <c r="E998" s="331">
        <v>80</v>
      </c>
      <c r="F998" s="331"/>
      <c r="G998" s="333">
        <f t="shared" si="22"/>
        <v>5696.6299999999865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46097</v>
      </c>
      <c r="D999" s="299" t="s">
        <v>310</v>
      </c>
      <c r="E999" s="331">
        <v>42.47</v>
      </c>
      <c r="F999" s="331"/>
      <c r="G999" s="333">
        <f t="shared" si="22"/>
        <v>5776.6299999999865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46097</v>
      </c>
      <c r="D1000" s="299" t="s">
        <v>296</v>
      </c>
      <c r="E1000" s="331">
        <v>11.18</v>
      </c>
      <c r="F1000" s="331"/>
      <c r="G1000" s="333">
        <f t="shared" si="22"/>
        <v>5819.0999999999867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46096</v>
      </c>
      <c r="D1001" s="299" t="s">
        <v>404</v>
      </c>
      <c r="E1001" s="331">
        <v>38.67</v>
      </c>
      <c r="F1001" s="331"/>
      <c r="G1001" s="333">
        <f t="shared" si="22"/>
        <v>5830.279999999987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46096</v>
      </c>
      <c r="D1002" s="299" t="s">
        <v>348</v>
      </c>
      <c r="E1002" s="331">
        <v>7.11</v>
      </c>
      <c r="F1002" s="331"/>
      <c r="G1002" s="333">
        <f t="shared" si="22"/>
        <v>5868.9499999999871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46096</v>
      </c>
      <c r="D1003" s="299" t="s">
        <v>304</v>
      </c>
      <c r="E1003" s="331">
        <v>126.64</v>
      </c>
      <c r="F1003" s="331"/>
      <c r="G1003" s="333">
        <f t="shared" si="22"/>
        <v>5876.0599999999868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46096</v>
      </c>
      <c r="D1004" s="299" t="s">
        <v>311</v>
      </c>
      <c r="E1004" s="331">
        <v>125.2</v>
      </c>
      <c r="F1004" s="331"/>
      <c r="G1004" s="333">
        <f t="shared" si="22"/>
        <v>6002.6999999999871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46096</v>
      </c>
      <c r="D1005" s="299" t="s">
        <v>306</v>
      </c>
      <c r="E1005" s="331">
        <v>37.159999999999997</v>
      </c>
      <c r="F1005" s="331"/>
      <c r="G1005" s="333">
        <f t="shared" si="22"/>
        <v>6127.8999999999869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16</v>
      </c>
      <c r="C1006" s="298">
        <v>46096</v>
      </c>
      <c r="D1006" s="299" t="s">
        <v>405</v>
      </c>
      <c r="E1006" s="331">
        <v>713.06</v>
      </c>
      <c r="F1006" s="331"/>
      <c r="G1006" s="333">
        <f t="shared" si="22"/>
        <v>6165.0599999999868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5</v>
      </c>
      <c r="C1007" s="298">
        <v>46095</v>
      </c>
      <c r="D1007" s="299" t="s">
        <v>406</v>
      </c>
      <c r="E1007" s="331">
        <v>24</v>
      </c>
      <c r="F1007" s="331"/>
      <c r="G1007" s="333">
        <f t="shared" si="22"/>
        <v>6878.1199999999862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3</v>
      </c>
      <c r="C1008" s="298">
        <v>46095</v>
      </c>
      <c r="D1008" s="299" t="s">
        <v>348</v>
      </c>
      <c r="E1008" s="331">
        <v>14.58</v>
      </c>
      <c r="F1008" s="331"/>
      <c r="G1008" s="333">
        <f t="shared" si="22"/>
        <v>6902.1199999999862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41</v>
      </c>
      <c r="C1009" s="298">
        <v>46094</v>
      </c>
      <c r="D1009" s="299" t="s">
        <v>407</v>
      </c>
      <c r="E1009" s="331"/>
      <c r="F1009" s="331">
        <v>300</v>
      </c>
      <c r="G1009" s="333">
        <f t="shared" si="22"/>
        <v>6916.6999999999862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46094</v>
      </c>
      <c r="D1010" s="299" t="s">
        <v>311</v>
      </c>
      <c r="E1010" s="331">
        <v>17.71</v>
      </c>
      <c r="F1010" s="331"/>
      <c r="G1010" s="333">
        <f t="shared" si="22"/>
        <v>6616.6999999999862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46094</v>
      </c>
      <c r="D1011" s="299" t="s">
        <v>296</v>
      </c>
      <c r="E1011" s="331">
        <v>31.56</v>
      </c>
      <c r="F1011" s="331"/>
      <c r="G1011" s="333">
        <f t="shared" si="22"/>
        <v>6634.4099999999862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46094</v>
      </c>
      <c r="D1012" s="299" t="s">
        <v>296</v>
      </c>
      <c r="E1012" s="331">
        <v>34.79</v>
      </c>
      <c r="F1012" s="331"/>
      <c r="G1012" s="333">
        <f t="shared" si="22"/>
        <v>6665.9699999999866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46094</v>
      </c>
      <c r="D1013" s="299" t="s">
        <v>408</v>
      </c>
      <c r="E1013" s="331">
        <v>23.9</v>
      </c>
      <c r="F1013" s="331"/>
      <c r="G1013" s="333">
        <f t="shared" si="22"/>
        <v>6700.7599999999866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3</v>
      </c>
      <c r="C1014" s="298">
        <v>46094</v>
      </c>
      <c r="D1014" s="299" t="s">
        <v>348</v>
      </c>
      <c r="E1014" s="331">
        <v>7.26</v>
      </c>
      <c r="F1014" s="331"/>
      <c r="G1014" s="333">
        <f t="shared" si="22"/>
        <v>6724.6599999999862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5</v>
      </c>
      <c r="C1015" s="298">
        <v>46094</v>
      </c>
      <c r="D1015" s="299" t="s">
        <v>354</v>
      </c>
      <c r="E1015" s="331">
        <v>85</v>
      </c>
      <c r="F1015" s="331"/>
      <c r="G1015" s="333">
        <f t="shared" si="22"/>
        <v>6731.9199999999864</v>
      </c>
      <c r="H1015" s="334" t="s">
        <v>298</v>
      </c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46093</v>
      </c>
      <c r="D1016" s="299" t="s">
        <v>409</v>
      </c>
      <c r="E1016" s="331">
        <v>51.22</v>
      </c>
      <c r="F1016" s="331"/>
      <c r="G1016" s="333">
        <f t="shared" si="22"/>
        <v>6816.9199999999864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46093</v>
      </c>
      <c r="D1017" s="299" t="s">
        <v>410</v>
      </c>
      <c r="E1017" s="331">
        <v>57.43</v>
      </c>
      <c r="F1017" s="331"/>
      <c r="G1017" s="333">
        <f t="shared" si="22"/>
        <v>6868.1399999999867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46093</v>
      </c>
      <c r="D1018" s="299" t="s">
        <v>358</v>
      </c>
      <c r="E1018" s="331">
        <v>17.45</v>
      </c>
      <c r="F1018" s="331"/>
      <c r="G1018" s="333">
        <f t="shared" si="22"/>
        <v>6925.569999999987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46093</v>
      </c>
      <c r="D1019" s="299" t="s">
        <v>319</v>
      </c>
      <c r="E1019" s="331">
        <v>7.92</v>
      </c>
      <c r="F1019" s="331"/>
      <c r="G1019" s="333">
        <f t="shared" si="22"/>
        <v>6943.0199999999868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291</v>
      </c>
      <c r="B1020" s="330">
        <v>38</v>
      </c>
      <c r="C1020" s="298">
        <v>46093</v>
      </c>
      <c r="D1020" s="299" t="s">
        <v>293</v>
      </c>
      <c r="E1020" s="331"/>
      <c r="F1020" s="331">
        <v>4726.92</v>
      </c>
      <c r="G1020" s="333">
        <f t="shared" si="22"/>
        <v>6950.9399999999869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46093</v>
      </c>
      <c r="D1021" s="299" t="s">
        <v>386</v>
      </c>
      <c r="E1021" s="331">
        <v>15</v>
      </c>
      <c r="F1021" s="331"/>
      <c r="G1021" s="333">
        <f t="shared" si="22"/>
        <v>2224.0199999999868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46093</v>
      </c>
      <c r="D1022" s="299" t="s">
        <v>411</v>
      </c>
      <c r="E1022" s="331">
        <v>12</v>
      </c>
      <c r="F1022" s="331"/>
      <c r="G1022" s="333">
        <f t="shared" si="22"/>
        <v>2239.0199999999868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19</v>
      </c>
      <c r="C1023" s="298">
        <v>46093</v>
      </c>
      <c r="D1023" s="299" t="s">
        <v>191</v>
      </c>
      <c r="E1023" s="331">
        <v>200</v>
      </c>
      <c r="F1023" s="331"/>
      <c r="G1023" s="333">
        <f t="shared" si="22"/>
        <v>2251.0199999999868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46092</v>
      </c>
      <c r="D1024" s="299" t="s">
        <v>412</v>
      </c>
      <c r="E1024" s="331">
        <v>-10.050000000000001</v>
      </c>
      <c r="F1024" s="331"/>
      <c r="G1024" s="333">
        <f t="shared" si="22"/>
        <v>2451.0199999999868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46092</v>
      </c>
      <c r="D1025" s="299" t="s">
        <v>413</v>
      </c>
      <c r="E1025" s="331">
        <v>25</v>
      </c>
      <c r="F1025" s="331"/>
      <c r="G1025" s="333">
        <f t="shared" si="22"/>
        <v>2440.9699999999866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46092</v>
      </c>
      <c r="D1026" s="299" t="s">
        <v>301</v>
      </c>
      <c r="E1026" s="331">
        <v>-9</v>
      </c>
      <c r="F1026" s="331"/>
      <c r="G1026" s="333">
        <f t="shared" si="22"/>
        <v>2465.9699999999866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291</v>
      </c>
      <c r="B1027" s="330">
        <v>41</v>
      </c>
      <c r="C1027" s="298">
        <v>46092</v>
      </c>
      <c r="D1027" s="299" t="s">
        <v>407</v>
      </c>
      <c r="E1027" s="331"/>
      <c r="F1027" s="331">
        <v>500</v>
      </c>
      <c r="G1027" s="333">
        <f t="shared" si="22"/>
        <v>2456.9699999999866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46092</v>
      </c>
      <c r="D1028" s="299" t="s">
        <v>296</v>
      </c>
      <c r="E1028" s="331">
        <v>16.170000000000002</v>
      </c>
      <c r="F1028" s="331"/>
      <c r="G1028" s="333">
        <f t="shared" si="22"/>
        <v>1956.9699999999864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22</v>
      </c>
      <c r="C1029" s="298">
        <v>46092</v>
      </c>
      <c r="D1029" s="299" t="s">
        <v>352</v>
      </c>
      <c r="E1029" s="331">
        <v>19.16</v>
      </c>
      <c r="F1029" s="331"/>
      <c r="G1029" s="333">
        <f t="shared" si="22"/>
        <v>1973.1399999999865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335</v>
      </c>
      <c r="B1030" s="330" t="s">
        <v>335</v>
      </c>
      <c r="C1030" s="298">
        <v>46091</v>
      </c>
      <c r="D1030" s="299" t="s">
        <v>447</v>
      </c>
      <c r="E1030" s="331">
        <v>47.28</v>
      </c>
      <c r="F1030" s="331"/>
      <c r="G1030" s="333">
        <f t="shared" si="22"/>
        <v>1992.2999999999865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13</v>
      </c>
      <c r="C1031" s="298">
        <v>46091</v>
      </c>
      <c r="D1031" s="299" t="s">
        <v>182</v>
      </c>
      <c r="E1031" s="331">
        <v>134.93</v>
      </c>
      <c r="F1031" s="331"/>
      <c r="G1031" s="333">
        <f t="shared" si="22"/>
        <v>2039.5799999999865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8</v>
      </c>
      <c r="C1032" s="298">
        <v>46091</v>
      </c>
      <c r="D1032" s="299" t="s">
        <v>295</v>
      </c>
      <c r="E1032" s="331">
        <v>7.44</v>
      </c>
      <c r="F1032" s="331"/>
      <c r="G1032" s="333">
        <f t="shared" si="22"/>
        <v>2174.5099999999866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46091</v>
      </c>
      <c r="D1033" s="299" t="s">
        <v>295</v>
      </c>
      <c r="E1033" s="331">
        <v>29.53</v>
      </c>
      <c r="F1033" s="331"/>
      <c r="G1033" s="333">
        <f t="shared" si="22"/>
        <v>2181.9499999999866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4</v>
      </c>
      <c r="C1034" s="298">
        <v>46091</v>
      </c>
      <c r="D1034" s="299" t="s">
        <v>310</v>
      </c>
      <c r="E1034" s="331">
        <v>34.119999999999997</v>
      </c>
      <c r="F1034" s="331"/>
      <c r="G1034" s="333">
        <f t="shared" si="22"/>
        <v>2211.4799999999868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46091</v>
      </c>
      <c r="D1035" s="299" t="s">
        <v>414</v>
      </c>
      <c r="E1035" s="331">
        <v>18.57</v>
      </c>
      <c r="F1035" s="331"/>
      <c r="G1035" s="333">
        <f t="shared" si="22"/>
        <v>2245.5999999999867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16</v>
      </c>
      <c r="C1036" s="298">
        <v>46091</v>
      </c>
      <c r="D1036" s="299" t="s">
        <v>415</v>
      </c>
      <c r="E1036" s="331">
        <v>107</v>
      </c>
      <c r="F1036" s="331"/>
      <c r="G1036" s="333">
        <f t="shared" si="22"/>
        <v>2264.1699999999869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18</v>
      </c>
      <c r="C1037" s="298">
        <v>46090</v>
      </c>
      <c r="D1037" s="299" t="s">
        <v>361</v>
      </c>
      <c r="E1037" s="331">
        <v>400</v>
      </c>
      <c r="F1037" s="331"/>
      <c r="G1037" s="333">
        <f t="shared" si="22"/>
        <v>2371.1699999999869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4</v>
      </c>
      <c r="C1038" s="298">
        <v>46090</v>
      </c>
      <c r="D1038" s="299" t="s">
        <v>296</v>
      </c>
      <c r="E1038" s="331">
        <v>24.69</v>
      </c>
      <c r="F1038" s="331"/>
      <c r="G1038" s="333">
        <f t="shared" si="22"/>
        <v>2771.1699999999869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3</v>
      </c>
      <c r="C1039" s="298">
        <v>46090</v>
      </c>
      <c r="D1039" s="299" t="s">
        <v>416</v>
      </c>
      <c r="E1039" s="331">
        <v>4.59</v>
      </c>
      <c r="F1039" s="331"/>
      <c r="G1039" s="333">
        <f t="shared" si="22"/>
        <v>2795.8599999999869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9</v>
      </c>
      <c r="C1040" s="298">
        <v>46090</v>
      </c>
      <c r="D1040" s="299" t="s">
        <v>58</v>
      </c>
      <c r="E1040" s="331">
        <v>1281.53</v>
      </c>
      <c r="F1040" s="331"/>
      <c r="G1040" s="333">
        <f t="shared" si="22"/>
        <v>2800.4499999999871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7</v>
      </c>
      <c r="C1041" s="298">
        <v>46090</v>
      </c>
      <c r="D1041" s="299" t="s">
        <v>338</v>
      </c>
      <c r="E1041" s="331">
        <v>40.61</v>
      </c>
      <c r="F1041" s="331"/>
      <c r="G1041" s="333">
        <f t="shared" si="22"/>
        <v>4081.9799999999873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287</v>
      </c>
      <c r="B1042" s="330" t="s">
        <v>287</v>
      </c>
      <c r="C1042" s="298">
        <v>46090</v>
      </c>
      <c r="D1042" s="299" t="s">
        <v>417</v>
      </c>
      <c r="E1042" s="331">
        <v>380</v>
      </c>
      <c r="F1042" s="331">
        <v>380</v>
      </c>
      <c r="G1042" s="333">
        <f t="shared" si="22"/>
        <v>4122.5899999999874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46090</v>
      </c>
      <c r="D1043" s="299" t="s">
        <v>418</v>
      </c>
      <c r="E1043" s="331">
        <v>15</v>
      </c>
      <c r="F1043" s="331"/>
      <c r="G1043" s="333">
        <f t="shared" si="22"/>
        <v>4122.5899999999874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46090</v>
      </c>
      <c r="D1044" s="299" t="s">
        <v>386</v>
      </c>
      <c r="E1044" s="331">
        <v>15</v>
      </c>
      <c r="F1044" s="331"/>
      <c r="G1044" s="333">
        <f t="shared" si="22"/>
        <v>4137.5899999999874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46090</v>
      </c>
      <c r="D1045" s="299" t="s">
        <v>300</v>
      </c>
      <c r="E1045" s="331">
        <v>70.66</v>
      </c>
      <c r="F1045" s="331"/>
      <c r="G1045" s="333">
        <f t="shared" si="22"/>
        <v>4152.5899999999874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46089</v>
      </c>
      <c r="D1046" s="299" t="s">
        <v>311</v>
      </c>
      <c r="E1046" s="331">
        <v>109.77</v>
      </c>
      <c r="F1046" s="331"/>
      <c r="G1046" s="333">
        <f t="shared" si="22"/>
        <v>4223.2499999999873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6</v>
      </c>
      <c r="C1047" s="298">
        <v>46089</v>
      </c>
      <c r="D1047" s="299" t="s">
        <v>306</v>
      </c>
      <c r="E1047" s="331">
        <v>9.3800000000000008</v>
      </c>
      <c r="F1047" s="331"/>
      <c r="G1047" s="333">
        <f t="shared" si="22"/>
        <v>4333.0199999999877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46089</v>
      </c>
      <c r="D1048" s="299" t="s">
        <v>419</v>
      </c>
      <c r="E1048" s="331">
        <v>3.85</v>
      </c>
      <c r="F1048" s="331"/>
      <c r="G1048" s="333">
        <f t="shared" si="22"/>
        <v>4342.3999999999878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46089</v>
      </c>
      <c r="D1049" s="299" t="s">
        <v>404</v>
      </c>
      <c r="E1049" s="331">
        <v>88.54</v>
      </c>
      <c r="F1049" s="331"/>
      <c r="G1049" s="333">
        <f t="shared" si="22"/>
        <v>4346.2499999999882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46089</v>
      </c>
      <c r="D1050" s="299" t="s">
        <v>358</v>
      </c>
      <c r="E1050" s="331">
        <v>8.3800000000000008</v>
      </c>
      <c r="F1050" s="331"/>
      <c r="G1050" s="333">
        <f t="shared" si="22"/>
        <v>4434.7899999999881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46089</v>
      </c>
      <c r="D1051" s="299" t="s">
        <v>301</v>
      </c>
      <c r="E1051" s="331">
        <v>39.549999999999997</v>
      </c>
      <c r="F1051" s="331"/>
      <c r="G1051" s="333">
        <f t="shared" si="22"/>
        <v>4443.1699999999882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46089</v>
      </c>
      <c r="D1052" s="299" t="s">
        <v>420</v>
      </c>
      <c r="E1052" s="331">
        <v>31.68</v>
      </c>
      <c r="F1052" s="331"/>
      <c r="G1052" s="333">
        <f t="shared" si="22"/>
        <v>4482.7199999999884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46088</v>
      </c>
      <c r="D1053" s="299" t="s">
        <v>308</v>
      </c>
      <c r="E1053" s="331">
        <v>24.65</v>
      </c>
      <c r="F1053" s="331"/>
      <c r="G1053" s="333">
        <f t="shared" si="22"/>
        <v>4514.3999999999887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46088</v>
      </c>
      <c r="D1054" s="299" t="s">
        <v>346</v>
      </c>
      <c r="E1054" s="331">
        <v>11.04</v>
      </c>
      <c r="F1054" s="331"/>
      <c r="G1054" s="333">
        <f t="shared" si="22"/>
        <v>4539.0499999999884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46088</v>
      </c>
      <c r="D1055" s="299" t="s">
        <v>319</v>
      </c>
      <c r="E1055" s="331">
        <v>11.5</v>
      </c>
      <c r="F1055" s="331"/>
      <c r="G1055" s="333">
        <f t="shared" si="22"/>
        <v>4550.0899999999883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46088</v>
      </c>
      <c r="D1056" s="299" t="s">
        <v>296</v>
      </c>
      <c r="E1056" s="331">
        <v>12.44</v>
      </c>
      <c r="F1056" s="331"/>
      <c r="G1056" s="333">
        <f t="shared" si="22"/>
        <v>4561.5899999999883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46088</v>
      </c>
      <c r="D1057" s="299" t="s">
        <v>296</v>
      </c>
      <c r="E1057" s="331">
        <v>23.62</v>
      </c>
      <c r="F1057" s="331"/>
      <c r="G1057" s="333">
        <f t="shared" si="22"/>
        <v>4574.0299999999879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46088</v>
      </c>
      <c r="D1058" s="299" t="s">
        <v>301</v>
      </c>
      <c r="E1058" s="331">
        <v>36.049999999999997</v>
      </c>
      <c r="F1058" s="331"/>
      <c r="G1058" s="333">
        <f t="shared" si="22"/>
        <v>4597.6499999999878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294</v>
      </c>
      <c r="B1059" s="330">
        <v>14</v>
      </c>
      <c r="C1059" s="298">
        <v>46087</v>
      </c>
      <c r="D1059" s="299" t="s">
        <v>366</v>
      </c>
      <c r="E1059" s="331">
        <v>66.67</v>
      </c>
      <c r="F1059" s="331"/>
      <c r="G1059" s="333">
        <f t="shared" si="22"/>
        <v>4633.699999999988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46087</v>
      </c>
      <c r="D1060" s="299" t="s">
        <v>296</v>
      </c>
      <c r="E1060" s="331">
        <v>17.850000000000001</v>
      </c>
      <c r="F1060" s="331"/>
      <c r="G1060" s="333">
        <f t="shared" si="22"/>
        <v>4700.3699999999881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46087</v>
      </c>
      <c r="D1061" s="299" t="s">
        <v>304</v>
      </c>
      <c r="E1061" s="331">
        <v>112.13</v>
      </c>
      <c r="F1061" s="331"/>
      <c r="G1061" s="333">
        <f t="shared" si="22"/>
        <v>4718.2199999999884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3</v>
      </c>
      <c r="C1062" s="298">
        <v>46087</v>
      </c>
      <c r="D1062" s="299" t="s">
        <v>324</v>
      </c>
      <c r="E1062" s="331">
        <v>7.31</v>
      </c>
      <c r="F1062" s="331"/>
      <c r="G1062" s="333">
        <f t="shared" si="22"/>
        <v>4830.3499999999885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39</v>
      </c>
      <c r="C1063" s="298">
        <v>46086</v>
      </c>
      <c r="D1063" s="299" t="s">
        <v>292</v>
      </c>
      <c r="E1063" s="331"/>
      <c r="F1063" s="331">
        <v>2763.78</v>
      </c>
      <c r="G1063" s="333">
        <f t="shared" si="22"/>
        <v>4837.6599999999889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4</v>
      </c>
      <c r="C1064" s="298">
        <v>46086</v>
      </c>
      <c r="D1064" s="299" t="s">
        <v>295</v>
      </c>
      <c r="E1064" s="331">
        <v>31.52</v>
      </c>
      <c r="F1064" s="331"/>
      <c r="G1064" s="333">
        <f t="shared" si="22"/>
        <v>2073.8799999999892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46086</v>
      </c>
      <c r="D1065" s="299" t="s">
        <v>358</v>
      </c>
      <c r="E1065" s="331">
        <v>14.86</v>
      </c>
      <c r="F1065" s="331"/>
      <c r="G1065" s="333">
        <f t="shared" si="22"/>
        <v>2105.3999999999892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46086</v>
      </c>
      <c r="D1066" s="299" t="s">
        <v>409</v>
      </c>
      <c r="E1066" s="331">
        <v>44.99</v>
      </c>
      <c r="F1066" s="331"/>
      <c r="G1066" s="333">
        <f t="shared" si="22"/>
        <v>2120.2599999999893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46085</v>
      </c>
      <c r="D1067" s="299" t="s">
        <v>421</v>
      </c>
      <c r="E1067" s="331">
        <v>15</v>
      </c>
      <c r="F1067" s="331"/>
      <c r="G1067" s="333">
        <f t="shared" si="22"/>
        <v>2165.2499999999891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46085</v>
      </c>
      <c r="D1068" s="299" t="s">
        <v>296</v>
      </c>
      <c r="E1068" s="331">
        <v>10.84</v>
      </c>
      <c r="F1068" s="331"/>
      <c r="G1068" s="333">
        <f t="shared" si="22"/>
        <v>2180.2499999999891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14</v>
      </c>
      <c r="C1069" s="298">
        <v>46085</v>
      </c>
      <c r="D1069" s="299" t="s">
        <v>367</v>
      </c>
      <c r="E1069" s="331">
        <v>68.739999999999995</v>
      </c>
      <c r="F1069" s="331"/>
      <c r="G1069" s="333">
        <f t="shared" si="22"/>
        <v>2191.0899999999892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46085</v>
      </c>
      <c r="D1070" s="299" t="s">
        <v>310</v>
      </c>
      <c r="E1070" s="331">
        <v>30.67</v>
      </c>
      <c r="F1070" s="331"/>
      <c r="G1070" s="333">
        <f t="shared" si="22"/>
        <v>2259.829999999989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17</v>
      </c>
      <c r="C1071" s="298">
        <v>46085</v>
      </c>
      <c r="D1071" s="299" t="s">
        <v>370</v>
      </c>
      <c r="E1071" s="331">
        <v>99</v>
      </c>
      <c r="F1071" s="331"/>
      <c r="G1071" s="333">
        <f t="shared" si="22"/>
        <v>2290.4999999999891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21</v>
      </c>
      <c r="C1072" s="298">
        <v>46084</v>
      </c>
      <c r="D1072" s="299" t="s">
        <v>194</v>
      </c>
      <c r="E1072" s="331">
        <v>40.72</v>
      </c>
      <c r="F1072" s="331"/>
      <c r="G1072" s="333">
        <f t="shared" si="22"/>
        <v>2389.4999999999891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284</v>
      </c>
      <c r="B1073" s="330">
        <v>36</v>
      </c>
      <c r="C1073" s="298">
        <v>46084</v>
      </c>
      <c r="D1073" s="299" t="s">
        <v>374</v>
      </c>
      <c r="E1073" s="331">
        <v>50</v>
      </c>
      <c r="F1073" s="331"/>
      <c r="G1073" s="333">
        <f t="shared" si="22"/>
        <v>2430.2199999999889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46084</v>
      </c>
      <c r="D1074" s="299" t="s">
        <v>296</v>
      </c>
      <c r="E1074" s="331">
        <v>14.67</v>
      </c>
      <c r="F1074" s="331"/>
      <c r="G1074" s="333">
        <f t="shared" si="22"/>
        <v>2480.2199999999889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46084</v>
      </c>
      <c r="D1075" s="299" t="s">
        <v>296</v>
      </c>
      <c r="E1075" s="331">
        <v>27.42</v>
      </c>
      <c r="F1075" s="331"/>
      <c r="G1075" s="333">
        <f t="shared" si="22"/>
        <v>2494.889999999989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46084</v>
      </c>
      <c r="D1076" s="299" t="s">
        <v>422</v>
      </c>
      <c r="E1076" s="331">
        <v>106.27</v>
      </c>
      <c r="F1076" s="331"/>
      <c r="G1076" s="333">
        <f t="shared" si="22"/>
        <v>2522.309999999989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46084</v>
      </c>
      <c r="D1077" s="299" t="s">
        <v>422</v>
      </c>
      <c r="E1077" s="331">
        <v>-107</v>
      </c>
      <c r="F1077" s="331"/>
      <c r="G1077" s="333">
        <f t="shared" si="22"/>
        <v>2628.579999999989</v>
      </c>
      <c r="H1077" s="334" t="s">
        <v>298</v>
      </c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46083</v>
      </c>
      <c r="D1078" s="299" t="s">
        <v>301</v>
      </c>
      <c r="E1078" s="331">
        <v>20</v>
      </c>
      <c r="F1078" s="331"/>
      <c r="G1078" s="333">
        <f t="shared" si="22"/>
        <v>2521.579999999989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287</v>
      </c>
      <c r="B1079" s="330" t="s">
        <v>287</v>
      </c>
      <c r="C1079" s="298">
        <v>46083</v>
      </c>
      <c r="D1079" s="299" t="s">
        <v>288</v>
      </c>
      <c r="E1079" s="331">
        <v>185.64</v>
      </c>
      <c r="F1079" s="331">
        <v>185.64</v>
      </c>
      <c r="G1079" s="333">
        <f t="shared" si="22"/>
        <v>2541.579999999989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46083</v>
      </c>
      <c r="D1080" s="299" t="s">
        <v>424</v>
      </c>
      <c r="E1080" s="331">
        <v>70.12</v>
      </c>
      <c r="F1080" s="331"/>
      <c r="G1080" s="333">
        <f t="shared" si="22"/>
        <v>2541.579999999989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17</v>
      </c>
      <c r="C1081" s="298">
        <v>46083</v>
      </c>
      <c r="D1081" s="299" t="s">
        <v>188</v>
      </c>
      <c r="E1081" s="331">
        <v>41.44</v>
      </c>
      <c r="F1081" s="331"/>
      <c r="G1081" s="333">
        <f t="shared" si="22"/>
        <v>2611.6999999999889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46083</v>
      </c>
      <c r="D1082" s="299" t="s">
        <v>296</v>
      </c>
      <c r="E1082" s="331">
        <v>8.7200000000000006</v>
      </c>
      <c r="F1082" s="331"/>
      <c r="G1082" s="333">
        <f t="shared" si="22"/>
        <v>2653.139999999989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22</v>
      </c>
      <c r="C1083" s="298">
        <v>46082</v>
      </c>
      <c r="D1083" s="299" t="s">
        <v>375</v>
      </c>
      <c r="E1083" s="331">
        <v>6.37</v>
      </c>
      <c r="F1083" s="331"/>
      <c r="G1083" s="333">
        <f t="shared" si="22"/>
        <v>2661.8599999999888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46082</v>
      </c>
      <c r="D1084" s="299" t="s">
        <v>296</v>
      </c>
      <c r="E1084" s="331">
        <v>9.8699999999999992</v>
      </c>
      <c r="F1084" s="331"/>
      <c r="G1084" s="333">
        <f t="shared" si="22"/>
        <v>2668.2299999999886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46082</v>
      </c>
      <c r="D1085" s="299" t="s">
        <v>311</v>
      </c>
      <c r="E1085" s="331">
        <v>119.55</v>
      </c>
      <c r="F1085" s="331"/>
      <c r="G1085" s="333">
        <f t="shared" si="22"/>
        <v>2678.0999999999885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3</v>
      </c>
      <c r="C1086" s="298">
        <v>46082</v>
      </c>
      <c r="D1086" s="299" t="s">
        <v>348</v>
      </c>
      <c r="E1086" s="331">
        <v>25</v>
      </c>
      <c r="F1086" s="331"/>
      <c r="G1086" s="333">
        <f t="shared" si="22"/>
        <v>2797.6499999999887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1</v>
      </c>
      <c r="C1087" s="298">
        <v>46082</v>
      </c>
      <c r="D1087" s="299" t="s">
        <v>304</v>
      </c>
      <c r="E1087" s="331">
        <v>119.17</v>
      </c>
      <c r="F1087" s="331"/>
      <c r="G1087" s="333">
        <f t="shared" si="22"/>
        <v>2822.6499999999887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284</v>
      </c>
      <c r="B1088" s="330">
        <v>37</v>
      </c>
      <c r="C1088" s="298">
        <v>46081</v>
      </c>
      <c r="D1088" s="299" t="s">
        <v>425</v>
      </c>
      <c r="E1088" s="331">
        <v>3764.91</v>
      </c>
      <c r="F1088" s="331"/>
      <c r="G1088" s="333">
        <f t="shared" si="22"/>
        <v>2941.8199999999888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25</v>
      </c>
      <c r="C1089" s="298">
        <v>46081</v>
      </c>
      <c r="D1089" s="298" t="s">
        <v>204</v>
      </c>
      <c r="E1089" s="331">
        <v>350</v>
      </c>
      <c r="F1089" s="331"/>
      <c r="G1089" s="333">
        <f t="shared" si="22"/>
        <v>6706.7299999999886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286</v>
      </c>
      <c r="B1090" s="330">
        <v>26</v>
      </c>
      <c r="C1090" s="298">
        <v>46081</v>
      </c>
      <c r="D1090" s="298" t="s">
        <v>205</v>
      </c>
      <c r="E1090" s="331">
        <v>320</v>
      </c>
      <c r="F1090" s="331"/>
      <c r="G1090" s="333">
        <f t="shared" si="22"/>
        <v>7056.7299999999886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286</v>
      </c>
      <c r="B1091" s="330">
        <v>27</v>
      </c>
      <c r="C1091" s="298">
        <v>46081</v>
      </c>
      <c r="D1091" s="298" t="s">
        <v>206</v>
      </c>
      <c r="E1091" s="331">
        <v>25</v>
      </c>
      <c r="F1091" s="331"/>
      <c r="G1091" s="333">
        <f t="shared" si="22"/>
        <v>7376.7299999999886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286</v>
      </c>
      <c r="B1092" s="330">
        <v>28</v>
      </c>
      <c r="C1092" s="298">
        <v>46081</v>
      </c>
      <c r="D1092" s="298" t="s">
        <v>207</v>
      </c>
      <c r="E1092" s="331">
        <v>25</v>
      </c>
      <c r="F1092" s="331"/>
      <c r="G1092" s="333">
        <f t="shared" si="22"/>
        <v>7401.7299999999886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286</v>
      </c>
      <c r="B1093" s="330">
        <v>29</v>
      </c>
      <c r="C1093" s="298">
        <v>46081</v>
      </c>
      <c r="D1093" s="298" t="s">
        <v>208</v>
      </c>
      <c r="E1093" s="331">
        <v>45</v>
      </c>
      <c r="F1093" s="331"/>
      <c r="G1093" s="333">
        <f t="shared" si="22"/>
        <v>7426.7299999999886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30</v>
      </c>
      <c r="C1094" s="298">
        <v>46081</v>
      </c>
      <c r="D1094" s="298" t="s">
        <v>209</v>
      </c>
      <c r="E1094" s="331">
        <v>400</v>
      </c>
      <c r="F1094" s="331"/>
      <c r="G1094" s="333">
        <f t="shared" si="22"/>
        <v>7471.7299999999886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31</v>
      </c>
      <c r="C1095" s="298">
        <v>46081</v>
      </c>
      <c r="D1095" s="298" t="s">
        <v>210</v>
      </c>
      <c r="E1095" s="331">
        <v>375</v>
      </c>
      <c r="F1095" s="331"/>
      <c r="G1095" s="333">
        <f t="shared" si="22"/>
        <v>7871.7299999999886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32</v>
      </c>
      <c r="C1096" s="298">
        <v>46081</v>
      </c>
      <c r="D1096" s="298" t="s">
        <v>211</v>
      </c>
      <c r="E1096" s="331">
        <v>100</v>
      </c>
      <c r="F1096" s="331"/>
      <c r="G1096" s="333">
        <f t="shared" si="22"/>
        <v>8246.7299999999886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33</v>
      </c>
      <c r="C1097" s="298">
        <v>46081</v>
      </c>
      <c r="D1097" s="298" t="s">
        <v>212</v>
      </c>
      <c r="E1097" s="331">
        <v>85</v>
      </c>
      <c r="F1097" s="331"/>
      <c r="G1097" s="333">
        <f t="shared" si="22"/>
        <v>8346.7299999999886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34</v>
      </c>
      <c r="C1098" s="298">
        <v>46081</v>
      </c>
      <c r="D1098" s="298" t="s">
        <v>213</v>
      </c>
      <c r="E1098" s="331">
        <v>230</v>
      </c>
      <c r="F1098" s="331"/>
      <c r="G1098" s="333">
        <f t="shared" si="22"/>
        <v>8431.7299999999886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35</v>
      </c>
      <c r="C1099" s="298">
        <v>46081</v>
      </c>
      <c r="D1099" s="298" t="s">
        <v>214</v>
      </c>
      <c r="E1099" s="331">
        <v>45</v>
      </c>
      <c r="F1099" s="331"/>
      <c r="G1099" s="333">
        <f t="shared" si="22"/>
        <v>8661.7299999999886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42</v>
      </c>
      <c r="C1100" s="298">
        <v>46081</v>
      </c>
      <c r="D1100" s="298" t="s">
        <v>200</v>
      </c>
      <c r="E1100" s="331">
        <v>51.19</v>
      </c>
      <c r="F1100" s="331"/>
      <c r="G1100" s="333">
        <f t="shared" si="22"/>
        <v>8706.7299999999886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43</v>
      </c>
      <c r="C1101" s="298">
        <v>46081</v>
      </c>
      <c r="D1101" s="298" t="s">
        <v>201</v>
      </c>
      <c r="E1101" s="331">
        <v>37.17</v>
      </c>
      <c r="F1101" s="331"/>
      <c r="G1101" s="333">
        <f t="shared" si="22"/>
        <v>8757.9199999999892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10</v>
      </c>
      <c r="C1102" s="298">
        <v>46081</v>
      </c>
      <c r="D1102" s="298" t="s">
        <v>176</v>
      </c>
      <c r="E1102" s="331">
        <v>17.899999999999999</v>
      </c>
      <c r="F1102" s="331"/>
      <c r="G1102" s="333">
        <f t="shared" si="22"/>
        <v>8795.0899999999892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46080</v>
      </c>
      <c r="D1103" s="298" t="s">
        <v>358</v>
      </c>
      <c r="E1103" s="331">
        <v>11.17</v>
      </c>
      <c r="F1103" s="331"/>
      <c r="G1103" s="333">
        <f t="shared" si="22"/>
        <v>8812.9899999999889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46080</v>
      </c>
      <c r="D1104" s="299" t="s">
        <v>426</v>
      </c>
      <c r="E1104" s="331">
        <v>25</v>
      </c>
      <c r="F1104" s="331"/>
      <c r="G1104" s="333">
        <f t="shared" si="22"/>
        <v>8824.1599999999889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46080</v>
      </c>
      <c r="D1105" s="299" t="s">
        <v>358</v>
      </c>
      <c r="E1105" s="331">
        <v>22.84</v>
      </c>
      <c r="F1105" s="331"/>
      <c r="G1105" s="333">
        <f t="shared" si="22"/>
        <v>8849.1599999999889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46080</v>
      </c>
      <c r="D1106" s="299" t="s">
        <v>427</v>
      </c>
      <c r="E1106" s="331">
        <v>-88</v>
      </c>
      <c r="F1106" s="331"/>
      <c r="G1106" s="333">
        <f t="shared" si="22"/>
        <v>8871.9999999999891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291</v>
      </c>
      <c r="B1107" s="330">
        <v>38</v>
      </c>
      <c r="C1107" s="298">
        <v>46080</v>
      </c>
      <c r="D1107" s="299" t="s">
        <v>293</v>
      </c>
      <c r="E1107" s="331"/>
      <c r="F1107" s="331">
        <v>4278.1499999999996</v>
      </c>
      <c r="G1107" s="333">
        <f t="shared" si="22"/>
        <v>8783.9999999999891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46080</v>
      </c>
      <c r="D1108" s="299" t="s">
        <v>428</v>
      </c>
      <c r="E1108" s="331">
        <v>25.93</v>
      </c>
      <c r="F1108" s="331"/>
      <c r="G1108" s="333">
        <f t="shared" si="22"/>
        <v>4505.8499999999904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4</v>
      </c>
      <c r="C1109" s="298">
        <v>46079</v>
      </c>
      <c r="D1109" s="299" t="s">
        <v>310</v>
      </c>
      <c r="E1109" s="331">
        <v>29.84</v>
      </c>
      <c r="F1109" s="331"/>
      <c r="G1109" s="333">
        <f t="shared" si="22"/>
        <v>4531.7799999999907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5</v>
      </c>
      <c r="C1110" s="298">
        <v>46079</v>
      </c>
      <c r="D1110" s="299" t="s">
        <v>429</v>
      </c>
      <c r="E1110" s="331">
        <v>103.25</v>
      </c>
      <c r="F1110" s="331"/>
      <c r="G1110" s="333">
        <f t="shared" si="22"/>
        <v>4561.6199999999908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46079</v>
      </c>
      <c r="D1111" s="299" t="s">
        <v>357</v>
      </c>
      <c r="E1111" s="331">
        <v>26.02</v>
      </c>
      <c r="F1111" s="331"/>
      <c r="G1111" s="333">
        <f t="shared" si="22"/>
        <v>4664.8699999999908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24</v>
      </c>
      <c r="C1112" s="298">
        <v>46079</v>
      </c>
      <c r="D1112" s="299" t="s">
        <v>860</v>
      </c>
      <c r="E1112" s="331">
        <v>84.83</v>
      </c>
      <c r="F1112" s="331"/>
      <c r="G1112" s="333">
        <f t="shared" si="22"/>
        <v>4690.8899999999912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46079</v>
      </c>
      <c r="D1113" s="299" t="s">
        <v>296</v>
      </c>
      <c r="E1113" s="331">
        <v>17.87</v>
      </c>
      <c r="F1113" s="331"/>
      <c r="G1113" s="333">
        <f t="shared" si="22"/>
        <v>4775.7199999999912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5</v>
      </c>
      <c r="C1114" s="298">
        <v>46079</v>
      </c>
      <c r="D1114" s="299" t="s">
        <v>430</v>
      </c>
      <c r="E1114" s="331">
        <v>123.64</v>
      </c>
      <c r="F1114" s="331"/>
      <c r="G1114" s="333">
        <f t="shared" si="22"/>
        <v>4793.5899999999911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46078</v>
      </c>
      <c r="D1115" s="299" t="s">
        <v>319</v>
      </c>
      <c r="E1115" s="331">
        <v>18.5</v>
      </c>
      <c r="F1115" s="331"/>
      <c r="G1115" s="333">
        <f t="shared" si="22"/>
        <v>4917.2299999999914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46078</v>
      </c>
      <c r="D1116" s="299" t="s">
        <v>296</v>
      </c>
      <c r="E1116" s="331">
        <v>50.96</v>
      </c>
      <c r="F1116" s="331"/>
      <c r="G1116" s="333">
        <f t="shared" si="22"/>
        <v>4935.7299999999914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46078</v>
      </c>
      <c r="D1117" s="299" t="s">
        <v>296</v>
      </c>
      <c r="E1117" s="331">
        <v>11.28</v>
      </c>
      <c r="F1117" s="331"/>
      <c r="G1117" s="333">
        <f t="shared" si="22"/>
        <v>4986.6899999999914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12</v>
      </c>
      <c r="C1118" s="298">
        <v>46078</v>
      </c>
      <c r="D1118" s="299" t="s">
        <v>314</v>
      </c>
      <c r="E1118" s="331">
        <v>204.47</v>
      </c>
      <c r="F1118" s="331"/>
      <c r="G1118" s="333">
        <f t="shared" si="22"/>
        <v>4997.9699999999912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46078</v>
      </c>
      <c r="D1119" s="299" t="s">
        <v>308</v>
      </c>
      <c r="E1119" s="331">
        <v>47.99</v>
      </c>
      <c r="F1119" s="331"/>
      <c r="G1119" s="333">
        <f t="shared" si="22"/>
        <v>5202.4399999999914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46078</v>
      </c>
      <c r="D1120" s="299" t="s">
        <v>304</v>
      </c>
      <c r="E1120" s="331">
        <v>19.09</v>
      </c>
      <c r="F1120" s="331"/>
      <c r="G1120" s="333">
        <f t="shared" si="22"/>
        <v>5250.4299999999912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294</v>
      </c>
      <c r="B1121" s="330">
        <v>23</v>
      </c>
      <c r="C1121" s="298">
        <v>46076</v>
      </c>
      <c r="D1121" s="299" t="s">
        <v>67</v>
      </c>
      <c r="E1121" s="331">
        <v>650.88</v>
      </c>
      <c r="F1121" s="331"/>
      <c r="G1121" s="333">
        <f t="shared" si="22"/>
        <v>5269.5199999999913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46076</v>
      </c>
      <c r="D1122" s="299" t="s">
        <v>351</v>
      </c>
      <c r="E1122" s="331">
        <v>35</v>
      </c>
      <c r="F1122" s="331"/>
      <c r="G1122" s="333">
        <f t="shared" si="22"/>
        <v>5920.3999999999915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46076</v>
      </c>
      <c r="D1123" s="299" t="s">
        <v>306</v>
      </c>
      <c r="E1123" s="331">
        <v>128.97999999999999</v>
      </c>
      <c r="F1123" s="331"/>
      <c r="G1123" s="333">
        <f t="shared" si="22"/>
        <v>5955.3999999999915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1</v>
      </c>
      <c r="C1124" s="298">
        <v>46076</v>
      </c>
      <c r="D1124" s="299" t="s">
        <v>320</v>
      </c>
      <c r="E1124" s="331">
        <v>52.55</v>
      </c>
      <c r="F1124" s="331"/>
      <c r="G1124" s="333">
        <f t="shared" si="22"/>
        <v>6084.379999999991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3</v>
      </c>
      <c r="C1125" s="298">
        <v>46075</v>
      </c>
      <c r="D1125" s="299" t="s">
        <v>348</v>
      </c>
      <c r="E1125" s="331">
        <v>13.76</v>
      </c>
      <c r="F1125" s="331"/>
      <c r="G1125" s="333">
        <f t="shared" si="22"/>
        <v>6136.9299999999912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46075</v>
      </c>
      <c r="D1126" s="299" t="s">
        <v>311</v>
      </c>
      <c r="E1126" s="331">
        <v>187.64</v>
      </c>
      <c r="F1126" s="331"/>
      <c r="G1126" s="333">
        <f t="shared" si="22"/>
        <v>6150.6899999999914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1</v>
      </c>
      <c r="C1127" s="298">
        <v>46074</v>
      </c>
      <c r="D1127" s="299" t="s">
        <v>393</v>
      </c>
      <c r="E1127" s="331">
        <v>75.78</v>
      </c>
      <c r="F1127" s="331"/>
      <c r="G1127" s="333">
        <f t="shared" si="22"/>
        <v>6338.3299999999917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46074</v>
      </c>
      <c r="D1128" s="299" t="s">
        <v>392</v>
      </c>
      <c r="E1128" s="331">
        <v>27.41</v>
      </c>
      <c r="F1128" s="331"/>
      <c r="G1128" s="333">
        <f t="shared" si="22"/>
        <v>6414.1099999999915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4</v>
      </c>
      <c r="C1129" s="298">
        <v>46074</v>
      </c>
      <c r="D1129" s="299" t="s">
        <v>431</v>
      </c>
      <c r="E1129" s="331">
        <v>32.049999999999997</v>
      </c>
      <c r="F1129" s="331"/>
      <c r="G1129" s="333">
        <f t="shared" si="22"/>
        <v>6441.5199999999913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46074</v>
      </c>
      <c r="D1130" s="299" t="s">
        <v>358</v>
      </c>
      <c r="E1130" s="331">
        <v>9.4700000000000006</v>
      </c>
      <c r="F1130" s="331"/>
      <c r="G1130" s="333">
        <f t="shared" si="22"/>
        <v>6473.5699999999915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46073</v>
      </c>
      <c r="D1131" s="299" t="s">
        <v>296</v>
      </c>
      <c r="E1131" s="331">
        <v>14.47</v>
      </c>
      <c r="F1131" s="331"/>
      <c r="G1131" s="333">
        <f t="shared" si="22"/>
        <v>6483.0399999999918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46073</v>
      </c>
      <c r="D1132" s="299" t="s">
        <v>355</v>
      </c>
      <c r="E1132" s="331">
        <v>11.97</v>
      </c>
      <c r="F1132" s="331"/>
      <c r="G1132" s="333">
        <f t="shared" si="22"/>
        <v>6497.509999999992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46073</v>
      </c>
      <c r="D1133" s="299" t="s">
        <v>355</v>
      </c>
      <c r="E1133" s="331">
        <v>59.88</v>
      </c>
      <c r="F1133" s="331"/>
      <c r="G1133" s="333">
        <f t="shared" si="22"/>
        <v>6509.4799999999923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46073</v>
      </c>
      <c r="D1134" s="299" t="s">
        <v>418</v>
      </c>
      <c r="E1134" s="331">
        <v>19.57</v>
      </c>
      <c r="F1134" s="331"/>
      <c r="G1134" s="333">
        <f t="shared" si="22"/>
        <v>6569.3599999999924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46073</v>
      </c>
      <c r="D1135" s="299" t="s">
        <v>323</v>
      </c>
      <c r="E1135" s="331">
        <v>20.22</v>
      </c>
      <c r="F1135" s="331"/>
      <c r="G1135" s="333">
        <f t="shared" si="22"/>
        <v>6588.9299999999921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46073</v>
      </c>
      <c r="D1136" s="299" t="s">
        <v>358</v>
      </c>
      <c r="E1136" s="331">
        <v>5.3</v>
      </c>
      <c r="F1136" s="331"/>
      <c r="G1136" s="333">
        <f t="shared" si="22"/>
        <v>6609.1499999999924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3</v>
      </c>
      <c r="C1137" s="298">
        <v>46073</v>
      </c>
      <c r="D1137" s="299" t="s">
        <v>324</v>
      </c>
      <c r="E1137" s="331">
        <v>8.1300000000000008</v>
      </c>
      <c r="F1137" s="331"/>
      <c r="G1137" s="333">
        <f t="shared" si="22"/>
        <v>6614.4499999999925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4</v>
      </c>
      <c r="C1138" s="298">
        <v>46073</v>
      </c>
      <c r="D1138" s="299" t="s">
        <v>310</v>
      </c>
      <c r="E1138" s="331">
        <v>32.43</v>
      </c>
      <c r="F1138" s="331"/>
      <c r="G1138" s="333">
        <f t="shared" si="22"/>
        <v>6622.5799999999927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46073</v>
      </c>
      <c r="D1139" s="299" t="s">
        <v>432</v>
      </c>
      <c r="E1139" s="331">
        <v>98.65</v>
      </c>
      <c r="F1139" s="331"/>
      <c r="G1139" s="333">
        <f t="shared" si="22"/>
        <v>6655.0099999999929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6</v>
      </c>
      <c r="C1140" s="298">
        <v>46072</v>
      </c>
      <c r="D1140" s="299" t="s">
        <v>300</v>
      </c>
      <c r="E1140" s="331">
        <v>30.87</v>
      </c>
      <c r="F1140" s="331"/>
      <c r="G1140" s="333">
        <f t="shared" si="22"/>
        <v>6753.6599999999926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46072</v>
      </c>
      <c r="D1141" s="299" t="s">
        <v>300</v>
      </c>
      <c r="E1141" s="331">
        <v>15.96</v>
      </c>
      <c r="F1141" s="331"/>
      <c r="G1141" s="333">
        <f t="shared" si="22"/>
        <v>6784.5299999999925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46072</v>
      </c>
      <c r="D1142" s="299" t="s">
        <v>296</v>
      </c>
      <c r="E1142" s="331">
        <v>17.36</v>
      </c>
      <c r="F1142" s="331"/>
      <c r="G1142" s="333">
        <f t="shared" si="22"/>
        <v>6800.4899999999925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22</v>
      </c>
      <c r="C1143" s="298">
        <v>46072</v>
      </c>
      <c r="D1143" s="299" t="s">
        <v>328</v>
      </c>
      <c r="E1143" s="331">
        <v>7.46</v>
      </c>
      <c r="F1143" s="331"/>
      <c r="G1143" s="333">
        <f t="shared" si="22"/>
        <v>6817.8499999999922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291</v>
      </c>
      <c r="B1144" s="330">
        <v>39</v>
      </c>
      <c r="C1144" s="298">
        <v>46072</v>
      </c>
      <c r="D1144" s="299" t="s">
        <v>292</v>
      </c>
      <c r="E1144" s="331"/>
      <c r="F1144" s="331">
        <v>2763.77</v>
      </c>
      <c r="G1144" s="333">
        <f t="shared" si="22"/>
        <v>6825.3099999999922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335</v>
      </c>
      <c r="B1145" s="330" t="s">
        <v>335</v>
      </c>
      <c r="C1145" s="298">
        <v>46071</v>
      </c>
      <c r="D1145" s="299" t="s">
        <v>336</v>
      </c>
      <c r="E1145" s="331">
        <v>182.55</v>
      </c>
      <c r="F1145" s="331"/>
      <c r="G1145" s="333">
        <f t="shared" si="22"/>
        <v>4061.5399999999927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15</v>
      </c>
      <c r="C1146" s="298">
        <v>46071</v>
      </c>
      <c r="D1146" s="299" t="s">
        <v>185</v>
      </c>
      <c r="E1146" s="331">
        <v>188.16</v>
      </c>
      <c r="F1146" s="331"/>
      <c r="G1146" s="333">
        <f t="shared" si="22"/>
        <v>4244.0899999999929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291</v>
      </c>
      <c r="B1147" s="330">
        <v>40</v>
      </c>
      <c r="C1147" s="298">
        <v>46071</v>
      </c>
      <c r="D1147" s="299" t="s">
        <v>316</v>
      </c>
      <c r="E1147" s="331"/>
      <c r="F1147" s="331">
        <v>1281.58</v>
      </c>
      <c r="G1147" s="333">
        <f t="shared" si="22"/>
        <v>4432.2499999999927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46071</v>
      </c>
      <c r="D1148" s="299" t="s">
        <v>433</v>
      </c>
      <c r="E1148" s="331">
        <v>-146</v>
      </c>
      <c r="F1148" s="331"/>
      <c r="G1148" s="333">
        <f t="shared" si="22"/>
        <v>3150.6699999999933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46071</v>
      </c>
      <c r="D1149" s="299" t="s">
        <v>434</v>
      </c>
      <c r="E1149" s="331">
        <v>-13</v>
      </c>
      <c r="F1149" s="331"/>
      <c r="G1149" s="333">
        <f t="shared" si="22"/>
        <v>3004.6699999999933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335</v>
      </c>
      <c r="B1150" s="330" t="s">
        <v>335</v>
      </c>
      <c r="C1150" s="298">
        <v>46071</v>
      </c>
      <c r="D1150" s="299" t="s">
        <v>460</v>
      </c>
      <c r="E1150" s="331"/>
      <c r="F1150" s="331">
        <v>191</v>
      </c>
      <c r="G1150" s="333">
        <f t="shared" si="22"/>
        <v>2991.6699999999933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46071</v>
      </c>
      <c r="D1151" s="299" t="s">
        <v>300</v>
      </c>
      <c r="E1151" s="331">
        <v>43.63</v>
      </c>
      <c r="F1151" s="331"/>
      <c r="G1151" s="333">
        <f t="shared" si="22"/>
        <v>2800.6699999999933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46071</v>
      </c>
      <c r="D1152" s="299" t="s">
        <v>300</v>
      </c>
      <c r="E1152" s="331">
        <v>10.64</v>
      </c>
      <c r="F1152" s="331"/>
      <c r="G1152" s="333">
        <f t="shared" si="22"/>
        <v>2844.2999999999934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46071</v>
      </c>
      <c r="D1153" s="299" t="s">
        <v>296</v>
      </c>
      <c r="E1153" s="331">
        <v>14.87</v>
      </c>
      <c r="F1153" s="331"/>
      <c r="G1153" s="333">
        <f t="shared" si="22"/>
        <v>2854.9399999999932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46071</v>
      </c>
      <c r="D1154" s="299" t="s">
        <v>295</v>
      </c>
      <c r="E1154" s="331">
        <v>12.99</v>
      </c>
      <c r="F1154" s="331"/>
      <c r="G1154" s="333">
        <f t="shared" si="22"/>
        <v>2869.8099999999931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46071</v>
      </c>
      <c r="D1155" s="299" t="s">
        <v>295</v>
      </c>
      <c r="E1155" s="331">
        <v>29.47</v>
      </c>
      <c r="F1155" s="331"/>
      <c r="G1155" s="333">
        <f t="shared" si="22"/>
        <v>2882.7999999999929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22</v>
      </c>
      <c r="C1156" s="298">
        <v>46071</v>
      </c>
      <c r="D1156" s="299" t="s">
        <v>401</v>
      </c>
      <c r="E1156" s="331">
        <v>13.84</v>
      </c>
      <c r="F1156" s="331"/>
      <c r="G1156" s="333">
        <f t="shared" si="22"/>
        <v>2912.2699999999927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46071</v>
      </c>
      <c r="D1157" s="299" t="s">
        <v>435</v>
      </c>
      <c r="E1157" s="331">
        <v>64.569999999999993</v>
      </c>
      <c r="F1157" s="331"/>
      <c r="G1157" s="333">
        <f t="shared" si="22"/>
        <v>2926.1099999999929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21</v>
      </c>
      <c r="C1158" s="298">
        <v>46070</v>
      </c>
      <c r="D1158" s="299" t="s">
        <v>194</v>
      </c>
      <c r="E1158" s="331">
        <v>81</v>
      </c>
      <c r="F1158" s="331"/>
      <c r="G1158" s="333">
        <f t="shared" si="22"/>
        <v>2990.679999999993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46070</v>
      </c>
      <c r="D1159" s="299" t="s">
        <v>384</v>
      </c>
      <c r="E1159" s="331">
        <v>81.41</v>
      </c>
      <c r="F1159" s="331"/>
      <c r="G1159" s="333">
        <f t="shared" si="22"/>
        <v>3071.679999999993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46070</v>
      </c>
      <c r="D1160" s="299" t="s">
        <v>300</v>
      </c>
      <c r="E1160" s="331">
        <v>113.74</v>
      </c>
      <c r="F1160" s="331"/>
      <c r="G1160" s="333">
        <f t="shared" si="22"/>
        <v>3153.0899999999929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43</v>
      </c>
      <c r="C1161" s="298">
        <v>46070</v>
      </c>
      <c r="D1161" s="299" t="s">
        <v>333</v>
      </c>
      <c r="E1161" s="331">
        <v>29.8</v>
      </c>
      <c r="F1161" s="331"/>
      <c r="G1161" s="333">
        <f t="shared" si="22"/>
        <v>3266.8299999999927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42</v>
      </c>
      <c r="C1162" s="298">
        <v>46070</v>
      </c>
      <c r="D1162" s="299" t="s">
        <v>333</v>
      </c>
      <c r="E1162" s="331">
        <v>37.25</v>
      </c>
      <c r="F1162" s="331"/>
      <c r="G1162" s="333">
        <f t="shared" si="22"/>
        <v>3296.6299999999928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46070</v>
      </c>
      <c r="D1163" s="299" t="s">
        <v>424</v>
      </c>
      <c r="E1163" s="331">
        <v>7.97</v>
      </c>
      <c r="F1163" s="331"/>
      <c r="G1163" s="333">
        <f t="shared" si="22"/>
        <v>3333.8799999999928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17</v>
      </c>
      <c r="C1164" s="298">
        <v>46070</v>
      </c>
      <c r="D1164" s="299" t="s">
        <v>188</v>
      </c>
      <c r="E1164" s="331">
        <v>42.65</v>
      </c>
      <c r="F1164" s="331"/>
      <c r="G1164" s="333">
        <f t="shared" si="22"/>
        <v>3341.8499999999926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46070</v>
      </c>
      <c r="D1165" s="299" t="s">
        <v>436</v>
      </c>
      <c r="E1165" s="331">
        <v>40</v>
      </c>
      <c r="F1165" s="331"/>
      <c r="G1165" s="333">
        <f t="shared" si="22"/>
        <v>3384.4999999999927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11</v>
      </c>
      <c r="C1166" s="298">
        <v>46070</v>
      </c>
      <c r="D1166" s="299" t="s">
        <v>178</v>
      </c>
      <c r="E1166" s="331">
        <v>480.91</v>
      </c>
      <c r="F1166" s="331"/>
      <c r="G1166" s="333">
        <f t="shared" si="22"/>
        <v>3424.4999999999927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23</v>
      </c>
      <c r="C1167" s="298">
        <v>46070</v>
      </c>
      <c r="D1167" s="299" t="s">
        <v>63</v>
      </c>
      <c r="E1167" s="331">
        <v>529.46</v>
      </c>
      <c r="F1167" s="331"/>
      <c r="G1167" s="333">
        <f t="shared" si="22"/>
        <v>3905.4099999999926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46069</v>
      </c>
      <c r="D1168" s="299" t="s">
        <v>324</v>
      </c>
      <c r="E1168" s="331">
        <v>16.079999999999998</v>
      </c>
      <c r="F1168" s="331"/>
      <c r="G1168" s="333">
        <f t="shared" si="22"/>
        <v>4434.8699999999926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6</v>
      </c>
      <c r="C1169" s="298">
        <v>46069</v>
      </c>
      <c r="D1169" s="299" t="s">
        <v>300</v>
      </c>
      <c r="E1169" s="331">
        <v>21.17</v>
      </c>
      <c r="F1169" s="331"/>
      <c r="G1169" s="333">
        <f t="shared" si="22"/>
        <v>4450.9499999999925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46069</v>
      </c>
      <c r="D1170" s="299" t="s">
        <v>300</v>
      </c>
      <c r="E1170" s="331">
        <v>17.03</v>
      </c>
      <c r="F1170" s="331"/>
      <c r="G1170" s="333">
        <f t="shared" si="22"/>
        <v>4472.1199999999926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46069</v>
      </c>
      <c r="D1171" s="299" t="s">
        <v>296</v>
      </c>
      <c r="E1171" s="331">
        <v>18.309999999999999</v>
      </c>
      <c r="F1171" s="331"/>
      <c r="G1171" s="333">
        <f t="shared" si="22"/>
        <v>4489.1499999999924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46069</v>
      </c>
      <c r="D1172" s="299" t="s">
        <v>301</v>
      </c>
      <c r="E1172" s="331">
        <v>19.3</v>
      </c>
      <c r="F1172" s="331"/>
      <c r="G1172" s="333">
        <f t="shared" si="22"/>
        <v>4507.4599999999928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46069</v>
      </c>
      <c r="D1173" s="299" t="s">
        <v>397</v>
      </c>
      <c r="E1173" s="331">
        <v>24.67</v>
      </c>
      <c r="F1173" s="331"/>
      <c r="G1173" s="333">
        <f t="shared" si="22"/>
        <v>4526.7599999999929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287</v>
      </c>
      <c r="B1174" s="330" t="s">
        <v>287</v>
      </c>
      <c r="C1174" s="298">
        <v>46069</v>
      </c>
      <c r="D1174" s="299" t="s">
        <v>397</v>
      </c>
      <c r="E1174" s="331">
        <v>152.41999999999999</v>
      </c>
      <c r="F1174" s="331">
        <v>152.41999999999999</v>
      </c>
      <c r="G1174" s="333">
        <f t="shared" si="22"/>
        <v>4551.429999999993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46068</v>
      </c>
      <c r="D1175" s="299" t="s">
        <v>437</v>
      </c>
      <c r="E1175" s="331">
        <v>233.83</v>
      </c>
      <c r="F1175" s="331"/>
      <c r="G1175" s="333">
        <f t="shared" si="22"/>
        <v>4551.429999999993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46068</v>
      </c>
      <c r="D1176" s="299" t="s">
        <v>326</v>
      </c>
      <c r="E1176" s="331">
        <v>50.87</v>
      </c>
      <c r="F1176" s="331"/>
      <c r="G1176" s="333">
        <f t="shared" si="22"/>
        <v>4785.2599999999929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46068</v>
      </c>
      <c r="D1177" s="299" t="s">
        <v>438</v>
      </c>
      <c r="E1177" s="331">
        <v>16</v>
      </c>
      <c r="F1177" s="331"/>
      <c r="G1177" s="333">
        <f t="shared" si="22"/>
        <v>4836.1299999999928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46068</v>
      </c>
      <c r="D1178" s="299" t="s">
        <v>353</v>
      </c>
      <c r="E1178" s="331">
        <v>30</v>
      </c>
      <c r="F1178" s="331"/>
      <c r="G1178" s="333">
        <f t="shared" si="22"/>
        <v>4852.1299999999928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6</v>
      </c>
      <c r="C1179" s="298">
        <v>46068</v>
      </c>
      <c r="D1179" s="299" t="s">
        <v>306</v>
      </c>
      <c r="E1179" s="331">
        <v>76</v>
      </c>
      <c r="F1179" s="331"/>
      <c r="G1179" s="333">
        <f t="shared" si="22"/>
        <v>4882.1299999999928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46068</v>
      </c>
      <c r="D1180" s="299" t="s">
        <v>348</v>
      </c>
      <c r="E1180" s="331">
        <v>3.59</v>
      </c>
      <c r="F1180" s="331"/>
      <c r="G1180" s="333">
        <f t="shared" si="22"/>
        <v>4958.1299999999928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46068</v>
      </c>
      <c r="D1181" s="299" t="s">
        <v>439</v>
      </c>
      <c r="E1181" s="331">
        <v>70</v>
      </c>
      <c r="F1181" s="331"/>
      <c r="G1181" s="333">
        <f t="shared" si="22"/>
        <v>4961.719999999993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46068</v>
      </c>
      <c r="D1182" s="299" t="s">
        <v>440</v>
      </c>
      <c r="E1182" s="331">
        <v>175</v>
      </c>
      <c r="F1182" s="331"/>
      <c r="G1182" s="333">
        <f t="shared" si="22"/>
        <v>5031.719999999993</v>
      </c>
      <c r="H1182" s="334" t="s">
        <v>298</v>
      </c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46067</v>
      </c>
      <c r="D1183" s="299" t="s">
        <v>319</v>
      </c>
      <c r="E1183" s="331">
        <v>13.09</v>
      </c>
      <c r="F1183" s="331"/>
      <c r="G1183" s="333">
        <f t="shared" si="22"/>
        <v>5206.719999999993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46067</v>
      </c>
      <c r="D1184" s="299" t="s">
        <v>296</v>
      </c>
      <c r="E1184" s="331">
        <v>7.56</v>
      </c>
      <c r="F1184" s="331"/>
      <c r="G1184" s="333">
        <f t="shared" si="22"/>
        <v>5219.8099999999931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4</v>
      </c>
      <c r="C1185" s="298">
        <v>46067</v>
      </c>
      <c r="D1185" s="299" t="s">
        <v>296</v>
      </c>
      <c r="E1185" s="331">
        <v>32.409999999999997</v>
      </c>
      <c r="F1185" s="331"/>
      <c r="G1185" s="333">
        <f t="shared" si="22"/>
        <v>5227.3699999999935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5</v>
      </c>
      <c r="C1186" s="298">
        <v>46067</v>
      </c>
      <c r="D1186" s="299" t="s">
        <v>441</v>
      </c>
      <c r="E1186" s="331">
        <v>400</v>
      </c>
      <c r="F1186" s="331"/>
      <c r="G1186" s="333">
        <f t="shared" si="22"/>
        <v>5259.7799999999934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46066</v>
      </c>
      <c r="D1187" s="299" t="s">
        <v>319</v>
      </c>
      <c r="E1187" s="331">
        <v>41.51</v>
      </c>
      <c r="F1187" s="331"/>
      <c r="G1187" s="333">
        <f t="shared" si="22"/>
        <v>5659.7799999999934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4</v>
      </c>
      <c r="C1188" s="298">
        <v>46066</v>
      </c>
      <c r="D1188" s="299" t="s">
        <v>296</v>
      </c>
      <c r="E1188" s="331">
        <v>21.55</v>
      </c>
      <c r="F1188" s="331"/>
      <c r="G1188" s="333">
        <f t="shared" si="22"/>
        <v>5701.2899999999936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46066</v>
      </c>
      <c r="D1189" s="299" t="s">
        <v>358</v>
      </c>
      <c r="E1189" s="331">
        <v>12.45</v>
      </c>
      <c r="F1189" s="331"/>
      <c r="G1189" s="333">
        <f t="shared" si="22"/>
        <v>5722.8399999999938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287</v>
      </c>
      <c r="B1190" s="330" t="s">
        <v>287</v>
      </c>
      <c r="C1190" s="298">
        <v>46066</v>
      </c>
      <c r="D1190" s="299" t="s">
        <v>397</v>
      </c>
      <c r="E1190" s="331">
        <v>91.38</v>
      </c>
      <c r="F1190" s="331">
        <v>91.38</v>
      </c>
      <c r="G1190" s="333">
        <f t="shared" si="22"/>
        <v>5735.2899999999936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1</v>
      </c>
      <c r="C1191" s="298">
        <v>46066</v>
      </c>
      <c r="D1191" s="299" t="s">
        <v>311</v>
      </c>
      <c r="E1191" s="331">
        <v>16.48</v>
      </c>
      <c r="F1191" s="331"/>
      <c r="G1191" s="333">
        <f t="shared" si="22"/>
        <v>5735.2899999999936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1</v>
      </c>
      <c r="C1192" s="298">
        <v>46066</v>
      </c>
      <c r="D1192" s="299" t="s">
        <v>428</v>
      </c>
      <c r="E1192" s="331">
        <v>12.76</v>
      </c>
      <c r="F1192" s="331"/>
      <c r="G1192" s="333">
        <f t="shared" si="22"/>
        <v>5751.7699999999932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46066</v>
      </c>
      <c r="D1193" s="299" t="s">
        <v>329</v>
      </c>
      <c r="E1193" s="331">
        <v>37.9</v>
      </c>
      <c r="F1193" s="331"/>
      <c r="G1193" s="333">
        <f t="shared" si="22"/>
        <v>5764.5299999999934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40</v>
      </c>
      <c r="C1194" s="298">
        <v>46066</v>
      </c>
      <c r="D1194" s="299" t="s">
        <v>316</v>
      </c>
      <c r="E1194" s="331"/>
      <c r="F1194" s="331">
        <v>427.18</v>
      </c>
      <c r="G1194" s="333">
        <f t="shared" si="22"/>
        <v>5802.429999999993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291</v>
      </c>
      <c r="B1195" s="330">
        <v>38</v>
      </c>
      <c r="C1195" s="298">
        <v>46066</v>
      </c>
      <c r="D1195" s="299" t="s">
        <v>293</v>
      </c>
      <c r="E1195" s="331"/>
      <c r="F1195" s="331">
        <v>4278.16</v>
      </c>
      <c r="G1195" s="333">
        <f t="shared" si="22"/>
        <v>5375.2499999999927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46065</v>
      </c>
      <c r="D1196" s="299" t="s">
        <v>357</v>
      </c>
      <c r="E1196" s="331">
        <v>111.36</v>
      </c>
      <c r="F1196" s="331"/>
      <c r="G1196" s="333">
        <f t="shared" si="22"/>
        <v>1097.0899999999931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6</v>
      </c>
      <c r="C1197" s="298">
        <v>46065</v>
      </c>
      <c r="D1197" s="299" t="s">
        <v>442</v>
      </c>
      <c r="E1197" s="331">
        <v>16</v>
      </c>
      <c r="F1197" s="331"/>
      <c r="G1197" s="333">
        <f t="shared" si="22"/>
        <v>1208.449999999993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46065</v>
      </c>
      <c r="D1198" s="299" t="s">
        <v>300</v>
      </c>
      <c r="E1198" s="331">
        <v>29.81</v>
      </c>
      <c r="F1198" s="331"/>
      <c r="G1198" s="333">
        <f t="shared" si="22"/>
        <v>1224.449999999993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19</v>
      </c>
      <c r="C1199" s="298">
        <v>46065</v>
      </c>
      <c r="D1199" s="299" t="s">
        <v>191</v>
      </c>
      <c r="E1199" s="331">
        <v>200</v>
      </c>
      <c r="F1199" s="331"/>
      <c r="G1199" s="333">
        <f t="shared" si="22"/>
        <v>1254.2599999999929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46065</v>
      </c>
      <c r="D1200" s="299" t="s">
        <v>296</v>
      </c>
      <c r="E1200" s="331">
        <v>7.56</v>
      </c>
      <c r="F1200" s="331"/>
      <c r="G1200" s="333">
        <f t="shared" si="22"/>
        <v>1454.2599999999929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4</v>
      </c>
      <c r="C1201" s="298">
        <v>46065</v>
      </c>
      <c r="D1201" s="299" t="s">
        <v>296</v>
      </c>
      <c r="E1201" s="331">
        <v>65.78</v>
      </c>
      <c r="F1201" s="331"/>
      <c r="G1201" s="333">
        <f t="shared" si="22"/>
        <v>1461.8199999999929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46065</v>
      </c>
      <c r="D1202" s="299" t="s">
        <v>296</v>
      </c>
      <c r="E1202" s="331">
        <v>3.93</v>
      </c>
      <c r="F1202" s="331"/>
      <c r="G1202" s="333">
        <f t="shared" si="22"/>
        <v>1527.5999999999929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7</v>
      </c>
      <c r="C1203" s="298">
        <v>46065</v>
      </c>
      <c r="D1203" s="299" t="s">
        <v>443</v>
      </c>
      <c r="E1203" s="331">
        <v>564.83000000000004</v>
      </c>
      <c r="F1203" s="331"/>
      <c r="G1203" s="333">
        <f t="shared" si="22"/>
        <v>1531.5299999999929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7</v>
      </c>
      <c r="C1204" s="298">
        <v>46065</v>
      </c>
      <c r="D1204" s="299" t="s">
        <v>444</v>
      </c>
      <c r="E1204" s="331">
        <v>70.180000000000007</v>
      </c>
      <c r="F1204" s="331"/>
      <c r="G1204" s="333">
        <f t="shared" si="22"/>
        <v>2096.3599999999929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46065</v>
      </c>
      <c r="D1205" s="299" t="s">
        <v>445</v>
      </c>
      <c r="E1205" s="331">
        <v>2.66</v>
      </c>
      <c r="F1205" s="331"/>
      <c r="G1205" s="333">
        <f t="shared" si="22"/>
        <v>2166.5399999999927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5</v>
      </c>
      <c r="C1206" s="298">
        <v>46064</v>
      </c>
      <c r="D1206" s="299" t="s">
        <v>429</v>
      </c>
      <c r="E1206" s="331">
        <v>103.25</v>
      </c>
      <c r="F1206" s="331"/>
      <c r="G1206" s="333">
        <f t="shared" si="22"/>
        <v>2169.1999999999925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46064</v>
      </c>
      <c r="D1207" s="299" t="s">
        <v>363</v>
      </c>
      <c r="E1207" s="331">
        <v>30.39</v>
      </c>
      <c r="F1207" s="331"/>
      <c r="G1207" s="333">
        <f t="shared" si="22"/>
        <v>2272.4499999999925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46064</v>
      </c>
      <c r="D1208" s="299" t="s">
        <v>296</v>
      </c>
      <c r="E1208" s="331">
        <v>9.92</v>
      </c>
      <c r="F1208" s="331"/>
      <c r="G1208" s="333">
        <f t="shared" si="22"/>
        <v>2302.8399999999924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46064</v>
      </c>
      <c r="D1209" s="299" t="s">
        <v>295</v>
      </c>
      <c r="E1209" s="331">
        <v>3.49</v>
      </c>
      <c r="F1209" s="331"/>
      <c r="G1209" s="333">
        <f t="shared" si="22"/>
        <v>2312.7599999999925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22</v>
      </c>
      <c r="C1210" s="298">
        <v>46064</v>
      </c>
      <c r="D1210" s="299" t="s">
        <v>352</v>
      </c>
      <c r="E1210" s="331">
        <v>19.16</v>
      </c>
      <c r="F1210" s="331"/>
      <c r="G1210" s="333">
        <f t="shared" si="22"/>
        <v>2316.2499999999923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46063</v>
      </c>
      <c r="D1211" s="299" t="s">
        <v>412</v>
      </c>
      <c r="E1211" s="331">
        <v>-8</v>
      </c>
      <c r="F1211" s="331"/>
      <c r="G1211" s="333">
        <f t="shared" si="22"/>
        <v>2335.4099999999921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46063</v>
      </c>
      <c r="D1212" s="299" t="s">
        <v>446</v>
      </c>
      <c r="E1212" s="331">
        <v>-0.04</v>
      </c>
      <c r="F1212" s="331"/>
      <c r="G1212" s="333">
        <f t="shared" si="22"/>
        <v>2327.4099999999921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335</v>
      </c>
      <c r="B1213" s="330" t="s">
        <v>335</v>
      </c>
      <c r="C1213" s="298">
        <v>46063</v>
      </c>
      <c r="D1213" s="299" t="s">
        <v>447</v>
      </c>
      <c r="E1213" s="331">
        <v>65.78</v>
      </c>
      <c r="F1213" s="331"/>
      <c r="G1213" s="333">
        <f t="shared" si="22"/>
        <v>2327.3699999999922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13</v>
      </c>
      <c r="C1214" s="298">
        <v>46063</v>
      </c>
      <c r="D1214" s="299" t="s">
        <v>182</v>
      </c>
      <c r="E1214" s="331">
        <v>159.35</v>
      </c>
      <c r="F1214" s="331"/>
      <c r="G1214" s="333">
        <f t="shared" si="22"/>
        <v>2393.1499999999924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46063</v>
      </c>
      <c r="D1215" s="299" t="s">
        <v>296</v>
      </c>
      <c r="E1215" s="331">
        <v>16.29</v>
      </c>
      <c r="F1215" s="331"/>
      <c r="G1215" s="333">
        <f t="shared" si="22"/>
        <v>2552.4999999999923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46063</v>
      </c>
      <c r="D1216" s="299" t="s">
        <v>311</v>
      </c>
      <c r="E1216" s="331">
        <v>19.329999999999998</v>
      </c>
      <c r="F1216" s="331"/>
      <c r="G1216" s="333">
        <f t="shared" si="22"/>
        <v>2568.7899999999922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3</v>
      </c>
      <c r="C1217" s="298">
        <v>46062</v>
      </c>
      <c r="D1217" s="299" t="s">
        <v>448</v>
      </c>
      <c r="E1217" s="331">
        <v>8.61</v>
      </c>
      <c r="F1217" s="331"/>
      <c r="G1217" s="333">
        <f t="shared" ref="G1217:G1462" si="23">G1218-E1217+F1217</f>
        <v>2588.1199999999922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46062</v>
      </c>
      <c r="D1218" s="299" t="s">
        <v>296</v>
      </c>
      <c r="E1218" s="331">
        <v>13.41</v>
      </c>
      <c r="F1218" s="331"/>
      <c r="G1218" s="333">
        <f t="shared" si="23"/>
        <v>2596.7299999999923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18</v>
      </c>
      <c r="C1219" s="298">
        <v>46062</v>
      </c>
      <c r="D1219" s="299" t="s">
        <v>361</v>
      </c>
      <c r="E1219" s="331">
        <v>400</v>
      </c>
      <c r="F1219" s="331"/>
      <c r="G1219" s="333">
        <f t="shared" si="23"/>
        <v>2610.1399999999921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9</v>
      </c>
      <c r="C1220" s="298">
        <v>46062</v>
      </c>
      <c r="D1220" s="299" t="s">
        <v>58</v>
      </c>
      <c r="E1220" s="331">
        <v>1281.53</v>
      </c>
      <c r="F1220" s="331"/>
      <c r="G1220" s="333">
        <f t="shared" si="23"/>
        <v>3010.1399999999921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5</v>
      </c>
      <c r="C1221" s="298">
        <v>46062</v>
      </c>
      <c r="D1221" s="299" t="s">
        <v>449</v>
      </c>
      <c r="E1221" s="331">
        <v>50</v>
      </c>
      <c r="F1221" s="331"/>
      <c r="G1221" s="333">
        <f t="shared" si="23"/>
        <v>4291.6699999999919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46062</v>
      </c>
      <c r="D1222" s="299" t="s">
        <v>450</v>
      </c>
      <c r="E1222" s="331">
        <v>12.1</v>
      </c>
      <c r="F1222" s="331"/>
      <c r="G1222" s="333">
        <f t="shared" si="23"/>
        <v>4341.6699999999919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46061</v>
      </c>
      <c r="D1223" s="299" t="s">
        <v>306</v>
      </c>
      <c r="E1223" s="331">
        <v>72.099999999999994</v>
      </c>
      <c r="F1223" s="331"/>
      <c r="G1223" s="333">
        <f t="shared" si="23"/>
        <v>4353.7699999999923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46061</v>
      </c>
      <c r="D1224" s="299" t="s">
        <v>319</v>
      </c>
      <c r="E1224" s="331">
        <v>30.25</v>
      </c>
      <c r="F1224" s="331"/>
      <c r="G1224" s="333">
        <f t="shared" si="23"/>
        <v>4425.8699999999926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3</v>
      </c>
      <c r="C1225" s="298">
        <v>46061</v>
      </c>
      <c r="D1225" s="299" t="s">
        <v>296</v>
      </c>
      <c r="E1225" s="331">
        <v>3.72</v>
      </c>
      <c r="F1225" s="331"/>
      <c r="G1225" s="333">
        <f t="shared" si="23"/>
        <v>4456.1199999999926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4</v>
      </c>
      <c r="C1226" s="298">
        <v>46061</v>
      </c>
      <c r="D1226" s="299" t="s">
        <v>296</v>
      </c>
      <c r="E1226" s="331">
        <v>41.6</v>
      </c>
      <c r="F1226" s="331"/>
      <c r="G1226" s="333">
        <f t="shared" si="23"/>
        <v>4459.8399999999929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3</v>
      </c>
      <c r="C1227" s="298">
        <v>46061</v>
      </c>
      <c r="D1227" s="299" t="s">
        <v>451</v>
      </c>
      <c r="E1227" s="331">
        <v>1</v>
      </c>
      <c r="F1227" s="331"/>
      <c r="G1227" s="333">
        <f t="shared" si="23"/>
        <v>4501.4399999999932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46061</v>
      </c>
      <c r="D1228" s="299" t="s">
        <v>358</v>
      </c>
      <c r="E1228" s="331">
        <v>10.17</v>
      </c>
      <c r="F1228" s="331"/>
      <c r="G1228" s="333">
        <f t="shared" si="23"/>
        <v>4502.4399999999932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287</v>
      </c>
      <c r="B1229" s="330" t="s">
        <v>287</v>
      </c>
      <c r="C1229" s="298">
        <v>46060</v>
      </c>
      <c r="D1229" s="299" t="s">
        <v>452</v>
      </c>
      <c r="E1229" s="331">
        <v>367.77</v>
      </c>
      <c r="F1229" s="331">
        <v>367.77</v>
      </c>
      <c r="G1229" s="333">
        <f t="shared" si="23"/>
        <v>4512.6099999999933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46060</v>
      </c>
      <c r="D1230" s="299" t="s">
        <v>310</v>
      </c>
      <c r="E1230" s="331">
        <v>32.36</v>
      </c>
      <c r="F1230" s="331"/>
      <c r="G1230" s="333">
        <f t="shared" si="23"/>
        <v>4512.6099999999933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46060</v>
      </c>
      <c r="D1231" s="299" t="s">
        <v>453</v>
      </c>
      <c r="E1231" s="331">
        <v>41.39</v>
      </c>
      <c r="F1231" s="331"/>
      <c r="G1231" s="333">
        <f t="shared" si="23"/>
        <v>4544.969999999993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1</v>
      </c>
      <c r="C1232" s="298">
        <v>46060</v>
      </c>
      <c r="D1232" s="299" t="s">
        <v>445</v>
      </c>
      <c r="E1232" s="331">
        <v>35.770000000000003</v>
      </c>
      <c r="F1232" s="331"/>
      <c r="G1232" s="333">
        <f t="shared" si="23"/>
        <v>4586.3599999999933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3</v>
      </c>
      <c r="C1233" s="298">
        <v>46060</v>
      </c>
      <c r="D1233" s="299" t="s">
        <v>348</v>
      </c>
      <c r="E1233" s="331">
        <v>25</v>
      </c>
      <c r="F1233" s="331"/>
      <c r="G1233" s="333">
        <f t="shared" si="23"/>
        <v>4622.1299999999937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46060</v>
      </c>
      <c r="D1234" s="299" t="s">
        <v>296</v>
      </c>
      <c r="E1234" s="331">
        <v>6.69</v>
      </c>
      <c r="F1234" s="331"/>
      <c r="G1234" s="333">
        <f t="shared" si="23"/>
        <v>4647.1299999999937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46060</v>
      </c>
      <c r="D1235" s="299" t="s">
        <v>296</v>
      </c>
      <c r="E1235" s="331">
        <v>47.85</v>
      </c>
      <c r="F1235" s="331"/>
      <c r="G1235" s="333">
        <f t="shared" si="23"/>
        <v>4653.8199999999933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46059</v>
      </c>
      <c r="D1236" s="299" t="s">
        <v>301</v>
      </c>
      <c r="E1236" s="331">
        <v>20</v>
      </c>
      <c r="F1236" s="331"/>
      <c r="G1236" s="333">
        <f t="shared" si="23"/>
        <v>4701.6699999999937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291</v>
      </c>
      <c r="B1237" s="330">
        <v>40</v>
      </c>
      <c r="C1237" s="298">
        <v>46059</v>
      </c>
      <c r="D1237" s="299" t="s">
        <v>316</v>
      </c>
      <c r="E1237" s="331"/>
      <c r="F1237" s="331">
        <v>822.99</v>
      </c>
      <c r="G1237" s="333">
        <f t="shared" si="23"/>
        <v>4721.6699999999937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14</v>
      </c>
      <c r="C1238" s="298">
        <v>46059</v>
      </c>
      <c r="D1238" s="299" t="s">
        <v>366</v>
      </c>
      <c r="E1238" s="331">
        <v>66.67</v>
      </c>
      <c r="F1238" s="331"/>
      <c r="G1238" s="333">
        <f t="shared" si="23"/>
        <v>3898.6799999999935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46059</v>
      </c>
      <c r="D1239" s="299" t="s">
        <v>296</v>
      </c>
      <c r="E1239" s="331">
        <v>9.35</v>
      </c>
      <c r="F1239" s="331"/>
      <c r="G1239" s="333">
        <f t="shared" si="23"/>
        <v>3965.3499999999935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46059</v>
      </c>
      <c r="D1240" s="299" t="s">
        <v>296</v>
      </c>
      <c r="E1240" s="331">
        <v>45.81</v>
      </c>
      <c r="F1240" s="331"/>
      <c r="G1240" s="333">
        <f t="shared" si="23"/>
        <v>3974.6999999999935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46059</v>
      </c>
      <c r="D1241" s="299" t="s">
        <v>353</v>
      </c>
      <c r="E1241" s="331">
        <v>22.98</v>
      </c>
      <c r="F1241" s="331"/>
      <c r="G1241" s="333">
        <f t="shared" si="23"/>
        <v>4020.5099999999934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46059</v>
      </c>
      <c r="D1242" s="299" t="s">
        <v>301</v>
      </c>
      <c r="E1242" s="331">
        <v>46.5</v>
      </c>
      <c r="F1242" s="331"/>
      <c r="G1242" s="333">
        <f t="shared" si="23"/>
        <v>4043.4899999999934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46059</v>
      </c>
      <c r="D1243" s="299" t="s">
        <v>358</v>
      </c>
      <c r="E1243" s="331">
        <v>10.17</v>
      </c>
      <c r="F1243" s="331"/>
      <c r="G1243" s="333">
        <f t="shared" si="23"/>
        <v>4089.9899999999934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46059</v>
      </c>
      <c r="D1244" s="299" t="s">
        <v>435</v>
      </c>
      <c r="E1244" s="331">
        <v>81.2</v>
      </c>
      <c r="F1244" s="331"/>
      <c r="G1244" s="333">
        <f t="shared" si="23"/>
        <v>4100.1599999999935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46058</v>
      </c>
      <c r="D1245" s="299" t="s">
        <v>301</v>
      </c>
      <c r="E1245" s="331">
        <v>21</v>
      </c>
      <c r="F1245" s="331"/>
      <c r="G1245" s="333">
        <f t="shared" si="23"/>
        <v>4181.3599999999933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291</v>
      </c>
      <c r="B1246" s="330">
        <v>39</v>
      </c>
      <c r="C1246" s="298">
        <v>46058</v>
      </c>
      <c r="D1246" s="299" t="s">
        <v>292</v>
      </c>
      <c r="E1246" s="331"/>
      <c r="F1246" s="331">
        <v>2763.79</v>
      </c>
      <c r="G1246" s="333">
        <f t="shared" si="23"/>
        <v>4202.3599999999933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46058</v>
      </c>
      <c r="D1247" s="299" t="s">
        <v>357</v>
      </c>
      <c r="E1247" s="331">
        <v>95.35</v>
      </c>
      <c r="F1247" s="331"/>
      <c r="G1247" s="333">
        <f t="shared" si="23"/>
        <v>1438.5699999999933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46058</v>
      </c>
      <c r="D1248" s="299" t="s">
        <v>353</v>
      </c>
      <c r="E1248" s="331">
        <v>14.99</v>
      </c>
      <c r="F1248" s="331"/>
      <c r="G1248" s="333">
        <f t="shared" si="23"/>
        <v>1533.9199999999933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287</v>
      </c>
      <c r="B1249" s="330" t="s">
        <v>287</v>
      </c>
      <c r="C1249" s="298">
        <v>46058</v>
      </c>
      <c r="D1249" s="299" t="s">
        <v>452</v>
      </c>
      <c r="E1249" s="331">
        <v>77.569999999999993</v>
      </c>
      <c r="F1249" s="331">
        <v>77.569999999999993</v>
      </c>
      <c r="G1249" s="333">
        <f t="shared" si="23"/>
        <v>1548.9099999999933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6</v>
      </c>
      <c r="C1250" s="298">
        <v>46057</v>
      </c>
      <c r="D1250" s="299" t="s">
        <v>344</v>
      </c>
      <c r="E1250" s="331">
        <v>50</v>
      </c>
      <c r="F1250" s="331"/>
      <c r="G1250" s="333">
        <f t="shared" si="23"/>
        <v>1548.9099999999933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1</v>
      </c>
      <c r="C1251" s="298">
        <v>46057</v>
      </c>
      <c r="D1251" s="299" t="s">
        <v>306</v>
      </c>
      <c r="E1251" s="331">
        <v>62.03</v>
      </c>
      <c r="F1251" s="331"/>
      <c r="G1251" s="333">
        <f t="shared" si="23"/>
        <v>1598.9099999999933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46057</v>
      </c>
      <c r="D1252" s="299" t="s">
        <v>296</v>
      </c>
      <c r="E1252" s="331">
        <v>14.91</v>
      </c>
      <c r="F1252" s="331"/>
      <c r="G1252" s="333">
        <f t="shared" si="23"/>
        <v>1660.9399999999932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46057</v>
      </c>
      <c r="D1253" s="299" t="s">
        <v>310</v>
      </c>
      <c r="E1253" s="331">
        <v>63.38</v>
      </c>
      <c r="F1253" s="331"/>
      <c r="G1253" s="333">
        <f t="shared" si="23"/>
        <v>1675.8499999999933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287</v>
      </c>
      <c r="B1254" s="330" t="s">
        <v>287</v>
      </c>
      <c r="C1254" s="298">
        <v>46057</v>
      </c>
      <c r="D1254" s="299" t="s">
        <v>454</v>
      </c>
      <c r="E1254" s="331">
        <v>192.78</v>
      </c>
      <c r="F1254" s="331">
        <v>192.78</v>
      </c>
      <c r="G1254" s="333">
        <f t="shared" si="23"/>
        <v>1739.2299999999934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14</v>
      </c>
      <c r="C1255" s="298">
        <v>46057</v>
      </c>
      <c r="D1255" s="299" t="s">
        <v>367</v>
      </c>
      <c r="E1255" s="331">
        <v>68.739999999999995</v>
      </c>
      <c r="F1255" s="331"/>
      <c r="G1255" s="333">
        <f t="shared" si="23"/>
        <v>1739.2299999999934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46057</v>
      </c>
      <c r="D1256" s="299" t="s">
        <v>300</v>
      </c>
      <c r="E1256" s="331">
        <v>-42.58</v>
      </c>
      <c r="F1256" s="331"/>
      <c r="G1256" s="333">
        <f t="shared" si="23"/>
        <v>1807.9699999999934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1</v>
      </c>
      <c r="C1257" s="298">
        <v>46057</v>
      </c>
      <c r="D1257" s="299" t="s">
        <v>371</v>
      </c>
      <c r="E1257" s="331">
        <v>31.36</v>
      </c>
      <c r="F1257" s="331"/>
      <c r="G1257" s="333">
        <f t="shared" si="23"/>
        <v>1765.3899999999935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17</v>
      </c>
      <c r="C1258" s="298">
        <v>46057</v>
      </c>
      <c r="D1258" s="299" t="s">
        <v>370</v>
      </c>
      <c r="E1258" s="331">
        <v>99</v>
      </c>
      <c r="F1258" s="331"/>
      <c r="G1258" s="333">
        <f t="shared" si="23"/>
        <v>1796.7499999999934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284</v>
      </c>
      <c r="B1259" s="330">
        <v>36</v>
      </c>
      <c r="C1259" s="298">
        <v>46056</v>
      </c>
      <c r="D1259" s="299" t="s">
        <v>374</v>
      </c>
      <c r="E1259" s="331">
        <v>50</v>
      </c>
      <c r="F1259" s="331"/>
      <c r="G1259" s="333">
        <f t="shared" si="23"/>
        <v>1895.7499999999934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8</v>
      </c>
      <c r="C1260" s="298">
        <v>46056</v>
      </c>
      <c r="D1260" s="299" t="s">
        <v>319</v>
      </c>
      <c r="E1260" s="331">
        <v>7.92</v>
      </c>
      <c r="F1260" s="331"/>
      <c r="G1260" s="333">
        <f t="shared" si="23"/>
        <v>1945.7499999999934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24</v>
      </c>
      <c r="C1261" s="298">
        <v>46056</v>
      </c>
      <c r="D1261" s="299" t="s">
        <v>860</v>
      </c>
      <c r="E1261" s="331">
        <v>83.58</v>
      </c>
      <c r="F1261" s="331"/>
      <c r="G1261" s="333">
        <f t="shared" si="23"/>
        <v>1953.6699999999935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46056</v>
      </c>
      <c r="D1262" s="299" t="s">
        <v>455</v>
      </c>
      <c r="E1262" s="331">
        <v>28.64</v>
      </c>
      <c r="F1262" s="331"/>
      <c r="G1262" s="333">
        <f t="shared" si="23"/>
        <v>2037.2499999999934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46056</v>
      </c>
      <c r="D1263" s="299" t="s">
        <v>358</v>
      </c>
      <c r="E1263" s="331">
        <v>9.4700000000000006</v>
      </c>
      <c r="F1263" s="331"/>
      <c r="G1263" s="333">
        <f t="shared" si="23"/>
        <v>2065.8899999999935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46055</v>
      </c>
      <c r="D1264" s="299" t="s">
        <v>456</v>
      </c>
      <c r="E1264" s="331">
        <v>20</v>
      </c>
      <c r="F1264" s="331"/>
      <c r="G1264" s="333">
        <f t="shared" si="23"/>
        <v>2075.3599999999933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17</v>
      </c>
      <c r="C1265" s="298">
        <v>46055</v>
      </c>
      <c r="D1265" s="299" t="s">
        <v>188</v>
      </c>
      <c r="E1265" s="331">
        <v>41.54</v>
      </c>
      <c r="F1265" s="331"/>
      <c r="G1265" s="333">
        <f t="shared" si="23"/>
        <v>2095.3599999999933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46055</v>
      </c>
      <c r="D1266" s="299" t="s">
        <v>296</v>
      </c>
      <c r="E1266" s="331">
        <v>9.92</v>
      </c>
      <c r="F1266" s="331"/>
      <c r="G1266" s="333">
        <f t="shared" si="23"/>
        <v>2136.8999999999933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46055</v>
      </c>
      <c r="D1267" s="299" t="s">
        <v>457</v>
      </c>
      <c r="E1267" s="331">
        <v>155.38</v>
      </c>
      <c r="F1267" s="331"/>
      <c r="G1267" s="333">
        <f t="shared" si="23"/>
        <v>2146.8199999999933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21</v>
      </c>
      <c r="C1268" s="298">
        <v>46055</v>
      </c>
      <c r="D1268" s="299" t="s">
        <v>194</v>
      </c>
      <c r="E1268" s="331">
        <v>27.35</v>
      </c>
      <c r="F1268" s="331"/>
      <c r="G1268" s="333">
        <f t="shared" si="23"/>
        <v>2302.1999999999935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46054</v>
      </c>
      <c r="D1269" s="299" t="s">
        <v>300</v>
      </c>
      <c r="E1269" s="331">
        <v>59.37</v>
      </c>
      <c r="F1269" s="331"/>
      <c r="G1269" s="333">
        <f t="shared" si="23"/>
        <v>2329.5499999999934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22</v>
      </c>
      <c r="C1270" s="298">
        <v>46054</v>
      </c>
      <c r="D1270" s="299" t="s">
        <v>375</v>
      </c>
      <c r="E1270" s="331">
        <v>6.37</v>
      </c>
      <c r="F1270" s="331"/>
      <c r="G1270" s="333">
        <f t="shared" si="23"/>
        <v>2388.9199999999933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8</v>
      </c>
      <c r="C1271" s="298">
        <v>46054</v>
      </c>
      <c r="D1271" s="299" t="s">
        <v>458</v>
      </c>
      <c r="E1271" s="331">
        <v>44.65</v>
      </c>
      <c r="F1271" s="331"/>
      <c r="G1271" s="333">
        <f t="shared" si="23"/>
        <v>2395.2899999999931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7</v>
      </c>
      <c r="C1272" s="298">
        <v>46054</v>
      </c>
      <c r="D1272" s="299" t="s">
        <v>338</v>
      </c>
      <c r="E1272" s="331">
        <v>35.17</v>
      </c>
      <c r="F1272" s="331"/>
      <c r="G1272" s="333">
        <f t="shared" si="23"/>
        <v>2439.9399999999932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46054</v>
      </c>
      <c r="D1273" s="299" t="s">
        <v>310</v>
      </c>
      <c r="E1273" s="331">
        <v>28.48</v>
      </c>
      <c r="F1273" s="331"/>
      <c r="G1273" s="333">
        <f t="shared" si="23"/>
        <v>2475.1099999999933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46054</v>
      </c>
      <c r="D1274" s="299" t="s">
        <v>311</v>
      </c>
      <c r="E1274" s="331">
        <v>125.07</v>
      </c>
      <c r="F1274" s="331"/>
      <c r="G1274" s="333">
        <f t="shared" si="23"/>
        <v>2503.5899999999933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46054</v>
      </c>
      <c r="D1275" s="299" t="s">
        <v>458</v>
      </c>
      <c r="E1275" s="331">
        <v>100</v>
      </c>
      <c r="F1275" s="331"/>
      <c r="G1275" s="333">
        <f t="shared" si="23"/>
        <v>2628.6599999999935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1</v>
      </c>
      <c r="C1276" s="298">
        <v>46054</v>
      </c>
      <c r="D1276" s="299" t="s">
        <v>329</v>
      </c>
      <c r="E1276" s="331">
        <v>194.96</v>
      </c>
      <c r="F1276" s="331"/>
      <c r="G1276" s="333">
        <f t="shared" si="23"/>
        <v>2728.6599999999935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46054</v>
      </c>
      <c r="D1277" s="299" t="s">
        <v>410</v>
      </c>
      <c r="E1277" s="331">
        <v>75.53</v>
      </c>
      <c r="F1277" s="331"/>
      <c r="G1277" s="333">
        <f t="shared" si="23"/>
        <v>2923.6199999999935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284</v>
      </c>
      <c r="B1278" s="330">
        <v>37</v>
      </c>
      <c r="C1278" s="298">
        <v>46053</v>
      </c>
      <c r="D1278" s="299" t="s">
        <v>459</v>
      </c>
      <c r="E1278" s="331">
        <v>3194.64</v>
      </c>
      <c r="F1278" s="331"/>
      <c r="G1278" s="333">
        <f t="shared" si="23"/>
        <v>2999.1499999999937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286</v>
      </c>
      <c r="B1279" s="330">
        <v>25</v>
      </c>
      <c r="C1279" s="298">
        <v>46053</v>
      </c>
      <c r="D1279" s="298" t="s">
        <v>204</v>
      </c>
      <c r="E1279" s="331">
        <v>350</v>
      </c>
      <c r="F1279" s="331"/>
      <c r="G1279" s="333">
        <f t="shared" si="23"/>
        <v>6193.7899999999936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286</v>
      </c>
      <c r="B1280" s="330">
        <v>26</v>
      </c>
      <c r="C1280" s="298">
        <v>46053</v>
      </c>
      <c r="D1280" s="298" t="s">
        <v>205</v>
      </c>
      <c r="E1280" s="331">
        <v>320</v>
      </c>
      <c r="F1280" s="331"/>
      <c r="G1280" s="333">
        <f t="shared" si="23"/>
        <v>6543.7899999999936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286</v>
      </c>
      <c r="B1281" s="330">
        <v>27</v>
      </c>
      <c r="C1281" s="298">
        <v>46053</v>
      </c>
      <c r="D1281" s="298" t="s">
        <v>206</v>
      </c>
      <c r="E1281" s="331">
        <v>25</v>
      </c>
      <c r="F1281" s="331"/>
      <c r="G1281" s="333">
        <f t="shared" si="23"/>
        <v>6863.7899999999936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286</v>
      </c>
      <c r="B1282" s="330">
        <v>28</v>
      </c>
      <c r="C1282" s="298">
        <v>46053</v>
      </c>
      <c r="D1282" s="298" t="s">
        <v>207</v>
      </c>
      <c r="E1282" s="331">
        <v>25</v>
      </c>
      <c r="F1282" s="331"/>
      <c r="G1282" s="333">
        <f t="shared" si="23"/>
        <v>6888.7899999999936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286</v>
      </c>
      <c r="B1283" s="330">
        <v>29</v>
      </c>
      <c r="C1283" s="298">
        <v>46053</v>
      </c>
      <c r="D1283" s="298" t="s">
        <v>208</v>
      </c>
      <c r="E1283" s="331">
        <v>45</v>
      </c>
      <c r="F1283" s="331"/>
      <c r="G1283" s="333">
        <f t="shared" si="23"/>
        <v>6913.7899999999936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286</v>
      </c>
      <c r="B1284" s="330">
        <v>30</v>
      </c>
      <c r="C1284" s="298">
        <v>46053</v>
      </c>
      <c r="D1284" s="298" t="s">
        <v>209</v>
      </c>
      <c r="E1284" s="331">
        <v>400</v>
      </c>
      <c r="F1284" s="331"/>
      <c r="G1284" s="333">
        <f t="shared" si="23"/>
        <v>6958.7899999999936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286</v>
      </c>
      <c r="B1285" s="330">
        <v>31</v>
      </c>
      <c r="C1285" s="298">
        <v>46053</v>
      </c>
      <c r="D1285" s="298" t="s">
        <v>210</v>
      </c>
      <c r="E1285" s="331">
        <v>375</v>
      </c>
      <c r="F1285" s="331"/>
      <c r="G1285" s="333">
        <f t="shared" si="23"/>
        <v>7358.7899999999936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286</v>
      </c>
      <c r="B1286" s="330">
        <v>32</v>
      </c>
      <c r="C1286" s="298">
        <v>46053</v>
      </c>
      <c r="D1286" s="298" t="s">
        <v>211</v>
      </c>
      <c r="E1286" s="331">
        <v>100</v>
      </c>
      <c r="F1286" s="331"/>
      <c r="G1286" s="333">
        <f t="shared" si="23"/>
        <v>7733.7899999999936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286</v>
      </c>
      <c r="B1287" s="330">
        <v>33</v>
      </c>
      <c r="C1287" s="298">
        <v>46053</v>
      </c>
      <c r="D1287" s="298" t="s">
        <v>212</v>
      </c>
      <c r="E1287" s="331">
        <v>85</v>
      </c>
      <c r="F1287" s="331"/>
      <c r="G1287" s="333">
        <f t="shared" si="23"/>
        <v>7833.7899999999936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286</v>
      </c>
      <c r="B1288" s="330">
        <v>34</v>
      </c>
      <c r="C1288" s="298">
        <v>46053</v>
      </c>
      <c r="D1288" s="298" t="s">
        <v>213</v>
      </c>
      <c r="E1288" s="331">
        <v>230</v>
      </c>
      <c r="F1288" s="331"/>
      <c r="G1288" s="333">
        <f t="shared" si="23"/>
        <v>7918.7899999999936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286</v>
      </c>
      <c r="B1289" s="330">
        <v>35</v>
      </c>
      <c r="C1289" s="298">
        <v>46053</v>
      </c>
      <c r="D1289" s="298" t="s">
        <v>214</v>
      </c>
      <c r="E1289" s="331">
        <v>45</v>
      </c>
      <c r="F1289" s="331"/>
      <c r="G1289" s="333">
        <f t="shared" si="23"/>
        <v>8148.7899999999936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8</v>
      </c>
      <c r="C1290" s="298">
        <v>46053</v>
      </c>
      <c r="D1290" s="298" t="s">
        <v>319</v>
      </c>
      <c r="E1290" s="331">
        <v>31.03</v>
      </c>
      <c r="F1290" s="331"/>
      <c r="G1290" s="333">
        <f t="shared" si="23"/>
        <v>8193.7899999999936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10</v>
      </c>
      <c r="C1291" s="298">
        <v>46053</v>
      </c>
      <c r="D1291" s="298" t="s">
        <v>176</v>
      </c>
      <c r="E1291" s="331">
        <v>17.899999999999999</v>
      </c>
      <c r="F1291" s="331"/>
      <c r="G1291" s="333">
        <f t="shared" si="23"/>
        <v>8224.8199999999943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3</v>
      </c>
      <c r="C1292" s="298">
        <v>46053</v>
      </c>
      <c r="D1292" s="298" t="s">
        <v>348</v>
      </c>
      <c r="E1292" s="331">
        <v>18.84</v>
      </c>
      <c r="F1292" s="331"/>
      <c r="G1292" s="333">
        <f t="shared" si="23"/>
        <v>8242.7199999999939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46053</v>
      </c>
      <c r="D1293" s="298" t="s">
        <v>319</v>
      </c>
      <c r="E1293" s="331">
        <v>25.54</v>
      </c>
      <c r="F1293" s="331"/>
      <c r="G1293" s="333">
        <f t="shared" si="23"/>
        <v>8261.559999999994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8</v>
      </c>
      <c r="C1294" s="298">
        <v>46053</v>
      </c>
      <c r="D1294" s="298" t="s">
        <v>308</v>
      </c>
      <c r="E1294" s="331">
        <v>52.59</v>
      </c>
      <c r="F1294" s="331"/>
      <c r="G1294" s="333">
        <f t="shared" si="23"/>
        <v>8287.0999999999949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335</v>
      </c>
      <c r="B1295" s="330" t="s">
        <v>335</v>
      </c>
      <c r="C1295" s="298">
        <v>46052</v>
      </c>
      <c r="D1295" s="299" t="s">
        <v>460</v>
      </c>
      <c r="E1295" s="331"/>
      <c r="F1295" s="331">
        <v>422</v>
      </c>
      <c r="G1295" s="333">
        <f t="shared" si="23"/>
        <v>8339.6899999999951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5</v>
      </c>
      <c r="C1296" s="298">
        <v>46052</v>
      </c>
      <c r="D1296" s="299" t="s">
        <v>864</v>
      </c>
      <c r="E1296" s="331">
        <v>200</v>
      </c>
      <c r="F1296" s="331"/>
      <c r="G1296" s="333">
        <f t="shared" si="23"/>
        <v>7917.6899999999951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46052</v>
      </c>
      <c r="D1297" s="299" t="s">
        <v>296</v>
      </c>
      <c r="E1297" s="331">
        <v>8.52</v>
      </c>
      <c r="F1297" s="331"/>
      <c r="G1297" s="333">
        <f t="shared" si="23"/>
        <v>8117.6899999999951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46052</v>
      </c>
      <c r="D1298" s="299" t="s">
        <v>461</v>
      </c>
      <c r="E1298" s="331">
        <v>831.92</v>
      </c>
      <c r="F1298" s="331">
        <v>831.92</v>
      </c>
      <c r="G1298" s="333">
        <f t="shared" si="23"/>
        <v>8126.2099999999955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46052</v>
      </c>
      <c r="D1299" s="299" t="s">
        <v>441</v>
      </c>
      <c r="E1299" s="331">
        <v>200</v>
      </c>
      <c r="F1299" s="331"/>
      <c r="G1299" s="333">
        <f t="shared" si="23"/>
        <v>8126.2099999999955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46052</v>
      </c>
      <c r="D1300" s="299" t="s">
        <v>324</v>
      </c>
      <c r="E1300" s="331">
        <v>11.04</v>
      </c>
      <c r="F1300" s="331"/>
      <c r="G1300" s="333">
        <f t="shared" si="23"/>
        <v>8326.2099999999955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291</v>
      </c>
      <c r="B1301" s="330">
        <v>38</v>
      </c>
      <c r="C1301" s="298">
        <v>46051</v>
      </c>
      <c r="D1301" s="299" t="s">
        <v>293</v>
      </c>
      <c r="E1301" s="331"/>
      <c r="F1301" s="331">
        <v>4365.6499999999996</v>
      </c>
      <c r="G1301" s="333">
        <f t="shared" si="23"/>
        <v>8337.2499999999964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46051</v>
      </c>
      <c r="D1302" s="299" t="s">
        <v>296</v>
      </c>
      <c r="E1302" s="331">
        <v>18.28</v>
      </c>
      <c r="F1302" s="331"/>
      <c r="G1302" s="333">
        <f t="shared" si="23"/>
        <v>3971.5999999999976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46051</v>
      </c>
      <c r="D1303" s="299" t="s">
        <v>295</v>
      </c>
      <c r="E1303" s="331">
        <v>57.06</v>
      </c>
      <c r="F1303" s="331"/>
      <c r="G1303" s="333">
        <f t="shared" si="23"/>
        <v>3989.8799999999978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287</v>
      </c>
      <c r="B1304" s="330" t="s">
        <v>287</v>
      </c>
      <c r="C1304" s="298">
        <v>46051</v>
      </c>
      <c r="D1304" s="299" t="s">
        <v>462</v>
      </c>
      <c r="E1304" s="331">
        <v>89.42</v>
      </c>
      <c r="F1304" s="331">
        <v>89.42</v>
      </c>
      <c r="G1304" s="333">
        <f t="shared" si="23"/>
        <v>4046.9399999999978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8</v>
      </c>
      <c r="C1305" s="298">
        <v>46051</v>
      </c>
      <c r="D1305" s="299" t="s">
        <v>463</v>
      </c>
      <c r="E1305" s="331">
        <v>59</v>
      </c>
      <c r="F1305" s="331"/>
      <c r="G1305" s="333">
        <f t="shared" si="23"/>
        <v>4046.9399999999978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46051</v>
      </c>
      <c r="D1306" s="299" t="s">
        <v>371</v>
      </c>
      <c r="E1306" s="331">
        <v>19.899999999999999</v>
      </c>
      <c r="F1306" s="331"/>
      <c r="G1306" s="333">
        <f t="shared" si="23"/>
        <v>4105.9399999999978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46050</v>
      </c>
      <c r="D1307" s="299" t="s">
        <v>353</v>
      </c>
      <c r="E1307" s="331">
        <v>14.99</v>
      </c>
      <c r="F1307" s="331"/>
      <c r="G1307" s="333">
        <f t="shared" si="23"/>
        <v>4125.8399999999974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46050</v>
      </c>
      <c r="D1308" s="299" t="s">
        <v>464</v>
      </c>
      <c r="E1308" s="331">
        <v>25</v>
      </c>
      <c r="F1308" s="331"/>
      <c r="G1308" s="333">
        <f t="shared" si="23"/>
        <v>4140.8299999999972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3</v>
      </c>
      <c r="C1309" s="298">
        <v>46050</v>
      </c>
      <c r="D1309" s="299" t="s">
        <v>865</v>
      </c>
      <c r="E1309" s="331">
        <v>6</v>
      </c>
      <c r="F1309" s="331"/>
      <c r="G1309" s="333">
        <f t="shared" si="23"/>
        <v>4165.8299999999972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46050</v>
      </c>
      <c r="D1310" s="299" t="s">
        <v>866</v>
      </c>
      <c r="E1310" s="331">
        <v>15</v>
      </c>
      <c r="F1310" s="331"/>
      <c r="G1310" s="333">
        <f t="shared" si="23"/>
        <v>4171.8299999999972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46050</v>
      </c>
      <c r="D1311" s="299" t="s">
        <v>296</v>
      </c>
      <c r="E1311" s="331">
        <v>12.71</v>
      </c>
      <c r="F1311" s="331"/>
      <c r="G1311" s="333">
        <f t="shared" si="23"/>
        <v>4186.8299999999972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287</v>
      </c>
      <c r="B1312" s="330" t="s">
        <v>287</v>
      </c>
      <c r="C1312" s="298">
        <v>46050</v>
      </c>
      <c r="D1312" s="299" t="s">
        <v>452</v>
      </c>
      <c r="E1312" s="331">
        <v>1475.9</v>
      </c>
      <c r="F1312" s="331">
        <v>1475.9</v>
      </c>
      <c r="G1312" s="333">
        <f t="shared" si="23"/>
        <v>4199.5399999999972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8</v>
      </c>
      <c r="C1313" s="298">
        <v>46050</v>
      </c>
      <c r="D1313" s="299" t="s">
        <v>319</v>
      </c>
      <c r="E1313" s="331">
        <v>28.52</v>
      </c>
      <c r="F1313" s="331"/>
      <c r="G1313" s="333">
        <f t="shared" si="23"/>
        <v>4199.5399999999972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2</v>
      </c>
      <c r="C1314" s="298">
        <v>46050</v>
      </c>
      <c r="D1314" s="299" t="s">
        <v>465</v>
      </c>
      <c r="E1314" s="331">
        <v>66.94</v>
      </c>
      <c r="F1314" s="331"/>
      <c r="G1314" s="333">
        <f t="shared" si="23"/>
        <v>4228.0599999999977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8</v>
      </c>
      <c r="C1315" s="298">
        <v>46049</v>
      </c>
      <c r="D1315" s="299" t="s">
        <v>308</v>
      </c>
      <c r="E1315" s="331">
        <v>47.99</v>
      </c>
      <c r="F1315" s="331"/>
      <c r="G1315" s="333">
        <f t="shared" si="23"/>
        <v>4294.9999999999973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287</v>
      </c>
      <c r="B1316" s="330" t="s">
        <v>287</v>
      </c>
      <c r="C1316" s="298">
        <v>46048</v>
      </c>
      <c r="D1316" s="299" t="s">
        <v>466</v>
      </c>
      <c r="E1316" s="331"/>
      <c r="F1316" s="331">
        <v>425</v>
      </c>
      <c r="G1316" s="333">
        <f t="shared" si="23"/>
        <v>4342.9899999999971</v>
      </c>
      <c r="H1316" s="334" t="s">
        <v>298</v>
      </c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287</v>
      </c>
      <c r="B1317" s="330" t="s">
        <v>287</v>
      </c>
      <c r="C1317" s="298">
        <v>46048</v>
      </c>
      <c r="D1317" s="299" t="s">
        <v>466</v>
      </c>
      <c r="E1317" s="331">
        <v>425</v>
      </c>
      <c r="F1317" s="331"/>
      <c r="G1317" s="333">
        <f t="shared" si="23"/>
        <v>3917.9899999999971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46048</v>
      </c>
      <c r="D1318" s="299" t="s">
        <v>467</v>
      </c>
      <c r="E1318" s="331">
        <v>20.12</v>
      </c>
      <c r="F1318" s="331"/>
      <c r="G1318" s="333">
        <f t="shared" si="23"/>
        <v>4342.9899999999971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17</v>
      </c>
      <c r="C1319" s="298">
        <v>46048</v>
      </c>
      <c r="D1319" s="299" t="s">
        <v>468</v>
      </c>
      <c r="E1319" s="331">
        <v>42.68</v>
      </c>
      <c r="F1319" s="331"/>
      <c r="G1319" s="333">
        <f t="shared" si="23"/>
        <v>4363.1099999999969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6</v>
      </c>
      <c r="C1320" s="298">
        <v>46048</v>
      </c>
      <c r="D1320" s="299" t="s">
        <v>397</v>
      </c>
      <c r="E1320" s="331">
        <v>47.9</v>
      </c>
      <c r="F1320" s="331"/>
      <c r="G1320" s="333">
        <f t="shared" si="23"/>
        <v>4405.7899999999972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1</v>
      </c>
      <c r="C1321" s="298">
        <v>46047</v>
      </c>
      <c r="D1321" s="299" t="s">
        <v>457</v>
      </c>
      <c r="E1321" s="331">
        <v>105.79</v>
      </c>
      <c r="F1321" s="331"/>
      <c r="G1321" s="333">
        <f t="shared" si="23"/>
        <v>4453.6899999999969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12</v>
      </c>
      <c r="C1322" s="298">
        <v>46047</v>
      </c>
      <c r="D1322" s="299" t="s">
        <v>314</v>
      </c>
      <c r="E1322" s="331">
        <v>204.83</v>
      </c>
      <c r="F1322" s="331"/>
      <c r="G1322" s="333">
        <f t="shared" si="23"/>
        <v>4559.4799999999968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3</v>
      </c>
      <c r="C1323" s="298">
        <v>46047</v>
      </c>
      <c r="D1323" s="299" t="s">
        <v>348</v>
      </c>
      <c r="E1323" s="331">
        <v>8.51</v>
      </c>
      <c r="F1323" s="331"/>
      <c r="G1323" s="333">
        <f t="shared" si="23"/>
        <v>4764.3099999999968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4</v>
      </c>
      <c r="C1324" s="298">
        <v>46046</v>
      </c>
      <c r="D1324" s="299" t="s">
        <v>296</v>
      </c>
      <c r="E1324" s="331">
        <v>92.96</v>
      </c>
      <c r="F1324" s="331"/>
      <c r="G1324" s="333">
        <f t="shared" si="23"/>
        <v>4772.819999999997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46046</v>
      </c>
      <c r="D1325" s="299" t="s">
        <v>334</v>
      </c>
      <c r="E1325" s="331">
        <v>30.77</v>
      </c>
      <c r="F1325" s="331"/>
      <c r="G1325" s="333">
        <f t="shared" si="23"/>
        <v>4865.779999999997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46046</v>
      </c>
      <c r="D1326" s="299" t="s">
        <v>358</v>
      </c>
      <c r="E1326" s="331">
        <v>9.4700000000000006</v>
      </c>
      <c r="F1326" s="331"/>
      <c r="G1326" s="333">
        <f t="shared" si="23"/>
        <v>4896.5499999999975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46046</v>
      </c>
      <c r="D1327" s="299" t="s">
        <v>397</v>
      </c>
      <c r="E1327" s="331">
        <v>53.59</v>
      </c>
      <c r="F1327" s="331"/>
      <c r="G1327" s="333">
        <f t="shared" si="23"/>
        <v>4906.0199999999977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1</v>
      </c>
      <c r="C1328" s="298">
        <v>46046</v>
      </c>
      <c r="D1328" s="299" t="s">
        <v>311</v>
      </c>
      <c r="E1328" s="331">
        <v>61.64</v>
      </c>
      <c r="F1328" s="331"/>
      <c r="G1328" s="333">
        <f t="shared" si="23"/>
        <v>4959.6099999999979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1</v>
      </c>
      <c r="C1329" s="298">
        <v>46045</v>
      </c>
      <c r="D1329" s="299" t="s">
        <v>304</v>
      </c>
      <c r="E1329" s="331">
        <v>23.17</v>
      </c>
      <c r="F1329" s="331"/>
      <c r="G1329" s="333">
        <f t="shared" si="23"/>
        <v>5021.2499999999982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46045</v>
      </c>
      <c r="D1330" s="299" t="s">
        <v>296</v>
      </c>
      <c r="E1330" s="331">
        <v>62.77</v>
      </c>
      <c r="F1330" s="331"/>
      <c r="G1330" s="333">
        <f t="shared" si="23"/>
        <v>5044.4199999999983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6</v>
      </c>
      <c r="C1331" s="298">
        <v>46045</v>
      </c>
      <c r="D1331" s="299" t="s">
        <v>469</v>
      </c>
      <c r="E1331" s="331">
        <v>105.51</v>
      </c>
      <c r="F1331" s="331"/>
      <c r="G1331" s="333">
        <f t="shared" si="23"/>
        <v>5107.1899999999987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3</v>
      </c>
      <c r="C1332" s="298">
        <v>46045</v>
      </c>
      <c r="D1332" s="299" t="s">
        <v>334</v>
      </c>
      <c r="E1332" s="331">
        <v>9.9499999999999993</v>
      </c>
      <c r="F1332" s="331"/>
      <c r="G1332" s="333">
        <f t="shared" si="23"/>
        <v>5212.6999999999989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46045</v>
      </c>
      <c r="D1333" s="299" t="s">
        <v>358</v>
      </c>
      <c r="E1333" s="331">
        <v>10.17</v>
      </c>
      <c r="F1333" s="331"/>
      <c r="G1333" s="333">
        <f t="shared" si="23"/>
        <v>5222.6499999999987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46045</v>
      </c>
      <c r="D1334" s="299" t="s">
        <v>301</v>
      </c>
      <c r="E1334" s="331">
        <v>32.200000000000003</v>
      </c>
      <c r="F1334" s="331"/>
      <c r="G1334" s="333">
        <f t="shared" si="23"/>
        <v>5232.8199999999988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22</v>
      </c>
      <c r="C1335" s="298">
        <v>46045</v>
      </c>
      <c r="D1335" s="299" t="s">
        <v>862</v>
      </c>
      <c r="E1335" s="331">
        <v>5.31</v>
      </c>
      <c r="F1335" s="331"/>
      <c r="G1335" s="333">
        <f t="shared" si="23"/>
        <v>5265.0199999999986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46044</v>
      </c>
      <c r="D1336" s="299" t="s">
        <v>435</v>
      </c>
      <c r="E1336" s="331">
        <v>73.95</v>
      </c>
      <c r="F1336" s="331"/>
      <c r="G1336" s="333">
        <f t="shared" si="23"/>
        <v>5270.329999999999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46044</v>
      </c>
      <c r="D1337" s="299" t="s">
        <v>470</v>
      </c>
      <c r="E1337" s="331">
        <v>28.68</v>
      </c>
      <c r="F1337" s="331"/>
      <c r="G1337" s="333">
        <f t="shared" si="23"/>
        <v>5344.2799999999988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46044</v>
      </c>
      <c r="D1338" s="299" t="s">
        <v>357</v>
      </c>
      <c r="E1338" s="331">
        <v>57.38</v>
      </c>
      <c r="F1338" s="331"/>
      <c r="G1338" s="333">
        <f t="shared" si="23"/>
        <v>5372.9599999999991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46044</v>
      </c>
      <c r="D1339" s="299" t="s">
        <v>358</v>
      </c>
      <c r="E1339" s="331">
        <v>9.4700000000000006</v>
      </c>
      <c r="F1339" s="331"/>
      <c r="G1339" s="333">
        <f t="shared" si="23"/>
        <v>5430.3399999999992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46044</v>
      </c>
      <c r="D1340" s="299" t="s">
        <v>358</v>
      </c>
      <c r="E1340" s="331">
        <v>7.18</v>
      </c>
      <c r="F1340" s="331"/>
      <c r="G1340" s="333">
        <f t="shared" si="23"/>
        <v>5439.8099999999995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287</v>
      </c>
      <c r="B1341" s="330" t="s">
        <v>287</v>
      </c>
      <c r="C1341" s="298">
        <v>46044</v>
      </c>
      <c r="D1341" s="299" t="s">
        <v>315</v>
      </c>
      <c r="E1341" s="331">
        <v>126.24</v>
      </c>
      <c r="F1341" s="331">
        <v>126.24</v>
      </c>
      <c r="G1341" s="333">
        <f t="shared" si="23"/>
        <v>5446.99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8</v>
      </c>
      <c r="C1342" s="298">
        <v>46043</v>
      </c>
      <c r="D1342" s="299" t="s">
        <v>471</v>
      </c>
      <c r="E1342" s="331">
        <v>17</v>
      </c>
      <c r="F1342" s="331"/>
      <c r="G1342" s="333">
        <f t="shared" si="23"/>
        <v>5446.99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1</v>
      </c>
      <c r="C1343" s="298">
        <v>46043</v>
      </c>
      <c r="D1343" s="299" t="s">
        <v>329</v>
      </c>
      <c r="E1343" s="331">
        <v>24.75</v>
      </c>
      <c r="F1343" s="331"/>
      <c r="G1343" s="333">
        <f t="shared" si="23"/>
        <v>5463.99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291</v>
      </c>
      <c r="B1344" s="330">
        <v>39</v>
      </c>
      <c r="C1344" s="298">
        <v>46043</v>
      </c>
      <c r="D1344" s="299" t="s">
        <v>292</v>
      </c>
      <c r="E1344" s="331"/>
      <c r="F1344" s="331">
        <v>3378.82</v>
      </c>
      <c r="G1344" s="333">
        <f t="shared" si="23"/>
        <v>5488.74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23</v>
      </c>
      <c r="C1345" s="298">
        <v>46043</v>
      </c>
      <c r="D1345" s="299" t="s">
        <v>67</v>
      </c>
      <c r="E1345" s="331">
        <v>650.88</v>
      </c>
      <c r="F1345" s="331"/>
      <c r="G1345" s="333">
        <f t="shared" si="23"/>
        <v>2109.9199999999992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287</v>
      </c>
      <c r="B1346" s="330" t="s">
        <v>287</v>
      </c>
      <c r="C1346" s="298">
        <v>46043</v>
      </c>
      <c r="D1346" s="299" t="s">
        <v>472</v>
      </c>
      <c r="E1346" s="331">
        <v>100</v>
      </c>
      <c r="F1346" s="331">
        <v>100</v>
      </c>
      <c r="G1346" s="333">
        <f t="shared" si="23"/>
        <v>2760.7999999999993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46043</v>
      </c>
      <c r="D1347" s="299" t="s">
        <v>301</v>
      </c>
      <c r="E1347" s="331">
        <v>20</v>
      </c>
      <c r="F1347" s="331"/>
      <c r="G1347" s="333">
        <f t="shared" si="23"/>
        <v>2760.7999999999993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46043</v>
      </c>
      <c r="D1348" s="299" t="s">
        <v>295</v>
      </c>
      <c r="E1348" s="331">
        <v>6.38</v>
      </c>
      <c r="F1348" s="331"/>
      <c r="G1348" s="333">
        <f t="shared" si="23"/>
        <v>2780.7999999999993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46043</v>
      </c>
      <c r="D1349" s="299" t="s">
        <v>295</v>
      </c>
      <c r="E1349" s="331">
        <v>17.29</v>
      </c>
      <c r="F1349" s="331"/>
      <c r="G1349" s="333">
        <f t="shared" si="23"/>
        <v>2787.1799999999994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46043</v>
      </c>
      <c r="D1350" s="299" t="s">
        <v>358</v>
      </c>
      <c r="E1350" s="331">
        <v>14.86</v>
      </c>
      <c r="F1350" s="331"/>
      <c r="G1350" s="333">
        <f t="shared" si="23"/>
        <v>2804.4699999999993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46042</v>
      </c>
      <c r="D1351" s="299" t="s">
        <v>371</v>
      </c>
      <c r="E1351" s="331">
        <v>13.4</v>
      </c>
      <c r="F1351" s="331"/>
      <c r="G1351" s="333">
        <f t="shared" si="23"/>
        <v>2819.3299999999995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46042</v>
      </c>
      <c r="D1352" s="299" t="s">
        <v>371</v>
      </c>
      <c r="E1352" s="331">
        <v>5.97</v>
      </c>
      <c r="F1352" s="331"/>
      <c r="G1352" s="333">
        <f t="shared" si="23"/>
        <v>2832.7299999999996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22</v>
      </c>
      <c r="C1353" s="298">
        <v>46042</v>
      </c>
      <c r="D1353" s="299" t="s">
        <v>323</v>
      </c>
      <c r="E1353" s="331">
        <v>18.09</v>
      </c>
      <c r="F1353" s="331"/>
      <c r="G1353" s="333">
        <f t="shared" si="23"/>
        <v>2838.6999999999994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17</v>
      </c>
      <c r="C1354" s="298">
        <v>46042</v>
      </c>
      <c r="D1354" s="299" t="s">
        <v>188</v>
      </c>
      <c r="E1354" s="331">
        <v>42.65</v>
      </c>
      <c r="F1354" s="331"/>
      <c r="G1354" s="333">
        <f t="shared" si="23"/>
        <v>2856.7899999999995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335</v>
      </c>
      <c r="B1355" s="330" t="s">
        <v>335</v>
      </c>
      <c r="C1355" s="298">
        <v>46042</v>
      </c>
      <c r="D1355" s="299" t="s">
        <v>336</v>
      </c>
      <c r="E1355" s="331">
        <v>130.51</v>
      </c>
      <c r="F1355" s="331"/>
      <c r="G1355" s="333">
        <f t="shared" si="23"/>
        <v>2899.4399999999996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15</v>
      </c>
      <c r="C1356" s="298">
        <v>46042</v>
      </c>
      <c r="D1356" s="299" t="s">
        <v>185</v>
      </c>
      <c r="E1356" s="331">
        <v>132.4</v>
      </c>
      <c r="F1356" s="331"/>
      <c r="G1356" s="333">
        <f t="shared" si="23"/>
        <v>3029.9499999999994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23</v>
      </c>
      <c r="C1357" s="298">
        <v>46042</v>
      </c>
      <c r="D1357" s="299" t="s">
        <v>63</v>
      </c>
      <c r="E1357" s="331">
        <v>529.46</v>
      </c>
      <c r="F1357" s="331"/>
      <c r="G1357" s="333">
        <f t="shared" si="23"/>
        <v>3162.3499999999995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6</v>
      </c>
      <c r="C1358" s="298">
        <v>46042</v>
      </c>
      <c r="D1358" s="299" t="s">
        <v>300</v>
      </c>
      <c r="E1358" s="331">
        <v>51.63</v>
      </c>
      <c r="F1358" s="331"/>
      <c r="G1358" s="333">
        <f t="shared" si="23"/>
        <v>3691.8099999999995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46042</v>
      </c>
      <c r="D1359" s="299" t="s">
        <v>296</v>
      </c>
      <c r="E1359" s="331">
        <v>11.17</v>
      </c>
      <c r="F1359" s="331"/>
      <c r="G1359" s="333">
        <f t="shared" si="23"/>
        <v>3743.4399999999996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4</v>
      </c>
      <c r="C1360" s="298">
        <v>46042</v>
      </c>
      <c r="D1360" s="299" t="s">
        <v>296</v>
      </c>
      <c r="E1360" s="331">
        <v>57.37</v>
      </c>
      <c r="F1360" s="331"/>
      <c r="G1360" s="333">
        <f t="shared" si="23"/>
        <v>3754.6099999999997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294</v>
      </c>
      <c r="B1361" s="330">
        <v>22</v>
      </c>
      <c r="C1361" s="298">
        <v>46042</v>
      </c>
      <c r="D1361" s="299" t="s">
        <v>328</v>
      </c>
      <c r="E1361" s="331">
        <v>7.46</v>
      </c>
      <c r="F1361" s="331"/>
      <c r="G1361" s="333">
        <f t="shared" si="23"/>
        <v>3811.9799999999996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4</v>
      </c>
      <c r="C1362" s="298">
        <v>46042</v>
      </c>
      <c r="D1362" s="299" t="s">
        <v>310</v>
      </c>
      <c r="E1362" s="331">
        <v>28.91</v>
      </c>
      <c r="F1362" s="331"/>
      <c r="G1362" s="333">
        <f t="shared" si="23"/>
        <v>3819.4399999999996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46040</v>
      </c>
      <c r="D1363" s="299" t="s">
        <v>300</v>
      </c>
      <c r="E1363" s="331">
        <v>31.35</v>
      </c>
      <c r="F1363" s="331"/>
      <c r="G1363" s="333">
        <f t="shared" si="23"/>
        <v>3848.3499999999995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46040</v>
      </c>
      <c r="D1364" s="299" t="s">
        <v>473</v>
      </c>
      <c r="E1364" s="331">
        <v>124.75</v>
      </c>
      <c r="F1364" s="331"/>
      <c r="G1364" s="333">
        <f t="shared" si="23"/>
        <v>3879.6999999999994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3</v>
      </c>
      <c r="C1365" s="298">
        <v>46040</v>
      </c>
      <c r="D1365" s="299" t="s">
        <v>320</v>
      </c>
      <c r="E1365" s="331">
        <v>11.3</v>
      </c>
      <c r="F1365" s="331"/>
      <c r="G1365" s="333">
        <f t="shared" si="23"/>
        <v>4004.4499999999994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22</v>
      </c>
      <c r="C1366" s="298">
        <v>46040</v>
      </c>
      <c r="D1366" s="299" t="s">
        <v>401</v>
      </c>
      <c r="E1366" s="331">
        <v>13.84</v>
      </c>
      <c r="F1366" s="331"/>
      <c r="G1366" s="333">
        <f t="shared" si="23"/>
        <v>4015.7499999999995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1</v>
      </c>
      <c r="C1367" s="298">
        <v>46040</v>
      </c>
      <c r="D1367" s="299" t="s">
        <v>306</v>
      </c>
      <c r="E1367" s="331">
        <v>92.06</v>
      </c>
      <c r="F1367" s="331"/>
      <c r="G1367" s="333">
        <f t="shared" si="23"/>
        <v>4029.5899999999997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7</v>
      </c>
      <c r="C1368" s="298">
        <v>46040</v>
      </c>
      <c r="D1368" s="299" t="s">
        <v>338</v>
      </c>
      <c r="E1368" s="331">
        <v>78.47</v>
      </c>
      <c r="F1368" s="331"/>
      <c r="G1368" s="333">
        <f t="shared" si="23"/>
        <v>4121.6499999999996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1</v>
      </c>
      <c r="C1369" s="298">
        <v>46040</v>
      </c>
      <c r="D1369" s="299" t="s">
        <v>393</v>
      </c>
      <c r="E1369" s="331">
        <v>28.22</v>
      </c>
      <c r="F1369" s="331"/>
      <c r="G1369" s="333">
        <f t="shared" si="23"/>
        <v>4200.12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46040</v>
      </c>
      <c r="D1370" s="299" t="s">
        <v>392</v>
      </c>
      <c r="E1370" s="331">
        <v>32.729999999999997</v>
      </c>
      <c r="F1370" s="331"/>
      <c r="G1370" s="333">
        <f t="shared" si="23"/>
        <v>4228.34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42</v>
      </c>
      <c r="C1371" s="298">
        <v>46039</v>
      </c>
      <c r="D1371" s="299" t="s">
        <v>333</v>
      </c>
      <c r="E1371" s="331">
        <v>29.8</v>
      </c>
      <c r="F1371" s="331"/>
      <c r="G1371" s="333">
        <f t="shared" si="23"/>
        <v>4261.07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294</v>
      </c>
      <c r="B1372" s="330">
        <v>43</v>
      </c>
      <c r="C1372" s="298">
        <v>46039</v>
      </c>
      <c r="D1372" s="299" t="s">
        <v>333</v>
      </c>
      <c r="E1372" s="331">
        <v>22.35</v>
      </c>
      <c r="F1372" s="331"/>
      <c r="G1372" s="333">
        <f t="shared" si="23"/>
        <v>4290.87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46039</v>
      </c>
      <c r="D1373" s="299" t="s">
        <v>319</v>
      </c>
      <c r="E1373" s="331">
        <v>36.92</v>
      </c>
      <c r="F1373" s="331"/>
      <c r="G1373" s="333">
        <f t="shared" si="23"/>
        <v>4313.22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1</v>
      </c>
      <c r="C1374" s="298">
        <v>46039</v>
      </c>
      <c r="D1374" s="299" t="s">
        <v>311</v>
      </c>
      <c r="E1374" s="331">
        <v>117.89</v>
      </c>
      <c r="F1374" s="331"/>
      <c r="G1374" s="333">
        <f t="shared" si="23"/>
        <v>4350.1400000000003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1</v>
      </c>
      <c r="C1375" s="298">
        <v>46039</v>
      </c>
      <c r="D1375" s="299" t="s">
        <v>329</v>
      </c>
      <c r="E1375" s="331">
        <v>196.36</v>
      </c>
      <c r="F1375" s="331"/>
      <c r="G1375" s="333">
        <f t="shared" si="23"/>
        <v>4468.0300000000007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21</v>
      </c>
      <c r="C1376" s="298">
        <v>46039</v>
      </c>
      <c r="D1376" s="299" t="s">
        <v>194</v>
      </c>
      <c r="E1376" s="331">
        <v>70.2</v>
      </c>
      <c r="F1376" s="331"/>
      <c r="G1376" s="333">
        <f t="shared" si="23"/>
        <v>4664.3900000000003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46038</v>
      </c>
      <c r="D1377" s="299" t="s">
        <v>324</v>
      </c>
      <c r="E1377" s="331">
        <v>13.14</v>
      </c>
      <c r="F1377" s="331"/>
      <c r="G1377" s="333">
        <f t="shared" si="23"/>
        <v>4734.59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46038</v>
      </c>
      <c r="D1378" s="299" t="s">
        <v>296</v>
      </c>
      <c r="E1378" s="331">
        <v>18.489999999999998</v>
      </c>
      <c r="F1378" s="331"/>
      <c r="G1378" s="333">
        <f t="shared" si="23"/>
        <v>4747.7300000000005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291</v>
      </c>
      <c r="B1379" s="330">
        <v>41</v>
      </c>
      <c r="C1379" s="298">
        <v>46038</v>
      </c>
      <c r="D1379" s="299" t="s">
        <v>474</v>
      </c>
      <c r="E1379" s="331"/>
      <c r="F1379" s="331">
        <v>800</v>
      </c>
      <c r="G1379" s="333">
        <f t="shared" si="23"/>
        <v>4766.22</v>
      </c>
      <c r="H1379" s="334" t="s">
        <v>298</v>
      </c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18</v>
      </c>
      <c r="C1380" s="298">
        <v>46038</v>
      </c>
      <c r="D1380" s="299" t="s">
        <v>361</v>
      </c>
      <c r="E1380" s="331">
        <v>400</v>
      </c>
      <c r="F1380" s="331"/>
      <c r="G1380" s="333">
        <f t="shared" si="23"/>
        <v>3966.2200000000003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19</v>
      </c>
      <c r="C1381" s="298">
        <v>46038</v>
      </c>
      <c r="D1381" s="299" t="s">
        <v>191</v>
      </c>
      <c r="E1381" s="331">
        <v>200</v>
      </c>
      <c r="F1381" s="331"/>
      <c r="G1381" s="333">
        <f t="shared" si="23"/>
        <v>4366.22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294</v>
      </c>
      <c r="B1382" s="330">
        <v>11</v>
      </c>
      <c r="C1382" s="298">
        <v>46038</v>
      </c>
      <c r="D1382" s="299" t="s">
        <v>178</v>
      </c>
      <c r="E1382" s="331">
        <v>267.95999999999998</v>
      </c>
      <c r="F1382" s="331"/>
      <c r="G1382" s="333">
        <f t="shared" si="23"/>
        <v>4566.22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8</v>
      </c>
      <c r="C1383" s="298">
        <v>46037</v>
      </c>
      <c r="D1383" s="299" t="s">
        <v>357</v>
      </c>
      <c r="E1383" s="331">
        <v>59.95</v>
      </c>
      <c r="F1383" s="331"/>
      <c r="G1383" s="333">
        <f t="shared" si="23"/>
        <v>4834.18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46037</v>
      </c>
      <c r="D1384" s="299" t="s">
        <v>357</v>
      </c>
      <c r="E1384" s="331">
        <v>59.96</v>
      </c>
      <c r="F1384" s="331"/>
      <c r="G1384" s="333">
        <f t="shared" si="23"/>
        <v>4894.13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8</v>
      </c>
      <c r="C1385" s="298">
        <v>46037</v>
      </c>
      <c r="D1385" s="299" t="s">
        <v>319</v>
      </c>
      <c r="E1385" s="331">
        <v>12.43</v>
      </c>
      <c r="F1385" s="331"/>
      <c r="G1385" s="333">
        <f t="shared" si="23"/>
        <v>4954.09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46037</v>
      </c>
      <c r="D1386" s="299" t="s">
        <v>296</v>
      </c>
      <c r="E1386" s="331">
        <v>11.07</v>
      </c>
      <c r="F1386" s="331"/>
      <c r="G1386" s="333">
        <f t="shared" si="23"/>
        <v>4966.5200000000004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4</v>
      </c>
      <c r="C1387" s="298">
        <v>46037</v>
      </c>
      <c r="D1387" s="299" t="s">
        <v>296</v>
      </c>
      <c r="E1387" s="331">
        <v>52.3</v>
      </c>
      <c r="F1387" s="331"/>
      <c r="G1387" s="333">
        <f t="shared" si="23"/>
        <v>4977.59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6</v>
      </c>
      <c r="C1388" s="298">
        <v>46037</v>
      </c>
      <c r="D1388" s="299" t="s">
        <v>436</v>
      </c>
      <c r="E1388" s="331">
        <v>50</v>
      </c>
      <c r="F1388" s="331"/>
      <c r="G1388" s="333">
        <f t="shared" si="23"/>
        <v>5029.8900000000003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291</v>
      </c>
      <c r="B1389" s="330">
        <v>38</v>
      </c>
      <c r="C1389" s="298">
        <v>46037</v>
      </c>
      <c r="D1389" s="299" t="s">
        <v>293</v>
      </c>
      <c r="E1389" s="331"/>
      <c r="F1389" s="331">
        <v>4365.67</v>
      </c>
      <c r="G1389" s="333">
        <f t="shared" si="23"/>
        <v>5079.8900000000003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4</v>
      </c>
      <c r="C1390" s="298">
        <v>46036</v>
      </c>
      <c r="D1390" s="299" t="s">
        <v>295</v>
      </c>
      <c r="E1390" s="331">
        <v>30.91</v>
      </c>
      <c r="F1390" s="331"/>
      <c r="G1390" s="333">
        <f t="shared" si="23"/>
        <v>714.22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3</v>
      </c>
      <c r="C1391" s="298">
        <v>46036</v>
      </c>
      <c r="D1391" s="299" t="s">
        <v>348</v>
      </c>
      <c r="E1391" s="331">
        <v>8.67</v>
      </c>
      <c r="F1391" s="331"/>
      <c r="G1391" s="333">
        <f t="shared" si="23"/>
        <v>745.13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3</v>
      </c>
      <c r="C1392" s="298">
        <v>46035</v>
      </c>
      <c r="D1392" s="299" t="s">
        <v>351</v>
      </c>
      <c r="E1392" s="331">
        <v>25.01</v>
      </c>
      <c r="F1392" s="331"/>
      <c r="G1392" s="333">
        <f t="shared" si="23"/>
        <v>753.8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46035</v>
      </c>
      <c r="D1393" s="299" t="s">
        <v>412</v>
      </c>
      <c r="E1393" s="331">
        <v>-5.9</v>
      </c>
      <c r="F1393" s="331"/>
      <c r="G1393" s="333">
        <f t="shared" si="23"/>
        <v>778.81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46035</v>
      </c>
      <c r="D1394" s="299" t="s">
        <v>446</v>
      </c>
      <c r="E1394" s="331">
        <v>-0.03</v>
      </c>
      <c r="F1394" s="331"/>
      <c r="G1394" s="333">
        <f t="shared" si="23"/>
        <v>772.91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43</v>
      </c>
      <c r="C1395" s="298">
        <v>46035</v>
      </c>
      <c r="D1395" s="299" t="s">
        <v>201</v>
      </c>
      <c r="E1395" s="331">
        <v>44.18</v>
      </c>
      <c r="F1395" s="331"/>
      <c r="G1395" s="333">
        <f t="shared" si="23"/>
        <v>772.88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294</v>
      </c>
      <c r="B1396" s="330">
        <v>42</v>
      </c>
      <c r="C1396" s="298">
        <v>46035</v>
      </c>
      <c r="D1396" s="299" t="s">
        <v>200</v>
      </c>
      <c r="E1396" s="331">
        <v>51.19</v>
      </c>
      <c r="F1396" s="331"/>
      <c r="G1396" s="333">
        <f t="shared" si="23"/>
        <v>817.06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4</v>
      </c>
      <c r="C1397" s="298">
        <v>46035</v>
      </c>
      <c r="D1397" s="299" t="s">
        <v>295</v>
      </c>
      <c r="E1397" s="331">
        <v>28.15</v>
      </c>
      <c r="F1397" s="331"/>
      <c r="G1397" s="333">
        <f t="shared" si="23"/>
        <v>868.25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46035</v>
      </c>
      <c r="D1398" s="299" t="s">
        <v>296</v>
      </c>
      <c r="E1398" s="331">
        <v>20.85</v>
      </c>
      <c r="F1398" s="331"/>
      <c r="G1398" s="333">
        <f t="shared" si="23"/>
        <v>896.4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1</v>
      </c>
      <c r="C1399" s="298">
        <v>46034</v>
      </c>
      <c r="D1399" s="299" t="s">
        <v>306</v>
      </c>
      <c r="E1399" s="331">
        <v>145.81</v>
      </c>
      <c r="F1399" s="331"/>
      <c r="G1399" s="333">
        <f t="shared" si="23"/>
        <v>917.25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46034</v>
      </c>
      <c r="D1400" s="299" t="s">
        <v>424</v>
      </c>
      <c r="E1400" s="331">
        <v>25.22</v>
      </c>
      <c r="F1400" s="331"/>
      <c r="G1400" s="333">
        <f t="shared" si="23"/>
        <v>1063.06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46033</v>
      </c>
      <c r="D1401" s="299" t="s">
        <v>326</v>
      </c>
      <c r="E1401" s="331">
        <v>49.38</v>
      </c>
      <c r="F1401" s="331"/>
      <c r="G1401" s="333">
        <f t="shared" si="23"/>
        <v>1088.28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294</v>
      </c>
      <c r="B1402" s="330">
        <v>22</v>
      </c>
      <c r="C1402" s="298">
        <v>46033</v>
      </c>
      <c r="D1402" s="299" t="s">
        <v>352</v>
      </c>
      <c r="E1402" s="331">
        <v>19.16</v>
      </c>
      <c r="F1402" s="331"/>
      <c r="G1402" s="333">
        <f t="shared" si="23"/>
        <v>1137.6600000000001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6</v>
      </c>
      <c r="C1403" s="298">
        <v>46033</v>
      </c>
      <c r="D1403" s="299" t="s">
        <v>312</v>
      </c>
      <c r="E1403" s="331">
        <v>39.86</v>
      </c>
      <c r="F1403" s="331"/>
      <c r="G1403" s="333">
        <f t="shared" si="23"/>
        <v>1156.8200000000002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7</v>
      </c>
      <c r="C1404" s="298">
        <v>46033</v>
      </c>
      <c r="D1404" s="299" t="s">
        <v>444</v>
      </c>
      <c r="E1404" s="331">
        <v>165.05</v>
      </c>
      <c r="F1404" s="331"/>
      <c r="G1404" s="333">
        <f t="shared" si="23"/>
        <v>1196.68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24</v>
      </c>
      <c r="C1405" s="298">
        <v>46032</v>
      </c>
      <c r="D1405" s="299" t="s">
        <v>860</v>
      </c>
      <c r="E1405" s="331">
        <v>83.42</v>
      </c>
      <c r="F1405" s="331"/>
      <c r="G1405" s="333">
        <f t="shared" si="23"/>
        <v>1361.73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4</v>
      </c>
      <c r="C1406" s="298">
        <v>46032</v>
      </c>
      <c r="D1406" s="299" t="s">
        <v>296</v>
      </c>
      <c r="E1406" s="331">
        <v>30.4</v>
      </c>
      <c r="F1406" s="331"/>
      <c r="G1406" s="333">
        <f t="shared" si="23"/>
        <v>1445.15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46032</v>
      </c>
      <c r="D1407" s="299" t="s">
        <v>296</v>
      </c>
      <c r="E1407" s="331">
        <v>13.83</v>
      </c>
      <c r="F1407" s="331"/>
      <c r="G1407" s="333">
        <f t="shared" si="23"/>
        <v>1475.5500000000002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46032</v>
      </c>
      <c r="D1408" s="299" t="s">
        <v>473</v>
      </c>
      <c r="E1408" s="331">
        <v>100</v>
      </c>
      <c r="F1408" s="331"/>
      <c r="G1408" s="333">
        <f t="shared" si="23"/>
        <v>1489.38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1</v>
      </c>
      <c r="C1409" s="298">
        <v>46032</v>
      </c>
      <c r="D1409" s="299" t="s">
        <v>304</v>
      </c>
      <c r="E1409" s="331">
        <v>55.68</v>
      </c>
      <c r="F1409" s="331"/>
      <c r="G1409" s="333">
        <f t="shared" si="23"/>
        <v>1589.38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46031</v>
      </c>
      <c r="D1410" s="299" t="s">
        <v>358</v>
      </c>
      <c r="E1410" s="331">
        <v>9.4700000000000006</v>
      </c>
      <c r="F1410" s="331"/>
      <c r="G1410" s="333">
        <f t="shared" si="23"/>
        <v>1645.0600000000002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5</v>
      </c>
      <c r="C1411" s="298">
        <v>46031</v>
      </c>
      <c r="D1411" s="299" t="s">
        <v>475</v>
      </c>
      <c r="E1411" s="331">
        <v>50</v>
      </c>
      <c r="F1411" s="331"/>
      <c r="G1411" s="333">
        <f t="shared" si="23"/>
        <v>1654.5300000000002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8</v>
      </c>
      <c r="C1412" s="298">
        <v>46030</v>
      </c>
      <c r="D1412" s="299" t="s">
        <v>476</v>
      </c>
      <c r="E1412" s="331">
        <v>32.619999999999997</v>
      </c>
      <c r="F1412" s="331"/>
      <c r="G1412" s="333">
        <f t="shared" si="23"/>
        <v>1704.5300000000002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291</v>
      </c>
      <c r="B1413" s="330">
        <v>39</v>
      </c>
      <c r="C1413" s="298">
        <v>46030</v>
      </c>
      <c r="D1413" s="299" t="s">
        <v>292</v>
      </c>
      <c r="E1413" s="331"/>
      <c r="F1413" s="331">
        <v>2729.22</v>
      </c>
      <c r="G1413" s="333">
        <f t="shared" si="23"/>
        <v>1737.15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46030</v>
      </c>
      <c r="D1414" s="299" t="s">
        <v>296</v>
      </c>
      <c r="E1414" s="331">
        <v>6.37</v>
      </c>
      <c r="F1414" s="331"/>
      <c r="G1414" s="333">
        <f t="shared" si="23"/>
        <v>-992.06999999999971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4</v>
      </c>
      <c r="C1415" s="298">
        <v>46030</v>
      </c>
      <c r="D1415" s="299" t="s">
        <v>296</v>
      </c>
      <c r="E1415" s="331">
        <v>32.119999999999997</v>
      </c>
      <c r="F1415" s="331"/>
      <c r="G1415" s="333">
        <f t="shared" si="23"/>
        <v>-985.6999999999997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2</v>
      </c>
      <c r="C1416" s="298">
        <v>46030</v>
      </c>
      <c r="D1416" s="299" t="s">
        <v>358</v>
      </c>
      <c r="E1416" s="331">
        <v>9.4700000000000006</v>
      </c>
      <c r="F1416" s="331"/>
      <c r="G1416" s="333">
        <f t="shared" si="23"/>
        <v>-953.5799999999997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46030</v>
      </c>
      <c r="D1417" s="299" t="s">
        <v>386</v>
      </c>
      <c r="E1417" s="331">
        <v>21.18</v>
      </c>
      <c r="F1417" s="331"/>
      <c r="G1417" s="333">
        <f t="shared" si="23"/>
        <v>-944.10999999999967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335</v>
      </c>
      <c r="B1418" s="330" t="s">
        <v>335</v>
      </c>
      <c r="C1418" s="298">
        <v>46029</v>
      </c>
      <c r="D1418" s="299" t="s">
        <v>447</v>
      </c>
      <c r="E1418" s="331">
        <v>52.66</v>
      </c>
      <c r="F1418" s="331"/>
      <c r="G1418" s="333">
        <f t="shared" si="23"/>
        <v>-922.92999999999972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13</v>
      </c>
      <c r="C1419" s="298">
        <v>46029</v>
      </c>
      <c r="D1419" s="299" t="s">
        <v>182</v>
      </c>
      <c r="E1419" s="331">
        <v>167.42</v>
      </c>
      <c r="F1419" s="331"/>
      <c r="G1419" s="333">
        <f t="shared" si="23"/>
        <v>-870.26999999999975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46029</v>
      </c>
      <c r="D1420" s="299" t="s">
        <v>296</v>
      </c>
      <c r="E1420" s="331">
        <v>30.81</v>
      </c>
      <c r="F1420" s="331"/>
      <c r="G1420" s="333">
        <f t="shared" si="23"/>
        <v>-702.8499999999998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46029</v>
      </c>
      <c r="D1421" s="299" t="s">
        <v>358</v>
      </c>
      <c r="E1421" s="331">
        <v>9.4700000000000006</v>
      </c>
      <c r="F1421" s="331"/>
      <c r="G1421" s="333">
        <f t="shared" si="23"/>
        <v>-672.03999999999985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22</v>
      </c>
      <c r="C1422" s="298">
        <v>46029</v>
      </c>
      <c r="D1422" s="299" t="s">
        <v>477</v>
      </c>
      <c r="E1422" s="331">
        <v>148.04</v>
      </c>
      <c r="F1422" s="331"/>
      <c r="G1422" s="333">
        <f t="shared" si="23"/>
        <v>-662.56999999999982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294</v>
      </c>
      <c r="B1423" s="330">
        <v>14</v>
      </c>
      <c r="C1423" s="298">
        <v>46028</v>
      </c>
      <c r="D1423" s="299" t="s">
        <v>366</v>
      </c>
      <c r="E1423" s="331">
        <v>66.67</v>
      </c>
      <c r="F1423" s="331"/>
      <c r="G1423" s="333">
        <f t="shared" si="23"/>
        <v>-514.52999999999986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3</v>
      </c>
      <c r="C1424" s="298">
        <v>46028</v>
      </c>
      <c r="D1424" s="299" t="s">
        <v>296</v>
      </c>
      <c r="E1424" s="331">
        <v>5.7</v>
      </c>
      <c r="F1424" s="331"/>
      <c r="G1424" s="333">
        <f t="shared" si="23"/>
        <v>-447.8599999999999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294</v>
      </c>
      <c r="B1425" s="330">
        <v>21</v>
      </c>
      <c r="C1425" s="298">
        <v>46028</v>
      </c>
      <c r="D1425" s="299" t="s">
        <v>194</v>
      </c>
      <c r="E1425" s="331">
        <v>30.59</v>
      </c>
      <c r="F1425" s="331"/>
      <c r="G1425" s="333">
        <f t="shared" si="23"/>
        <v>-442.15999999999991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294</v>
      </c>
      <c r="B1426" s="330">
        <v>17</v>
      </c>
      <c r="C1426" s="298">
        <v>46027</v>
      </c>
      <c r="D1426" s="299" t="s">
        <v>370</v>
      </c>
      <c r="E1426" s="331">
        <v>133.91999999999999</v>
      </c>
      <c r="F1426" s="331"/>
      <c r="G1426" s="333">
        <f t="shared" si="23"/>
        <v>-411.56999999999994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17</v>
      </c>
      <c r="C1427" s="298">
        <v>46027</v>
      </c>
      <c r="D1427" s="299" t="s">
        <v>370</v>
      </c>
      <c r="E1427" s="331">
        <v>62</v>
      </c>
      <c r="F1427" s="331"/>
      <c r="G1427" s="333">
        <f t="shared" si="23"/>
        <v>-277.64999999999992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6</v>
      </c>
      <c r="C1428" s="298">
        <v>46027</v>
      </c>
      <c r="D1428" s="299" t="s">
        <v>300</v>
      </c>
      <c r="E1428" s="331">
        <v>10.64</v>
      </c>
      <c r="F1428" s="331"/>
      <c r="G1428" s="333">
        <f t="shared" si="23"/>
        <v>-215.64999999999992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8</v>
      </c>
      <c r="C1429" s="298">
        <v>46027</v>
      </c>
      <c r="D1429" s="299" t="s">
        <v>319</v>
      </c>
      <c r="E1429" s="331">
        <v>17.440000000000001</v>
      </c>
      <c r="F1429" s="331"/>
      <c r="G1429" s="333">
        <f t="shared" si="23"/>
        <v>-205.00999999999991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1</v>
      </c>
      <c r="C1430" s="298">
        <v>46027</v>
      </c>
      <c r="D1430" s="299" t="s">
        <v>306</v>
      </c>
      <c r="E1430" s="331">
        <v>216.19</v>
      </c>
      <c r="F1430" s="331"/>
      <c r="G1430" s="333">
        <f t="shared" si="23"/>
        <v>-187.56999999999991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46027</v>
      </c>
      <c r="D1431" s="299" t="s">
        <v>478</v>
      </c>
      <c r="E1431" s="331">
        <v>70</v>
      </c>
      <c r="F1431" s="331"/>
      <c r="G1431" s="333">
        <f t="shared" si="23"/>
        <v>28.62000000000009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46027</v>
      </c>
      <c r="D1432" s="299" t="s">
        <v>358</v>
      </c>
      <c r="E1432" s="331">
        <v>14.05</v>
      </c>
      <c r="F1432" s="331"/>
      <c r="G1432" s="333">
        <f t="shared" si="23"/>
        <v>98.62000000000009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14</v>
      </c>
      <c r="C1433" s="298">
        <v>46027</v>
      </c>
      <c r="D1433" s="299" t="s">
        <v>367</v>
      </c>
      <c r="E1433" s="331">
        <v>68.739999999999995</v>
      </c>
      <c r="F1433" s="331"/>
      <c r="G1433" s="333">
        <f t="shared" si="23"/>
        <v>112.67000000000009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46027</v>
      </c>
      <c r="D1434" s="299" t="s">
        <v>479</v>
      </c>
      <c r="E1434" s="331">
        <v>120</v>
      </c>
      <c r="F1434" s="331"/>
      <c r="G1434" s="333">
        <f t="shared" si="23"/>
        <v>181.41000000000008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9</v>
      </c>
      <c r="C1435" s="298">
        <v>46027</v>
      </c>
      <c r="D1435" s="299" t="s">
        <v>58</v>
      </c>
      <c r="E1435" s="331">
        <v>1281.53</v>
      </c>
      <c r="F1435" s="331"/>
      <c r="G1435" s="333">
        <f t="shared" si="23"/>
        <v>301.41000000000008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7</v>
      </c>
      <c r="C1436" s="298">
        <v>46026</v>
      </c>
      <c r="D1436" s="299" t="s">
        <v>338</v>
      </c>
      <c r="E1436" s="331">
        <v>18.260000000000002</v>
      </c>
      <c r="F1436" s="331"/>
      <c r="G1436" s="333">
        <f t="shared" si="23"/>
        <v>1582.94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287</v>
      </c>
      <c r="B1437" s="330" t="s">
        <v>287</v>
      </c>
      <c r="C1437" s="298">
        <v>46026</v>
      </c>
      <c r="D1437" s="299" t="s">
        <v>300</v>
      </c>
      <c r="E1437" s="331">
        <v>114.91</v>
      </c>
      <c r="F1437" s="331">
        <v>114.91</v>
      </c>
      <c r="G1437" s="333">
        <f t="shared" si="23"/>
        <v>1601.2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5</v>
      </c>
      <c r="C1438" s="298">
        <v>46026</v>
      </c>
      <c r="D1438" s="299" t="s">
        <v>480</v>
      </c>
      <c r="E1438" s="331">
        <v>42.43</v>
      </c>
      <c r="F1438" s="331"/>
      <c r="G1438" s="333">
        <f t="shared" si="23"/>
        <v>1601.2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7</v>
      </c>
      <c r="C1439" s="298">
        <v>46026</v>
      </c>
      <c r="D1439" s="299" t="s">
        <v>300</v>
      </c>
      <c r="E1439" s="331">
        <v>42.59</v>
      </c>
      <c r="F1439" s="331"/>
      <c r="G1439" s="333">
        <f t="shared" si="23"/>
        <v>1643.63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3</v>
      </c>
      <c r="C1440" s="298">
        <v>46025</v>
      </c>
      <c r="D1440" s="299" t="s">
        <v>348</v>
      </c>
      <c r="E1440" s="331">
        <v>14.57</v>
      </c>
      <c r="F1440" s="331"/>
      <c r="G1440" s="333">
        <f t="shared" si="23"/>
        <v>1686.22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46025</v>
      </c>
      <c r="D1441" s="299" t="s">
        <v>481</v>
      </c>
      <c r="E1441" s="331">
        <v>41.05</v>
      </c>
      <c r="F1441" s="331"/>
      <c r="G1441" s="333">
        <f t="shared" si="23"/>
        <v>1700.79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4</v>
      </c>
      <c r="C1442" s="298">
        <v>46025</v>
      </c>
      <c r="D1442" s="299" t="s">
        <v>310</v>
      </c>
      <c r="E1442" s="331">
        <v>26.88</v>
      </c>
      <c r="F1442" s="331"/>
      <c r="G1442" s="333">
        <f t="shared" si="23"/>
        <v>1741.84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46025</v>
      </c>
      <c r="D1443" s="299" t="s">
        <v>308</v>
      </c>
      <c r="E1443" s="331">
        <v>130.08000000000001</v>
      </c>
      <c r="F1443" s="331"/>
      <c r="G1443" s="333">
        <f t="shared" si="23"/>
        <v>1768.72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7</v>
      </c>
      <c r="C1444" s="298">
        <v>46025</v>
      </c>
      <c r="D1444" s="299" t="s">
        <v>482</v>
      </c>
      <c r="E1444" s="331">
        <v>222.49</v>
      </c>
      <c r="F1444" s="331"/>
      <c r="G1444" s="333">
        <f t="shared" si="23"/>
        <v>1898.8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7</v>
      </c>
      <c r="C1445" s="298">
        <v>46025</v>
      </c>
      <c r="D1445" s="299" t="s">
        <v>482</v>
      </c>
      <c r="E1445" s="331">
        <v>99.18</v>
      </c>
      <c r="F1445" s="331"/>
      <c r="G1445" s="333">
        <f t="shared" si="23"/>
        <v>2121.29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5</v>
      </c>
      <c r="C1446" s="298">
        <v>46024</v>
      </c>
      <c r="D1446" s="299" t="s">
        <v>483</v>
      </c>
      <c r="E1446" s="331">
        <v>35</v>
      </c>
      <c r="F1446" s="331"/>
      <c r="G1446" s="333">
        <f t="shared" si="23"/>
        <v>2220.4699999999998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3</v>
      </c>
      <c r="C1447" s="298">
        <v>46024</v>
      </c>
      <c r="D1447" s="299" t="s">
        <v>296</v>
      </c>
      <c r="E1447" s="331">
        <v>15.11</v>
      </c>
      <c r="F1447" s="331"/>
      <c r="G1447" s="333">
        <f t="shared" si="23"/>
        <v>2255.4699999999998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5</v>
      </c>
      <c r="C1448" s="298">
        <v>46024</v>
      </c>
      <c r="D1448" s="299" t="s">
        <v>484</v>
      </c>
      <c r="E1448" s="331">
        <v>29.67</v>
      </c>
      <c r="F1448" s="331"/>
      <c r="G1448" s="333">
        <f t="shared" si="23"/>
        <v>2270.58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287</v>
      </c>
      <c r="B1449" s="330" t="s">
        <v>287</v>
      </c>
      <c r="C1449" s="298">
        <v>46024</v>
      </c>
      <c r="D1449" s="299" t="s">
        <v>397</v>
      </c>
      <c r="E1449" s="331">
        <v>70.56</v>
      </c>
      <c r="F1449" s="331">
        <v>70.56</v>
      </c>
      <c r="G1449" s="333">
        <f t="shared" si="23"/>
        <v>2300.25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287</v>
      </c>
      <c r="B1450" s="330" t="s">
        <v>287</v>
      </c>
      <c r="C1450" s="298">
        <v>46024</v>
      </c>
      <c r="D1450" s="299" t="s">
        <v>485</v>
      </c>
      <c r="E1450" s="331">
        <v>113.94</v>
      </c>
      <c r="F1450" s="331">
        <v>113.94</v>
      </c>
      <c r="G1450" s="333">
        <f t="shared" si="23"/>
        <v>2300.25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46024</v>
      </c>
      <c r="D1451" s="299" t="s">
        <v>371</v>
      </c>
      <c r="E1451" s="331">
        <v>11.9</v>
      </c>
      <c r="F1451" s="331"/>
      <c r="G1451" s="333">
        <f t="shared" si="23"/>
        <v>2300.25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46024</v>
      </c>
      <c r="D1452" s="299" t="s">
        <v>408</v>
      </c>
      <c r="E1452" s="331">
        <v>23.9</v>
      </c>
      <c r="F1452" s="331"/>
      <c r="G1452" s="333">
        <f t="shared" si="23"/>
        <v>2312.15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5</v>
      </c>
      <c r="C1453" s="298">
        <v>46024</v>
      </c>
      <c r="D1453" s="299" t="s">
        <v>486</v>
      </c>
      <c r="E1453" s="331">
        <v>160</v>
      </c>
      <c r="F1453" s="331"/>
      <c r="G1453" s="333">
        <f t="shared" si="23"/>
        <v>2336.0500000000002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284</v>
      </c>
      <c r="B1454" s="330">
        <v>36</v>
      </c>
      <c r="C1454" s="298">
        <v>46024</v>
      </c>
      <c r="D1454" s="299" t="s">
        <v>374</v>
      </c>
      <c r="E1454" s="331">
        <v>50</v>
      </c>
      <c r="F1454" s="331"/>
      <c r="G1454" s="333">
        <f t="shared" si="23"/>
        <v>2496.0500000000002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6</v>
      </c>
      <c r="C1455" s="298">
        <v>46023</v>
      </c>
      <c r="D1455" s="299" t="s">
        <v>312</v>
      </c>
      <c r="E1455" s="331">
        <v>8</v>
      </c>
      <c r="F1455" s="331"/>
      <c r="G1455" s="333">
        <f t="shared" si="23"/>
        <v>2546.0500000000002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46023</v>
      </c>
      <c r="D1456" s="299" t="s">
        <v>371</v>
      </c>
      <c r="E1456" s="331">
        <v>13.06</v>
      </c>
      <c r="F1456" s="331"/>
      <c r="G1456" s="333">
        <f t="shared" si="23"/>
        <v>2554.0500000000002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22</v>
      </c>
      <c r="C1457" s="298">
        <v>46023</v>
      </c>
      <c r="D1457" s="299" t="s">
        <v>375</v>
      </c>
      <c r="E1457" s="331">
        <v>6.37</v>
      </c>
      <c r="F1457" s="331"/>
      <c r="G1457" s="333">
        <f t="shared" si="23"/>
        <v>2567.11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46023</v>
      </c>
      <c r="D1458" s="299" t="s">
        <v>358</v>
      </c>
      <c r="E1458" s="331">
        <v>10.27</v>
      </c>
      <c r="F1458" s="331"/>
      <c r="G1458" s="333">
        <f t="shared" si="23"/>
        <v>2573.48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6</v>
      </c>
      <c r="C1459" s="298">
        <v>46023</v>
      </c>
      <c r="D1459" s="299" t="s">
        <v>487</v>
      </c>
      <c r="E1459" s="331">
        <v>176.57</v>
      </c>
      <c r="F1459" s="331"/>
      <c r="G1459" s="333">
        <f t="shared" si="23"/>
        <v>2583.75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287</v>
      </c>
      <c r="B1460" s="330" t="s">
        <v>287</v>
      </c>
      <c r="C1460" s="298">
        <v>46023</v>
      </c>
      <c r="D1460" s="299" t="s">
        <v>300</v>
      </c>
      <c r="E1460" s="331">
        <v>383.39</v>
      </c>
      <c r="F1460" s="331">
        <v>383.39</v>
      </c>
      <c r="G1460" s="333">
        <f t="shared" si="23"/>
        <v>2760.32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287</v>
      </c>
      <c r="B1461" s="330" t="s">
        <v>287</v>
      </c>
      <c r="C1461" s="298">
        <v>46023</v>
      </c>
      <c r="D1461" s="299" t="s">
        <v>300</v>
      </c>
      <c r="E1461" s="331">
        <v>53.24</v>
      </c>
      <c r="F1461" s="331">
        <v>53.24</v>
      </c>
      <c r="G1461" s="333">
        <f t="shared" si="23"/>
        <v>2760.32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335</v>
      </c>
      <c r="B1462" s="330" t="s">
        <v>335</v>
      </c>
      <c r="C1462" s="298">
        <v>46023</v>
      </c>
      <c r="D1462" s="337" t="s">
        <v>460</v>
      </c>
      <c r="E1462" s="331">
        <v>239.68</v>
      </c>
      <c r="F1462" s="331"/>
      <c r="G1462" s="333">
        <f t="shared" si="23"/>
        <v>2760.32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488</v>
      </c>
      <c r="B1463" s="330" t="s">
        <v>488</v>
      </c>
      <c r="C1463" s="298">
        <v>45658</v>
      </c>
      <c r="D1463" s="298" t="s">
        <v>489</v>
      </c>
      <c r="E1463" s="332"/>
      <c r="F1463" s="332"/>
      <c r="G1463" s="333">
        <v>3000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5.75" customHeight="1" x14ac:dyDescent="0.3"/>
    <row r="1465" spans="1:20" ht="15.75" customHeight="1" x14ac:dyDescent="0.3"/>
    <row r="1466" spans="1:20" ht="15.75" customHeight="1" x14ac:dyDescent="0.3"/>
    <row r="1467" spans="1:20" ht="15.75" customHeight="1" x14ac:dyDescent="0.3"/>
    <row r="1468" spans="1:20" ht="15.75" customHeight="1" x14ac:dyDescent="0.3"/>
    <row r="1469" spans="1:20" ht="15.75" customHeight="1" x14ac:dyDescent="0.3"/>
    <row r="1470" spans="1:20" ht="15.75" customHeight="1" x14ac:dyDescent="0.3"/>
    <row r="1471" spans="1:20" ht="15.75" customHeight="1" x14ac:dyDescent="0.3"/>
    <row r="1472" spans="1:20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spans="9:9" ht="15.75" customHeight="1" x14ac:dyDescent="0.3"/>
    <row r="3186" spans="9:9" ht="15.75" customHeight="1" x14ac:dyDescent="0.3"/>
    <row r="3187" spans="9:9" ht="15.75" customHeight="1" x14ac:dyDescent="0.3"/>
    <row r="3188" spans="9:9" ht="15.75" customHeight="1" x14ac:dyDescent="0.3"/>
    <row r="3189" spans="9:9" ht="15.75" customHeight="1" x14ac:dyDescent="0.3"/>
    <row r="3190" spans="9:9" ht="15.75" customHeight="1" x14ac:dyDescent="0.3"/>
    <row r="3191" spans="9:9" ht="15.75" customHeight="1" x14ac:dyDescent="0.3"/>
    <row r="3192" spans="9:9" ht="15.75" customHeight="1" x14ac:dyDescent="0.3"/>
    <row r="3193" spans="9:9" ht="12" customHeight="1" x14ac:dyDescent="0.3">
      <c r="I3193" s="335" t="s">
        <v>225</v>
      </c>
    </row>
    <row r="3194" spans="9:9" ht="12" customHeight="1" x14ac:dyDescent="0.3">
      <c r="I3194" s="335"/>
    </row>
    <row r="3195" spans="9:9" ht="12" customHeight="1" x14ac:dyDescent="0.3">
      <c r="I3195" s="335"/>
    </row>
    <row r="3196" spans="9:9" ht="12" customHeight="1" x14ac:dyDescent="0.3">
      <c r="I3196" s="335"/>
    </row>
    <row r="3197" spans="9:9" ht="12" customHeight="1" x14ac:dyDescent="0.3">
      <c r="I3197" s="335"/>
    </row>
    <row r="3198" spans="9:9" ht="12" customHeight="1" x14ac:dyDescent="0.3">
      <c r="I3198" s="335"/>
    </row>
    <row r="3199" spans="9:9" ht="12" customHeight="1" x14ac:dyDescent="0.3">
      <c r="I3199" s="335"/>
    </row>
    <row r="3200" spans="9:9" ht="12" customHeight="1" x14ac:dyDescent="0.3">
      <c r="I3200" s="335"/>
    </row>
    <row r="3201" spans="9:9" ht="12" customHeight="1" x14ac:dyDescent="0.3">
      <c r="I3201" s="335"/>
    </row>
    <row r="3202" spans="9:9" ht="12" customHeight="1" x14ac:dyDescent="0.3">
      <c r="I3202" s="335" t="s">
        <v>226</v>
      </c>
    </row>
    <row r="3203" spans="9:9" ht="15.75" customHeight="1" x14ac:dyDescent="0.3"/>
    <row r="3204" spans="9:9" ht="15.75" customHeight="1" x14ac:dyDescent="0.3"/>
    <row r="3205" spans="9:9" ht="12" customHeight="1" x14ac:dyDescent="0.3">
      <c r="I3205" s="335" t="s">
        <v>226</v>
      </c>
    </row>
    <row r="3206" spans="9:9" ht="12" customHeight="1" x14ac:dyDescent="0.3">
      <c r="I3206" s="335"/>
    </row>
    <row r="3207" spans="9:9" ht="12" customHeight="1" x14ac:dyDescent="0.3">
      <c r="I3207" s="335"/>
    </row>
    <row r="3208" spans="9:9" ht="12" customHeight="1" x14ac:dyDescent="0.3">
      <c r="I3208" s="335"/>
    </row>
    <row r="3209" spans="9:9" ht="12" customHeight="1" x14ac:dyDescent="0.3">
      <c r="I3209" s="335"/>
    </row>
    <row r="3210" spans="9:9" ht="12" customHeight="1" x14ac:dyDescent="0.3">
      <c r="I3210" s="335"/>
    </row>
    <row r="3211" spans="9:9" ht="12" customHeight="1" x14ac:dyDescent="0.3">
      <c r="I3211" s="335" t="s">
        <v>226</v>
      </c>
    </row>
    <row r="3212" spans="9:9" ht="12" customHeight="1" x14ac:dyDescent="0.3">
      <c r="I3212" s="335" t="s">
        <v>226</v>
      </c>
    </row>
    <row r="3213" spans="9:9" ht="12" customHeight="1" x14ac:dyDescent="0.3">
      <c r="I3213" s="335"/>
    </row>
    <row r="3214" spans="9:9" ht="12" customHeight="1" x14ac:dyDescent="0.3">
      <c r="I3214" s="335"/>
    </row>
    <row r="3215" spans="9:9" ht="12" customHeight="1" x14ac:dyDescent="0.3">
      <c r="I3215" s="335"/>
    </row>
    <row r="3216" spans="9:9" ht="12" customHeight="1" x14ac:dyDescent="0.3">
      <c r="I3216" s="335" t="s">
        <v>226</v>
      </c>
    </row>
    <row r="3217" spans="9:9" ht="12" customHeight="1" x14ac:dyDescent="0.3">
      <c r="I3217" s="335" t="s">
        <v>225</v>
      </c>
    </row>
    <row r="3218" spans="9:9" ht="12" customHeight="1" x14ac:dyDescent="0.3">
      <c r="I3218" s="335" t="s">
        <v>225</v>
      </c>
    </row>
    <row r="3219" spans="9:9" ht="15.75" customHeight="1" x14ac:dyDescent="0.3"/>
    <row r="3220" spans="9:9" ht="15.75" customHeight="1" x14ac:dyDescent="0.3"/>
    <row r="3221" spans="9:9" ht="12" customHeight="1" x14ac:dyDescent="0.3">
      <c r="I3221" s="335" t="s">
        <v>225</v>
      </c>
    </row>
    <row r="3222" spans="9:9" ht="12" customHeight="1" x14ac:dyDescent="0.3">
      <c r="I3222" s="335"/>
    </row>
    <row r="3223" spans="9:9" ht="12" customHeight="1" x14ac:dyDescent="0.3">
      <c r="I3223" s="335" t="s">
        <v>226</v>
      </c>
    </row>
    <row r="3224" spans="9:9" ht="12" customHeight="1" x14ac:dyDescent="0.3">
      <c r="I3224" s="335"/>
    </row>
    <row r="3225" spans="9:9" ht="12" customHeight="1" x14ac:dyDescent="0.3">
      <c r="I3225" s="335"/>
    </row>
    <row r="3226" spans="9:9" ht="12" customHeight="1" x14ac:dyDescent="0.3">
      <c r="I3226" s="335" t="s">
        <v>226</v>
      </c>
    </row>
    <row r="3227" spans="9:9" ht="12" customHeight="1" x14ac:dyDescent="0.3">
      <c r="I3227" s="335"/>
    </row>
    <row r="3228" spans="9:9" ht="12" customHeight="1" x14ac:dyDescent="0.3">
      <c r="I3228" s="335" t="s">
        <v>226</v>
      </c>
    </row>
    <row r="3229" spans="9:9" ht="15.75" customHeight="1" x14ac:dyDescent="0.3"/>
    <row r="3230" spans="9:9" ht="15.75" customHeight="1" x14ac:dyDescent="0.3"/>
    <row r="3231" spans="9:9" ht="15.75" customHeight="1" x14ac:dyDescent="0.3"/>
    <row r="3232" spans="9:9" ht="15.75" customHeight="1" x14ac:dyDescent="0.3"/>
    <row r="3233" spans="9:9" ht="15.75" customHeight="1" x14ac:dyDescent="0.3"/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2" customHeight="1" x14ac:dyDescent="0.3">
      <c r="I3237" s="335" t="s">
        <v>226</v>
      </c>
    </row>
    <row r="3238" spans="9:9" ht="12" customHeight="1" x14ac:dyDescent="0.3">
      <c r="I3238" s="335"/>
    </row>
    <row r="3239" spans="9:9" ht="12" customHeight="1" x14ac:dyDescent="0.3">
      <c r="I3239" s="335" t="s">
        <v>225</v>
      </c>
    </row>
    <row r="3240" spans="9:9" ht="12" customHeight="1" x14ac:dyDescent="0.3">
      <c r="I3240" s="335"/>
    </row>
    <row r="3241" spans="9:9" ht="12" customHeight="1" x14ac:dyDescent="0.3">
      <c r="I3241" s="335" t="s">
        <v>226</v>
      </c>
    </row>
    <row r="3242" spans="9:9" ht="12" customHeight="1" x14ac:dyDescent="0.3">
      <c r="I3242" s="335" t="s">
        <v>225</v>
      </c>
    </row>
    <row r="3243" spans="9:9" ht="15.75" customHeight="1" x14ac:dyDescent="0.3"/>
    <row r="3244" spans="9:9" ht="15.75" customHeight="1" x14ac:dyDescent="0.3"/>
    <row r="3245" spans="9:9" ht="15.75" customHeight="1" x14ac:dyDescent="0.3"/>
    <row r="3246" spans="9:9" ht="15.75" customHeight="1" x14ac:dyDescent="0.3"/>
    <row r="3247" spans="9:9" ht="15.75" customHeight="1" x14ac:dyDescent="0.3"/>
    <row r="3248" spans="9:9" ht="15.75" customHeight="1" x14ac:dyDescent="0.3"/>
    <row r="3249" spans="9:9" ht="15.75" customHeight="1" x14ac:dyDescent="0.3"/>
    <row r="3250" spans="9:9" ht="15.75" customHeight="1" x14ac:dyDescent="0.3"/>
    <row r="3251" spans="9:9" ht="15.75" customHeight="1" x14ac:dyDescent="0.3"/>
    <row r="3252" spans="9:9" ht="15.75" customHeight="1" x14ac:dyDescent="0.3"/>
    <row r="3253" spans="9:9" ht="15.75" customHeight="1" x14ac:dyDescent="0.3"/>
    <row r="3254" spans="9:9" ht="15.75" customHeight="1" x14ac:dyDescent="0.3"/>
    <row r="3255" spans="9:9" ht="15.75" customHeight="1" x14ac:dyDescent="0.3"/>
    <row r="3256" spans="9:9" ht="15.75" customHeight="1" x14ac:dyDescent="0.3"/>
    <row r="3257" spans="9:9" ht="15.75" customHeight="1" x14ac:dyDescent="0.3"/>
    <row r="3258" spans="9:9" ht="15.75" customHeight="1" x14ac:dyDescent="0.3"/>
    <row r="3259" spans="9:9" ht="15.75" customHeight="1" x14ac:dyDescent="0.3"/>
    <row r="3260" spans="9:9" ht="15.75" customHeight="1" x14ac:dyDescent="0.3"/>
    <row r="3261" spans="9:9" ht="12" customHeight="1" x14ac:dyDescent="0.3">
      <c r="I3261" s="335" t="s">
        <v>226</v>
      </c>
    </row>
  </sheetData>
  <autoFilter ref="A1:G1463" xr:uid="{00000000-0009-0000-0000-000006000000}"/>
  <mergeCells count="5">
    <mergeCell ref="A1:B1"/>
    <mergeCell ref="E1:F1"/>
    <mergeCell ref="Q1:R1"/>
    <mergeCell ref="E2:F2"/>
    <mergeCell ref="E3:F3"/>
  </mergeCells>
  <conditionalFormatting sqref="I1 I4:I326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C21" sqref="C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96.75</v>
      </c>
      <c r="F6" s="384">
        <f ca="1">'Isaac 401k'!D4</f>
        <v>86596</v>
      </c>
      <c r="G6" s="385">
        <f ca="1">(F6-B9)/365.25</f>
        <v>155.20876112251884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54.916666666666664</v>
      </c>
      <c r="F7" s="392">
        <f ca="1">'Lorri 401b'!D4</f>
        <v>71315</v>
      </c>
      <c r="G7" s="393">
        <f ca="1">(F7-C9)/365.25</f>
        <v>108.76112251882273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3443358.4079858181</v>
      </c>
      <c r="R11" s="25">
        <f t="array" aca="1" ref="R11" ca="1">INDEX('Lorri 401b'!L:L,MATCH('Retirement Calculator'!A11,'Lorri 401b'!N:N,0),0)</f>
        <v>3664924.8590800012</v>
      </c>
      <c r="S11" s="25">
        <f t="shared" ref="S11:S265" ca="1" si="7">SUM(Q11:R11)</f>
        <v>7108283.2670658194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3424320.2725528418</v>
      </c>
      <c r="R12" s="25">
        <f t="array" aca="1" ref="R12" ca="1">INDEX('Lorri 401b'!L:L,MATCH('Retirement Calculator'!A12,'Lorri 401b'!N:N,0),0)</f>
        <v>3680195.379326168</v>
      </c>
      <c r="S12" s="25">
        <f t="shared" ca="1" si="7"/>
        <v>7104515.6518790098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3405202.8115555616</v>
      </c>
      <c r="R13" s="25">
        <f t="array" aca="1" ref="R13" ca="1">INDEX('Lorri 401b'!L:L,MATCH('Retirement Calculator'!A13,'Lorri 401b'!N:N,0),0)</f>
        <v>3695529.5267400271</v>
      </c>
      <c r="S13" s="25">
        <f t="shared" ca="1" si="7"/>
        <v>7100732.3382955883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3386005.6944707925</v>
      </c>
      <c r="R14" s="25">
        <f t="array" aca="1" ref="R14" ca="1">INDEX('Lorri 401b'!L:L,MATCH('Retirement Calculator'!A14,'Lorri 401b'!N:N,0),0)</f>
        <v>3710927.5664347773</v>
      </c>
      <c r="S14" s="25">
        <f t="shared" ca="1" si="7"/>
        <v>7096933.2609055694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3366728.5893981704</v>
      </c>
      <c r="R15" s="25">
        <f t="array" aca="1" ref="R15" ca="1">INDEX('Lorri 401b'!L:L,MATCH('Retirement Calculator'!A15,'Lorri 401b'!N:N,0),0)</f>
        <v>3726389.7646282557</v>
      </c>
      <c r="S15" s="25">
        <f t="shared" ca="1" si="7"/>
        <v>7093118.3540264256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3347371.1630544122</v>
      </c>
      <c r="R16" s="25">
        <f t="array" aca="1" ref="R16" ca="1">INDEX('Lorri 401b'!L:L,MATCH('Retirement Calculator'!A16,'Lorri 401b'!N:N,0),0)</f>
        <v>3741916.38864754</v>
      </c>
      <c r="S16" s="25">
        <f t="shared" ca="1" si="7"/>
        <v>7089287.5517019518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3327933.0807675552</v>
      </c>
      <c r="R17" s="25">
        <f t="array" aca="1" ref="R17" ca="1">INDEX('Lorri 401b'!L:L,MATCH('Retirement Calculator'!A17,'Lorri 401b'!N:N,0),0)</f>
        <v>3757507.7069335715</v>
      </c>
      <c r="S17" s="25">
        <f t="shared" ca="1" si="7"/>
        <v>7085440.7877011262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3308414.0064711696</v>
      </c>
      <c r="R18" s="25">
        <f t="array" aca="1" ref="R18" ca="1">INDEX('Lorri 401b'!L:L,MATCH('Retirement Calculator'!A18,'Lorri 401b'!N:N,0),0)</f>
        <v>3773163.9890457946</v>
      </c>
      <c r="S18" s="25">
        <f t="shared" ca="1" si="7"/>
        <v>7081577.9955169642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3288813.6026985492</v>
      </c>
      <c r="R19" s="25">
        <f t="array" aca="1" ref="R19" ca="1">INDEX('Lorri 401b'!L:L,MATCH('Retirement Calculator'!A19,'Lorri 401b'!N:N,0),0)</f>
        <v>3788885.5056668189</v>
      </c>
      <c r="S19" s="25">
        <f t="shared" ca="1" si="7"/>
        <v>7077699.1083653681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3269131.5305768759</v>
      </c>
      <c r="R20" s="25">
        <f t="array" aca="1" ref="R20" ca="1">INDEX('Lorri 401b'!L:L,MATCH('Retirement Calculator'!A20,'Lorri 401b'!N:N,0),0)</f>
        <v>3804672.5286070975</v>
      </c>
      <c r="S20" s="25">
        <f t="shared" ca="1" si="7"/>
        <v>7073804.0591839738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3249367.4498213623</v>
      </c>
      <c r="R21" s="25">
        <f t="array" aca="1" ref="R21" ca="1">INDEX('Lorri 401b'!L:L,MATCH('Retirement Calculator'!A21,'Lorri 401b'!N:N,0),0)</f>
        <v>3820525.3308096272</v>
      </c>
      <c r="S21" s="25">
        <f t="shared" ca="1" si="7"/>
        <v>7069892.780630989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3229521.0187293673</v>
      </c>
      <c r="R22" s="25">
        <f t="array" aca="1" ref="R22" ca="1">INDEX('Lorri 401b'!L:L,MATCH('Retirement Calculator'!A22,'Lorri 401b'!N:N,0),0)</f>
        <v>3836444.1863546674</v>
      </c>
      <c r="S22" s="25">
        <f t="shared" ca="1" si="7"/>
        <v>7065965.2050840352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3209591.8941744892</v>
      </c>
      <c r="R23" s="25">
        <f t="array" aca="1" ref="R23" ca="1">INDEX('Lorri 401b'!L:L,MATCH('Retirement Calculator'!A23,'Lorri 401b'!N:N,0),0)</f>
        <v>3852429.3704644786</v>
      </c>
      <c r="S23" s="25">
        <f t="shared" ca="1" si="7"/>
        <v>7062021.2646389678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3189579.7316006324</v>
      </c>
      <c r="R24" s="25">
        <f t="array" aca="1" ref="R24" ca="1">INDEX('Lorri 401b'!L:L,MATCH('Retirement Calculator'!A24,'Lorri 401b'!N:N,0),0)</f>
        <v>3868481.1595080807</v>
      </c>
      <c r="S24" s="25">
        <f t="shared" ca="1" si="7"/>
        <v>7058060.8911087131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3169484.1850160514</v>
      </c>
      <c r="R25" s="25">
        <f t="array" aca="1" ref="R25" ca="1">INDEX('Lorri 401b'!L:L,MATCH('Retirement Calculator'!A25,'Lorri 401b'!N:N,0),0)</f>
        <v>3884599.831006031</v>
      </c>
      <c r="S25" s="25">
        <f t="shared" ca="1" si="7"/>
        <v>7054084.0160220824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3149304.9069873677</v>
      </c>
      <c r="R26" s="25">
        <f t="array" aca="1" ref="R26" ca="1">INDEX('Lorri 401b'!L:L,MATCH('Retirement Calculator'!A26,'Lorri 401b'!N:N,0),0)</f>
        <v>3900785.6636352227</v>
      </c>
      <c r="S26" s="25">
        <f t="shared" ca="1" si="7"/>
        <v>7050090.5706225904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3129041.5486335647</v>
      </c>
      <c r="R27" s="25">
        <f t="array" aca="1" ref="R27" ca="1">INDEX('Lorri 401b'!L:L,MATCH('Retirement Calculator'!A27,'Lorri 401b'!N:N,0),0)</f>
        <v>3917038.9372337027</v>
      </c>
      <c r="S27" s="25">
        <f t="shared" ca="1" si="7"/>
        <v>7046080.4858672675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3108693.759619954</v>
      </c>
      <c r="R28" s="25">
        <f t="array" aca="1" ref="R28" ca="1">INDEX('Lorri 401b'!L:L,MATCH('Retirement Calculator'!A28,'Lorri 401b'!N:N,0),0)</f>
        <v>3933359.9328055098</v>
      </c>
      <c r="S28" s="25">
        <f t="shared" ca="1" si="7"/>
        <v>7042053.6924254633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3088261.18815212</v>
      </c>
      <c r="R29" s="25">
        <f t="array" aca="1" ref="R29" ca="1">INDEX('Lorri 401b'!L:L,MATCH('Retirement Calculator'!A29,'Lorri 401b'!N:N,0),0)</f>
        <v>3949748.9325255328</v>
      </c>
      <c r="S29" s="25">
        <f t="shared" ca="1" si="7"/>
        <v>7038010.1206776528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3067743.4809698365</v>
      </c>
      <c r="R30" s="25">
        <f t="array" aca="1" ref="R30" ca="1">INDEX('Lorri 401b'!L:L,MATCH('Retirement Calculator'!A30,'Lorri 401b'!N:N,0),0)</f>
        <v>3966206.2197443889</v>
      </c>
      <c r="S30" s="25">
        <f t="shared" ca="1" si="7"/>
        <v>7033949.7007142249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3047140.2833409603</v>
      </c>
      <c r="R31" s="25">
        <f t="array" aca="1" ref="R31" ca="1">INDEX('Lorri 401b'!L:L,MATCH('Retirement Calculator'!A31,'Lorri 401b'!N:N,0),0)</f>
        <v>3982732.0789933237</v>
      </c>
      <c r="S31" s="25">
        <f t="shared" ca="1" si="7"/>
        <v>7029872.362334284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3026451.2390552973</v>
      </c>
      <c r="R32" s="25">
        <f t="array" aca="1" ref="R32" ca="1">INDEX('Lorri 401b'!L:L,MATCH('Retirement Calculator'!A32,'Lorri 401b'!N:N,0),0)</f>
        <v>3999326.7959891292</v>
      </c>
      <c r="S32" s="25">
        <f t="shared" ca="1" si="7"/>
        <v>7025778.0350444261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3005675.9904184439</v>
      </c>
      <c r="R33" s="25">
        <f t="array" aca="1" ref="R33" ca="1">INDEX('Lorri 401b'!L:L,MATCH('Retirement Calculator'!A33,'Lorri 401b'!N:N,0),0)</f>
        <v>4015990.6576390839</v>
      </c>
      <c r="S33" s="25">
        <f t="shared" ca="1" si="7"/>
        <v>7021666.6480575278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2984814.1782456036</v>
      </c>
      <c r="R34" s="25">
        <f t="array" aca="1" ref="R34" ca="1">INDEX('Lorri 401b'!L:L,MATCH('Retirement Calculator'!A34,'Lorri 401b'!N:N,0),0)</f>
        <v>4032723.9520459133</v>
      </c>
      <c r="S34" s="25">
        <f t="shared" ca="1" si="7"/>
        <v>7017538.1302915169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2963865.4418553766</v>
      </c>
      <c r="R35" s="25">
        <f t="array" aca="1" ref="R35" ca="1">INDEX('Lorri 401b'!L:L,MATCH('Retirement Calculator'!A35,'Lorri 401b'!N:N,0),0)</f>
        <v>4049526.9685127712</v>
      </c>
      <c r="S35" s="25">
        <f t="shared" ca="1" si="7"/>
        <v>7013392.4103681482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2942829.4190635234</v>
      </c>
      <c r="R36" s="25">
        <f t="array" aca="1" ref="R36" ca="1">INDEX('Lorri 401b'!L:L,MATCH('Retirement Calculator'!A36,'Lorri 401b'!N:N,0),0)</f>
        <v>4066399.9975482412</v>
      </c>
      <c r="S36" s="25">
        <f t="shared" ca="1" si="7"/>
        <v>7009229.4166117646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2921705.7461767043</v>
      </c>
      <c r="R37" s="25">
        <f t="array" aca="1" ref="R37" ca="1">INDEX('Lorri 401b'!L:L,MATCH('Retirement Calculator'!A37,'Lorri 401b'!N:N,0),0)</f>
        <v>4083343.330871359</v>
      </c>
      <c r="S37" s="25">
        <f t="shared" ca="1" si="7"/>
        <v>7005049.0770480633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2900494.0579861901</v>
      </c>
      <c r="R38" s="25">
        <f t="array" aca="1" ref="R38" ca="1">INDEX('Lorri 401b'!L:L,MATCH('Retirement Calculator'!A38,'Lorri 401b'!N:N,0),0)</f>
        <v>4100357.2614166564</v>
      </c>
      <c r="S38" s="25">
        <f t="shared" ca="1" si="7"/>
        <v>7000851.3194028465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2879193.9877615487</v>
      </c>
      <c r="R39" s="25">
        <f t="array" aca="1" ref="R39" ca="1">INDEX('Lorri 401b'!L:L,MATCH('Retirement Calculator'!A39,'Lorri 401b'!N:N,0),0)</f>
        <v>4117442.083339226</v>
      </c>
      <c r="S39" s="25">
        <f t="shared" ca="1" si="7"/>
        <v>6996636.0711007752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2857805.1672443049</v>
      </c>
      <c r="R40" s="25">
        <f t="array" aca="1" ref="R40" ca="1">INDEX('Lorri 401b'!L:L,MATCH('Retirement Calculator'!A40,'Lorri 401b'!N:N,0),0)</f>
        <v>4134598.0920198062</v>
      </c>
      <c r="S40" s="25">
        <f t="shared" ca="1" si="7"/>
        <v>6992403.2592641115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2836327.2266415725</v>
      </c>
      <c r="R41" s="25">
        <f t="array" aca="1" ref="R41" ca="1">INDEX('Lorri 401b'!L:L,MATCH('Retirement Calculator'!A41,'Lorri 401b'!N:N,0),0)</f>
        <v>4151825.5840698886</v>
      </c>
      <c r="S41" s="25">
        <f t="shared" ca="1" si="7"/>
        <v>6988152.8107114611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2814759.7946196618</v>
      </c>
      <c r="R42" s="25">
        <f t="array" aca="1" ref="R42" ca="1">INDEX('Lorri 401b'!L:L,MATCH('Retirement Calculator'!A42,'Lorri 401b'!N:N,0),0)</f>
        <v>4169124.8573368466</v>
      </c>
      <c r="S42" s="25">
        <f t="shared" ca="1" si="7"/>
        <v>6983884.6519565079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2793102.4982976597</v>
      </c>
      <c r="R43" s="25">
        <f t="array" aca="1" ref="R43" ca="1">INDEX('Lorri 401b'!L:L,MATCH('Retirement Calculator'!A43,'Lorri 401b'!N:N,0),0)</f>
        <v>4186496.2109090835</v>
      </c>
      <c r="S43" s="25">
        <f t="shared" ca="1" si="7"/>
        <v>6979598.7092067432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2771354.963240983</v>
      </c>
      <c r="R44" s="25">
        <f t="array" aca="1" ref="R44" ca="1">INDEX('Lorri 401b'!L:L,MATCH('Retirement Calculator'!A44,'Lorri 401b'!N:N,0),0)</f>
        <v>4203939.9451212045</v>
      </c>
      <c r="S44" s="25">
        <f t="shared" ca="1" si="7"/>
        <v>6975294.9083621874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2749516.8134549032</v>
      </c>
      <c r="R45" s="25">
        <f t="array" aca="1" ref="R45" ca="1">INDEX('Lorri 401b'!L:L,MATCH('Retirement Calculator'!A45,'Lorri 401b'!N:N,0),0)</f>
        <v>4221456.3615592094</v>
      </c>
      <c r="S45" s="25">
        <f t="shared" ca="1" si="7"/>
        <v>6970973.1750141121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2727587.6713780481</v>
      </c>
      <c r="R46" s="25">
        <f t="array" aca="1" ref="R46" ca="1">INDEX('Lorri 401b'!L:L,MATCH('Retirement Calculator'!A46,'Lorri 401b'!N:N,0),0)</f>
        <v>4239045.763065706</v>
      </c>
      <c r="S46" s="25">
        <f t="shared" ca="1" si="7"/>
        <v>6966633.4344437541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2705567.1578758727</v>
      </c>
      <c r="R47" s="25">
        <f t="array" aca="1" ref="R47" ca="1">INDEX('Lorri 401b'!L:L,MATCH('Retirement Calculator'!A47,'Lorri 401b'!N:N,0),0)</f>
        <v>4256708.4537451463</v>
      </c>
      <c r="S47" s="25">
        <f t="shared" ca="1" si="7"/>
        <v>6962275.6116210185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2683454.8922341052</v>
      </c>
      <c r="R48" s="25">
        <f t="array" aca="1" ref="R48" ca="1">INDEX('Lorri 401b'!L:L,MATCH('Retirement Calculator'!A48,'Lorri 401b'!N:N,0),0)</f>
        <v>4274444.7389690848</v>
      </c>
      <c r="S48" s="25">
        <f t="shared" ca="1" si="7"/>
        <v>6957899.6312031895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2661250.4921521633</v>
      </c>
      <c r="R49" s="25">
        <f t="array" aca="1" ref="R49" ca="1">INDEX('Lorri 401b'!L:L,MATCH('Retirement Calculator'!A49,'Lorri 401b'!N:N,0),0)</f>
        <v>4292254.9253814556</v>
      </c>
      <c r="S49" s="25">
        <f t="shared" ca="1" si="7"/>
        <v>6953505.4175336193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2638953.573736547</v>
      </c>
      <c r="R50" s="25">
        <f t="array" aca="1" ref="R50" ca="1">INDEX('Lorri 401b'!L:L,MATCH('Retirement Calculator'!A50,'Lorri 401b'!N:N,0),0)</f>
        <v>4310139.3209038787</v>
      </c>
      <c r="S50" s="25">
        <f t="shared" ca="1" si="7"/>
        <v>6949092.8946404252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2616563.751494199</v>
      </c>
      <c r="R51" s="25">
        <f t="array" aca="1" ref="R51" ca="1">INDEX('Lorri 401b'!L:L,MATCH('Retirement Calculator'!A51,'Lorri 401b'!N:N,0),0)</f>
        <v>4328098.2347409781</v>
      </c>
      <c r="S51" s="25">
        <f t="shared" ca="1" si="7"/>
        <v>6944661.9862351771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2594080.6383258412</v>
      </c>
      <c r="R52" s="25">
        <f t="array" aca="1" ref="R52" ca="1">INDEX('Lorri 401b'!L:L,MATCH('Retirement Calculator'!A52,'Lorri 401b'!N:N,0),0)</f>
        <v>4346131.9773857323</v>
      </c>
      <c r="S52" s="25">
        <f t="shared" ca="1" si="7"/>
        <v>6940212.6157115735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2572283.0788526149</v>
      </c>
      <c r="R53" s="25">
        <f t="array" aca="1" ref="R53" ca="1">INDEX('Lorri 401b'!L:L,MATCH('Retirement Calculator'!A53,'Lorri 401b'!N:N,0),0)</f>
        <v>4364240.8606248396</v>
      </c>
      <c r="S53" s="25">
        <f t="shared" ca="1" si="7"/>
        <v>6936523.9394774549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2550394.6962149171</v>
      </c>
      <c r="R54" s="25">
        <f t="array" aca="1" ref="R54" ca="1">INDEX('Lorri 401b'!L:L,MATCH('Retirement Calculator'!A54,'Lorri 401b'!N:N,0),0)</f>
        <v>4382425.19754411</v>
      </c>
      <c r="S54" s="25">
        <f t="shared" ca="1" si="7"/>
        <v>6932819.8937590271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2528415.1119828955</v>
      </c>
      <c r="R55" s="25">
        <f t="array" aca="1" ref="R55" ca="1">INDEX('Lorri 401b'!L:L,MATCH('Retirement Calculator'!A55,'Lorri 401b'!N:N,0),0)</f>
        <v>4400685.3025338771</v>
      </c>
      <c r="S55" s="25">
        <f t="shared" ca="1" si="7"/>
        <v>6929100.4145167731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2506343.9461499071</v>
      </c>
      <c r="R56" s="25">
        <f t="array" aca="1" ref="R56" ca="1">INDEX('Lorri 401b'!L:L,MATCH('Retirement Calculator'!A56,'Lorri 401b'!N:N,0),0)</f>
        <v>4419021.4912944352</v>
      </c>
      <c r="S56" s="25">
        <f t="shared" ca="1" si="7"/>
        <v>6925365.4374443423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2484180.8171259477</v>
      </c>
      <c r="R57" s="25">
        <f t="array" aca="1" ref="R57" ca="1">INDEX('Lorri 401b'!L:L,MATCH('Retirement Calculator'!A57,'Lorri 401b'!N:N,0),0)</f>
        <v>4437434.0808414957</v>
      </c>
      <c r="S57" s="25">
        <f t="shared" ca="1" si="7"/>
        <v>6921614.8979674429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2461925.3417310552</v>
      </c>
      <c r="R58" s="25">
        <f t="array" aca="1" ref="R58" ca="1">INDEX('Lorri 401b'!L:L,MATCH('Retirement Calculator'!A58,'Lorri 401b'!N:N,0),0)</f>
        <v>4455923.3895116681</v>
      </c>
      <c r="S58" s="25">
        <f t="shared" ca="1" si="7"/>
        <v>6917848.7312427238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2439577.1351886843</v>
      </c>
      <c r="R59" s="25">
        <f t="array" aca="1" ref="R59" ca="1">INDEX('Lorri 401b'!L:L,MATCH('Retirement Calculator'!A59,'Lorri 401b'!N:N,0),0)</f>
        <v>4474489.7369679669</v>
      </c>
      <c r="S59" s="25">
        <f t="shared" ca="1" si="7"/>
        <v>6914066.8721566517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2417135.8111190535</v>
      </c>
      <c r="R60" s="25">
        <f t="array" aca="1" ref="R60" ca="1">INDEX('Lorri 401b'!L:L,MATCH('Retirement Calculator'!A60,'Lorri 401b'!N:N,0),0)</f>
        <v>4493133.4442053335</v>
      </c>
      <c r="S60" s="25">
        <f t="shared" ca="1" si="7"/>
        <v>6910269.255324387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2394600.9815324657</v>
      </c>
      <c r="R61" s="25">
        <f t="array" aca="1" ref="R61" ca="1">INDEX('Lorri 401b'!L:L,MATCH('Retirement Calculator'!A61,'Lorri 401b'!N:N,0),0)</f>
        <v>4511854.8335561892</v>
      </c>
      <c r="S61" s="25">
        <f t="shared" ca="1" si="7"/>
        <v>6906455.8150886549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2371972.2568226005</v>
      </c>
      <c r="R62" s="25">
        <f t="array" aca="1" ref="R62" ca="1">INDEX('Lorri 401b'!L:L,MATCH('Retirement Calculator'!A62,'Lorri 401b'!N:N,0),0)</f>
        <v>4530654.2286960064</v>
      </c>
      <c r="S62" s="25">
        <f t="shared" ca="1" si="7"/>
        <v>6902626.4855186064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2349249.2457597777</v>
      </c>
      <c r="R63" s="25">
        <f t="array" aca="1" ref="R63" ca="1">INDEX('Lorri 401b'!L:L,MATCH('Retirement Calculator'!A63,'Lorri 401b'!N:N,0),0)</f>
        <v>4549531.9546489064</v>
      </c>
      <c r="S63" s="25">
        <f t="shared" ca="1" si="7"/>
        <v>6898781.2004086841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2326431.5554841929</v>
      </c>
      <c r="R64" s="25">
        <f t="array" aca="1" ref="R64" ca="1">INDEX('Lorri 401b'!L:L,MATCH('Retirement Calculator'!A64,'Lorri 401b'!N:N,0),0)</f>
        <v>4568488.3377932766</v>
      </c>
      <c r="S64" s="25">
        <f t="shared" ca="1" si="7"/>
        <v>6894919.89327747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2303518.7914991267</v>
      </c>
      <c r="R65" s="25">
        <f t="array" aca="1" ref="R65" ca="1">INDEX('Lorri 401b'!L:L,MATCH('Retirement Calculator'!A65,'Lorri 401b'!N:N,0),0)</f>
        <v>4587523.7058674153</v>
      </c>
      <c r="S65" s="25">
        <f t="shared" ca="1" si="7"/>
        <v>6891042.497366542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2280510.5576641224</v>
      </c>
      <c r="R66" s="25">
        <f t="array" aca="1" ref="R66" ca="1">INDEX('Lorri 401b'!L:L,MATCH('Retirement Calculator'!A66,'Lorri 401b'!N:N,0),0)</f>
        <v>4606638.3879751964</v>
      </c>
      <c r="S66" s="25">
        <f t="shared" ca="1" si="7"/>
        <v>6887148.9456393188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2257406.456188139</v>
      </c>
      <c r="R67" s="25">
        <f t="array" aca="1" ref="R67" ca="1">INDEX('Lorri 401b'!L:L,MATCH('Retirement Calculator'!A67,'Lorri 401b'!N:N,0),0)</f>
        <v>4625832.7145917593</v>
      </c>
      <c r="S67" s="25">
        <f t="shared" ca="1" si="7"/>
        <v>6883239.1707798988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2234206.0876226723</v>
      </c>
      <c r="R68" s="25">
        <f t="array" aca="1" ref="R68" ca="1">INDEX('Lorri 401b'!L:L,MATCH('Retirement Calculator'!A68,'Lorri 401b'!N:N,0),0)</f>
        <v>4645107.0175692253</v>
      </c>
      <c r="S68" s="25">
        <f t="shared" ca="1" si="7"/>
        <v>6879313.1051918976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2210909.0508548496</v>
      </c>
      <c r="R69" s="25">
        <f t="array" aca="1" ref="R69" ca="1">INDEX('Lorri 401b'!L:L,MATCH('Retirement Calculator'!A69,'Lorri 401b'!N:N,0),0)</f>
        <v>4664461.6301424308</v>
      </c>
      <c r="S69" s="25">
        <f t="shared" ca="1" si="7"/>
        <v>6875370.6809972804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2187514.9431004943</v>
      </c>
      <c r="R70" s="25">
        <f t="array" aca="1" ref="R70" ca="1">INDEX('Lorri 401b'!L:L,MATCH('Retirement Calculator'!A70,'Lorri 401b'!N:N,0),0)</f>
        <v>4683896.8869346911</v>
      </c>
      <c r="S70" s="25">
        <f t="shared" ca="1" si="7"/>
        <v>6871411.8300351854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2164023.3598971628</v>
      </c>
      <c r="R71" s="25">
        <f t="array" aca="1" ref="R71" ca="1">INDEX('Lorri 401b'!L:L,MATCH('Retirement Calculator'!A71,'Lorri 401b'!N:N,0),0)</f>
        <v>4703413.1239635861</v>
      </c>
      <c r="S71" s="25">
        <f t="shared" ca="1" si="7"/>
        <v>6867436.4838607488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2140433.8950971505</v>
      </c>
      <c r="R72" s="25">
        <f t="array" aca="1" ref="R72" ca="1">INDEX('Lorri 401b'!L:L,MATCH('Retirement Calculator'!A72,'Lorri 401b'!N:N,0),0)</f>
        <v>4723010.6786467675</v>
      </c>
      <c r="S72" s="25">
        <f t="shared" ca="1" si="7"/>
        <v>6863444.573743918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2116746.1408604714</v>
      </c>
      <c r="R73" s="25">
        <f t="array" aca="1" ref="R73" ca="1">INDEX('Lorri 401b'!L:L,MATCH('Retirement Calculator'!A73,'Lorri 401b'!N:N,0),0)</f>
        <v>4742689.8898077961</v>
      </c>
      <c r="S73" s="25">
        <f t="shared" ca="1" si="7"/>
        <v>6859436.030668268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2092959.687647806</v>
      </c>
      <c r="R74" s="25">
        <f t="array" aca="1" ref="R74" ca="1">INDEX('Lorri 401b'!L:L,MATCH('Retirement Calculator'!A74,'Lorri 401b'!N:N,0),0)</f>
        <v>4762451.0976819955</v>
      </c>
      <c r="S74" s="25">
        <f t="shared" ca="1" si="7"/>
        <v>6855410.785329802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2069074.1242134213</v>
      </c>
      <c r="R75" s="25">
        <f t="array" aca="1" ref="R75" ca="1">INDEX('Lorri 401b'!L:L,MATCH('Retirement Calculator'!A75,'Lorri 401b'!N:N,0),0)</f>
        <v>4782294.6439223373</v>
      </c>
      <c r="S75" s="25">
        <f t="shared" ca="1" si="7"/>
        <v>6851368.7681357581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2045089.0375980597</v>
      </c>
      <c r="R76" s="25">
        <f t="array" aca="1" ref="R76" ca="1">INDEX('Lorri 401b'!L:L,MATCH('Retirement Calculator'!A76,'Lorri 401b'!N:N,0),0)</f>
        <v>4802220.8716053469</v>
      </c>
      <c r="S76" s="25">
        <f t="shared" ca="1" si="7"/>
        <v>6847309.9092034064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2021004.013121801</v>
      </c>
      <c r="R77" s="25">
        <f t="array" aca="1" ref="R77" ca="1">INDEX('Lorri 401b'!L:L,MATCH('Retirement Calculator'!A77,'Lorri 401b'!N:N,0),0)</f>
        <v>4822230.1252370356</v>
      </c>
      <c r="S77" s="25">
        <f t="shared" ca="1" si="7"/>
        <v>6843234.138358837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2020315.3349744473</v>
      </c>
      <c r="R78" s="25">
        <f t="array" aca="1" ref="R78" ca="1">INDEX('Lorri 401b'!L:L,MATCH('Retirement Calculator'!A78,'Lorri 401b'!N:N,0),0)</f>
        <v>4818826.0501613002</v>
      </c>
      <c r="S78" s="25">
        <f t="shared" ca="1" si="7"/>
        <v>6839141.3851357475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2019623.787334813</v>
      </c>
      <c r="R79" s="25">
        <f t="array" aca="1" ref="R79" ca="1">INDEX('Lorri 401b'!L:L,MATCH('Retirement Calculator'!A79,'Lorri 401b'!N:N,0),0)</f>
        <v>4815407.7914394159</v>
      </c>
      <c r="S79" s="25">
        <f t="shared" ca="1" si="7"/>
        <v>6835031.5787742287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2018929.3582466803</v>
      </c>
      <c r="R80" s="25">
        <f t="array" aca="1" ref="R80" ca="1">INDEX('Lorri 401b'!L:L,MATCH('Retirement Calculator'!A80,'Lorri 401b'!N:N,0),0)</f>
        <v>4811975.2899728566</v>
      </c>
      <c r="S80" s="25">
        <f t="shared" ca="1" si="7"/>
        <v>6830904.648219537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2018232.0357040137</v>
      </c>
      <c r="R81" s="25">
        <f t="array" aca="1" ref="R81" ca="1">INDEX('Lorri 401b'!L:L,MATCH('Retirement Calculator'!A81,'Lorri 401b'!N:N,0),0)</f>
        <v>4808528.486416854</v>
      </c>
      <c r="S81" s="25">
        <f t="shared" ca="1" si="7"/>
        <v>6826760.5221208679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2017531.8076507526</v>
      </c>
      <c r="R82" s="25">
        <f t="array" aca="1" ref="R82" ca="1">INDEX('Lorri 401b'!L:L,MATCH('Retirement Calculator'!A82,'Lorri 401b'!N:N,0),0)</f>
        <v>4805067.3211793676</v>
      </c>
      <c r="S82" s="25">
        <f t="shared" ca="1" si="7"/>
        <v>6822599.12883012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2016828.6619806029</v>
      </c>
      <c r="R83" s="25">
        <f t="array" aca="1" ref="R83" ca="1">INDEX('Lorri 401b'!L:L,MATCH('Retirement Calculator'!A83,'Lorri 401b'!N:N,0),0)</f>
        <v>4801591.7344200583</v>
      </c>
      <c r="S83" s="25">
        <f t="shared" ca="1" si="7"/>
        <v>6818420.3964006612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2016122.5865368275</v>
      </c>
      <c r="R84" s="25">
        <f t="array" aca="1" ref="R84" ca="1">INDEX('Lorri 401b'!L:L,MATCH('Retirement Calculator'!A84,'Lorri 401b'!N:N,0),0)</f>
        <v>4798101.6660492523</v>
      </c>
      <c r="S84" s="25">
        <f t="shared" ca="1" si="7"/>
        <v>6814224.2525860798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2015413.5691120364</v>
      </c>
      <c r="R85" s="25">
        <f t="array" aca="1" ref="R85" ca="1">INDEX('Lorri 401b'!L:L,MATCH('Retirement Calculator'!A85,'Lorri 401b'!N:N,0),0)</f>
        <v>4794597.0557269007</v>
      </c>
      <c r="S85" s="25">
        <f t="shared" ca="1" si="7"/>
        <v>6810010.6248389371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2014701.5974479753</v>
      </c>
      <c r="R86" s="25">
        <f t="array" aca="1" ref="R86" ca="1">INDEX('Lorri 401b'!L:L,MATCH('Retirement Calculator'!A86,'Lorri 401b'!N:N,0),0)</f>
        <v>4791077.8428615397</v>
      </c>
      <c r="S86" s="25">
        <f t="shared" ca="1" si="7"/>
        <v>6805779.4403095152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2013986.659235314</v>
      </c>
      <c r="R87" s="25">
        <f t="array" aca="1" ref="R87" ca="1">INDEX('Lorri 401b'!L:L,MATCH('Retirement Calculator'!A87,'Lorri 401b'!N:N,0),0)</f>
        <v>4787543.9666092396</v>
      </c>
      <c r="S87" s="25">
        <f t="shared" ca="1" si="7"/>
        <v>6801530.6258445531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2013268.7421134333</v>
      </c>
      <c r="R88" s="25">
        <f t="array" aca="1" ref="R88" ca="1">INDEX('Lorri 401b'!L:L,MATCH('Retirement Calculator'!A88,'Lorri 401b'!N:N,0),0)</f>
        <v>4783995.3658725554</v>
      </c>
      <c r="S88" s="25">
        <f t="shared" ca="1" si="7"/>
        <v>6797264.1079859883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2012547.8336702115</v>
      </c>
      <c r="R89" s="25">
        <f t="array" aca="1" ref="R89" ca="1">INDEX('Lorri 401b'!L:L,MATCH('Retirement Calculator'!A89,'Lorri 401b'!N:N,0),0)</f>
        <v>4780431.979299468</v>
      </c>
      <c r="S89" s="25">
        <f t="shared" ca="1" si="7"/>
        <v>6792979.812969679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2011823.9214418095</v>
      </c>
      <c r="R90" s="25">
        <f t="array" aca="1" ref="R90" ca="1">INDEX('Lorri 401b'!L:L,MATCH('Retirement Calculator'!A90,'Lorri 401b'!N:N,0),0)</f>
        <v>4776853.7452823259</v>
      </c>
      <c r="S90" s="25">
        <f t="shared" ca="1" si="7"/>
        <v>6788677.6667241352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2011096.9929124559</v>
      </c>
      <c r="R91" s="25">
        <f t="array" aca="1" ref="R91" ca="1">INDEX('Lorri 401b'!L:L,MATCH('Retirement Calculator'!A91,'Lorri 401b'!N:N,0),0)</f>
        <v>4773260.6019567791</v>
      </c>
      <c r="S91" s="25">
        <f t="shared" ca="1" si="7"/>
        <v>6784357.5948692355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2010367.0355142299</v>
      </c>
      <c r="R92" s="25">
        <f t="array" aca="1" ref="R92" ca="1">INDEX('Lorri 401b'!L:L,MATCH('Retirement Calculator'!A92,'Lorri 401b'!N:N,0),0)</f>
        <v>4769652.4872007091</v>
      </c>
      <c r="S92" s="25">
        <f t="shared" ca="1" si="7"/>
        <v>6780019.522714939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2009634.0366268447</v>
      </c>
      <c r="R93" s="25">
        <f t="array" aca="1" ref="R93" ca="1">INDEX('Lorri 401b'!L:L,MATCH('Retirement Calculator'!A93,'Lorri 401b'!N:N,0),0)</f>
        <v>4766029.3386331555</v>
      </c>
      <c r="S93" s="25">
        <f t="shared" ca="1" si="7"/>
        <v>6775663.3752600001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2008897.9835774286</v>
      </c>
      <c r="R94" s="25">
        <f t="array" aca="1" ref="R94" ca="1">INDEX('Lorri 401b'!L:L,MATCH('Retirement Calculator'!A94,'Lorri 401b'!N:N,0),0)</f>
        <v>4762391.0936132371</v>
      </c>
      <c r="S94" s="25">
        <f t="shared" ca="1" si="7"/>
        <v>6771289.0771906655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2008158.8636403068</v>
      </c>
      <c r="R95" s="25">
        <f t="array" aca="1" ref="R95" ca="1">INDEX('Lorri 401b'!L:L,MATCH('Retirement Calculator'!A95,'Lorri 401b'!N:N,0),0)</f>
        <v>4758737.6892390689</v>
      </c>
      <c r="S95" s="25">
        <f t="shared" ca="1" si="7"/>
        <v>6766896.5528793754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2007416.6640367801</v>
      </c>
      <c r="R96" s="25">
        <f t="array" aca="1" ref="R96" ca="1">INDEX('Lorri 401b'!L:L,MATCH('Retirement Calculator'!A96,'Lorri 401b'!N:N,0),0)</f>
        <v>4755069.0623466754</v>
      </c>
      <c r="S96" s="25">
        <f t="shared" ca="1" si="7"/>
        <v>6762485.7263834551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2006671.3719349056</v>
      </c>
      <c r="R97" s="25">
        <f t="array" aca="1" ref="R97" ca="1">INDEX('Lorri 401b'!L:L,MATCH('Retirement Calculator'!A97,'Lorri 401b'!N:N,0),0)</f>
        <v>4751385.1495088972</v>
      </c>
      <c r="S97" s="25">
        <f t="shared" ca="1" si="7"/>
        <v>6758056.5214438029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2005922.9744492732</v>
      </c>
      <c r="R98" s="25">
        <f t="array" aca="1" ref="R98" ca="1">INDEX('Lorri 401b'!L:L,MATCH('Retirement Calculator'!A98,'Lorri 401b'!N:N,0),0)</f>
        <v>4747685.8870342942</v>
      </c>
      <c r="S98" s="25">
        <f t="shared" ca="1" si="7"/>
        <v>6753608.8614835674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2005171.458640784</v>
      </c>
      <c r="R99" s="25">
        <f t="array" aca="1" ref="R99" ca="1">INDEX('Lorri 401b'!L:L,MATCH('Retirement Calculator'!A99,'Lorri 401b'!N:N,0),0)</f>
        <v>4743971.2109660469</v>
      </c>
      <c r="S99" s="25">
        <f t="shared" ca="1" si="7"/>
        <v>6749142.6696068309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2004416.811516426</v>
      </c>
      <c r="R100" s="25">
        <f t="array" aca="1" ref="R100" ca="1">INDEX('Lorri 401b'!L:L,MATCH('Retirement Calculator'!A100,'Lorri 401b'!N:N,0),0)</f>
        <v>4740241.0570808491</v>
      </c>
      <c r="S100" s="25">
        <f t="shared" ca="1" si="7"/>
        <v>6744657.8685972746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2003659.0200290501</v>
      </c>
      <c r="R101" s="25">
        <f t="array" aca="1" ref="R101" ca="1">INDEX('Lorri 401b'!L:L,MATCH('Retirement Calculator'!A101,'Lorri 401b'!N:N,0),0)</f>
        <v>4736495.3608877966</v>
      </c>
      <c r="S101" s="25">
        <f t="shared" ca="1" si="7"/>
        <v>6740154.3809168469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2002898.0710771433</v>
      </c>
      <c r="R102" s="25">
        <f t="array" aca="1" ref="R102" ca="1">INDEX('Lorri 401b'!L:L,MATCH('Retirement Calculator'!A102,'Lorri 401b'!N:N,0),0)</f>
        <v>4732734.0576272728</v>
      </c>
      <c r="S102" s="25">
        <f t="shared" ca="1" si="7"/>
        <v>6735632.1287044156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2002133.9515046035</v>
      </c>
      <c r="R103" s="25">
        <f t="array" aca="1" ref="R103" ca="1">INDEX('Lorri 401b'!L:L,MATCH('Retirement Calculator'!A103,'Lorri 401b'!N:N,0),0)</f>
        <v>4728957.0822698297</v>
      </c>
      <c r="S103" s="25">
        <f t="shared" ca="1" si="7"/>
        <v>6731091.0337744337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2001366.6481005114</v>
      </c>
      <c r="R104" s="25">
        <f t="array" aca="1" ref="R104" ca="1">INDEX('Lorri 401b'!L:L,MATCH('Retirement Calculator'!A104,'Lorri 401b'!N:N,0),0)</f>
        <v>4725164.3695150642</v>
      </c>
      <c r="S104" s="25">
        <f t="shared" ca="1" si="7"/>
        <v>6726531.0176155753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2000596.1475989025</v>
      </c>
      <c r="R105" s="25">
        <f t="array" aca="1" ref="R105" ca="1">INDEX('Lorri 401b'!L:L,MATCH('Retirement Calculator'!A105,'Lorri 401b'!N:N,0),0)</f>
        <v>4721355.8537904872</v>
      </c>
      <c r="S105" s="25">
        <f t="shared" ca="1" si="7"/>
        <v>6721952.0013893899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1999822.4366785367</v>
      </c>
      <c r="R106" s="25">
        <f t="array" aca="1" ref="R106" ca="1">INDEX('Lorri 401b'!L:L,MATCH('Retirement Calculator'!A106,'Lorri 401b'!N:N,0),0)</f>
        <v>4717531.4692503912</v>
      </c>
      <c r="S106" s="25">
        <f t="shared" ca="1" si="7"/>
        <v>6717353.9059289284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1999045.5019626694</v>
      </c>
      <c r="R107" s="25">
        <f t="array" aca="1" ref="R107" ca="1">INDEX('Lorri 401b'!L:L,MATCH('Retirement Calculator'!A107,'Lorri 401b'!N:N,0),0)</f>
        <v>4713691.1497747116</v>
      </c>
      <c r="S107" s="25">
        <f t="shared" ca="1" si="7"/>
        <v>6712736.6517373808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1998944.2467004862</v>
      </c>
      <c r="R108" s="25">
        <f t="array" aca="1" ref="R108" ca="1">INDEX('Lorri 401b'!L:L,MATCH('Retirement Calculator'!A108,'Lorri 401b'!N:N,0),0)</f>
        <v>4711585.9956195503</v>
      </c>
      <c r="S108" s="25">
        <f t="shared" ca="1" si="7"/>
        <v>6710530.2423200365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1998842.569541377</v>
      </c>
      <c r="R109" s="25">
        <f t="array" aca="1" ref="R109" ca="1">INDEX('Lorri 401b'!L:L,MATCH('Retirement Calculator'!A109,'Lorri 401b'!N:N,0),0)</f>
        <v>4709472.0699887425</v>
      </c>
      <c r="S109" s="25">
        <f t="shared" ca="1" si="7"/>
        <v>6708314.6395301195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1998740.4687274382</v>
      </c>
      <c r="R110" s="25">
        <f t="array" aca="1" ref="R110" ca="1">INDEX('Lorri 401b'!L:L,MATCH('Retirement Calculator'!A110,'Lorri 401b'!N:N,0),0)</f>
        <v>4707349.3363344735</v>
      </c>
      <c r="S110" s="25">
        <f t="shared" ca="1" si="7"/>
        <v>6706089.8050619122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1998637.9424934415</v>
      </c>
      <c r="R111" s="25">
        <f t="array" aca="1" ref="R111" ca="1">INDEX('Lorri 401b'!L:L,MATCH('Retirement Calculator'!A111,'Lorri 401b'!N:N,0),0)</f>
        <v>4705217.7579566445</v>
      </c>
      <c r="S111" s="25">
        <f t="shared" ca="1" si="7"/>
        <v>6703855.700450086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1998534.9890668031</v>
      </c>
      <c r="R112" s="25">
        <f t="array" aca="1" ref="R112" ca="1">INDEX('Lorri 401b'!L:L,MATCH('Retirement Calculator'!A112,'Lorri 401b'!N:N,0),0)</f>
        <v>4703077.2980022412</v>
      </c>
      <c r="S112" s="25">
        <f t="shared" ca="1" si="7"/>
        <v>6701612.2870690441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1998431.6066675538</v>
      </c>
      <c r="R113" s="25">
        <f t="array" aca="1" ref="R113" ca="1">INDEX('Lorri 401b'!L:L,MATCH('Retirement Calculator'!A113,'Lorri 401b'!N:N,0),0)</f>
        <v>4700927.9194646943</v>
      </c>
      <c r="S113" s="25">
        <f t="shared" ca="1" si="7"/>
        <v>6699359.5261322483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1998327.7935083075</v>
      </c>
      <c r="R114" s="25">
        <f t="array" aca="1" ref="R114" ca="1">INDEX('Lorri 401b'!L:L,MATCH('Retirement Calculator'!A114,'Lorri 401b'!N:N,0),0)</f>
        <v>4698769.5851832414</v>
      </c>
      <c r="S114" s="25">
        <f t="shared" ca="1" si="7"/>
        <v>6697097.3786915485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1998223.547794231</v>
      </c>
      <c r="R115" s="25">
        <f t="array" aca="1" ref="R115" ca="1">INDEX('Lorri 401b'!L:L,MATCH('Retirement Calculator'!A115,'Lorri 401b'!N:N,0),0)</f>
        <v>4696602.2578422828</v>
      </c>
      <c r="S115" s="25">
        <f t="shared" ca="1" si="7"/>
        <v>6694825.805636514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1998118.8677230126</v>
      </c>
      <c r="R116" s="25">
        <f t="array" aca="1" ref="R116" ca="1">INDEX('Lorri 401b'!L:L,MATCH('Retirement Calculator'!A116,'Lorri 401b'!N:N,0),0)</f>
        <v>4694425.8999707364</v>
      </c>
      <c r="S116" s="25">
        <f t="shared" ca="1" si="7"/>
        <v>6692544.7676937487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1998013.7514848306</v>
      </c>
      <c r="R117" s="25">
        <f t="array" aca="1" ref="R117" ca="1">INDEX('Lorri 401b'!L:L,MATCH('Retirement Calculator'!A117,'Lorri 401b'!N:N,0),0)</f>
        <v>4692240.4739413923</v>
      </c>
      <c r="S117" s="25">
        <f t="shared" ca="1" si="7"/>
        <v>6690254.2254262231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1997908.197262323</v>
      </c>
      <c r="R118" s="25">
        <f t="array" aca="1" ref="R118" ca="1">INDEX('Lorri 401b'!L:L,MATCH('Retirement Calculator'!A118,'Lorri 401b'!N:N,0),0)</f>
        <v>4690045.941970259</v>
      </c>
      <c r="S118" s="25">
        <f t="shared" ca="1" si="7"/>
        <v>6687954.1392325815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1997802.2032305549</v>
      </c>
      <c r="R119" s="25">
        <f t="array" aca="1" ref="R119" ca="1">INDEX('Lorri 401b'!L:L,MATCH('Retirement Calculator'!A119,'Lorri 401b'!N:N,0),0)</f>
        <v>4687842.2661159122</v>
      </c>
      <c r="S119" s="25">
        <f t="shared" ca="1" si="7"/>
        <v>6685644.4693464674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1997695.7675569877</v>
      </c>
      <c r="R120" s="25">
        <f t="array" aca="1" ref="R120" ca="1">INDEX('Lorri 401b'!L:L,MATCH('Retirement Calculator'!A120,'Lorri 401b'!N:N,0),0)</f>
        <v>4685629.4082788397</v>
      </c>
      <c r="S120" s="25">
        <f t="shared" ca="1" si="7"/>
        <v>6683325.1758358274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1997588.8884014473</v>
      </c>
      <c r="R121" s="25">
        <f t="array" aca="1" ref="R121" ca="1">INDEX('Lorri 401b'!L:L,MATCH('Retirement Calculator'!A121,'Lorri 401b'!N:N,0),0)</f>
        <v>4683407.3302007793</v>
      </c>
      <c r="S121" s="25">
        <f t="shared" ca="1" si="7"/>
        <v>6680996.218602227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1997481.5639160923</v>
      </c>
      <c r="R122" s="25">
        <f t="array" aca="1" ref="R122" ca="1">INDEX('Lorri 401b'!L:L,MATCH('Retirement Calculator'!A122,'Lorri 401b'!N:N,0),0)</f>
        <v>4681175.9934640601</v>
      </c>
      <c r="S122" s="25">
        <f t="shared" ca="1" si="7"/>
        <v>6678657.5573801529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1997373.7922453815</v>
      </c>
      <c r="R123" s="25">
        <f t="array" aca="1" ref="R123" ca="1">INDEX('Lorri 401b'!L:L,MATCH('Retirement Calculator'!A123,'Lorri 401b'!N:N,0),0)</f>
        <v>4678935.3594909376</v>
      </c>
      <c r="S123" s="25">
        <f t="shared" ca="1" si="7"/>
        <v>6676309.1517363191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1997265.5715260429</v>
      </c>
      <c r="R124" s="25">
        <f t="array" aca="1" ref="R124" ca="1">INDEX('Lorri 401b'!L:L,MATCH('Retirement Calculator'!A124,'Lorri 401b'!N:N,0),0)</f>
        <v>4676685.389542927</v>
      </c>
      <c r="S124" s="25">
        <f t="shared" ca="1" si="7"/>
        <v>6673950.9610689702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1997156.8998870403</v>
      </c>
      <c r="R125" s="25">
        <f t="array" aca="1" ref="R125" ca="1">INDEX('Lorri 401b'!L:L,MATCH('Retirement Calculator'!A125,'Lorri 401b'!N:N,0),0)</f>
        <v>4674426.0447201338</v>
      </c>
      <c r="S125" s="25">
        <f t="shared" ca="1" si="7"/>
        <v>6671582.944607174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1997047.7754495419</v>
      </c>
      <c r="R126" s="25">
        <f t="array" aca="1" ref="R126" ca="1">INDEX('Lorri 401b'!L:L,MATCH('Retirement Calculator'!A126,'Lorri 401b'!N:N,0),0)</f>
        <v>4672157.2859605784</v>
      </c>
      <c r="S126" s="25">
        <f t="shared" ca="1" si="7"/>
        <v>6669205.0614101198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1996938.1963268872</v>
      </c>
      <c r="R127" s="25">
        <f t="array" aca="1" ref="R127" ca="1">INDEX('Lorri 401b'!L:L,MATCH('Retirement Calculator'!A127,'Lorri 401b'!N:N,0),0)</f>
        <v>4669879.0740395254</v>
      </c>
      <c r="S127" s="25">
        <f t="shared" ca="1" si="7"/>
        <v>6666817.2703664126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1996828.1606245548</v>
      </c>
      <c r="R128" s="25">
        <f t="array" aca="1" ref="R128" ca="1">INDEX('Lorri 401b'!L:L,MATCH('Retirement Calculator'!A128,'Lorri 401b'!N:N,0),0)</f>
        <v>4667591.3695688006</v>
      </c>
      <c r="S128" s="25">
        <f t="shared" ca="1" si="7"/>
        <v>6664419.5301933549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1996717.6664401293</v>
      </c>
      <c r="R129" s="25">
        <f t="array" aca="1" ref="R129" ca="1">INDEX('Lorri 401b'!L:L,MATCH('Retirement Calculator'!A129,'Lorri 401b'!N:N,0),0)</f>
        <v>4665294.1329961149</v>
      </c>
      <c r="S129" s="25">
        <f t="shared" ca="1" si="7"/>
        <v>6662011.7994362442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1996606.7118632686</v>
      </c>
      <c r="R130" s="25">
        <f t="array" aca="1" ref="R130" ca="1">INDEX('Lorri 401b'!L:L,MATCH('Retirement Calculator'!A130,'Lorri 401b'!N:N,0),0)</f>
        <v>4662987.3246043762</v>
      </c>
      <c r="S130" s="25">
        <f t="shared" ca="1" si="7"/>
        <v>6659594.0364676453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1996495.2949756712</v>
      </c>
      <c r="R131" s="25">
        <f t="array" aca="1" ref="R131" ca="1">INDEX('Lorri 401b'!L:L,MATCH('Retirement Calculator'!A131,'Lorri 401b'!N:N,0),0)</f>
        <v>4660670.9045110056</v>
      </c>
      <c r="S131" s="25">
        <f t="shared" ca="1" si="7"/>
        <v>6657166.1994866766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1996383.413851042</v>
      </c>
      <c r="R132" s="25">
        <f t="array" aca="1" ref="R132" ca="1">INDEX('Lorri 401b'!L:L,MATCH('Retirement Calculator'!A132,'Lorri 401b'!N:N,0),0)</f>
        <v>4658344.8326672455</v>
      </c>
      <c r="S132" s="25">
        <f t="shared" ca="1" si="7"/>
        <v>6654728.2465182878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1996271.0665550602</v>
      </c>
      <c r="R133" s="25">
        <f t="array" aca="1" ref="R133" ca="1">INDEX('Lorri 401b'!L:L,MATCH('Retirement Calculator'!A133,'Lorri 401b'!N:N,0),0)</f>
        <v>4656009.0688574696</v>
      </c>
      <c r="S133" s="25">
        <f t="shared" ca="1" si="7"/>
        <v>6652280.13541253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1996158.2511453452</v>
      </c>
      <c r="R134" s="25">
        <f t="array" aca="1" ref="R134" ca="1">INDEX('Lorri 401b'!L:L,MATCH('Retirement Calculator'!A134,'Lorri 401b'!N:N,0),0)</f>
        <v>4653663.572698487</v>
      </c>
      <c r="S134" s="25">
        <f t="shared" ca="1" si="7"/>
        <v>6649821.8238438321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1996044.9656714229</v>
      </c>
      <c r="R135" s="25">
        <f t="array" aca="1" ref="R135" ca="1">INDEX('Lorri 401b'!L:L,MATCH('Retirement Calculator'!A135,'Lorri 401b'!N:N,0),0)</f>
        <v>4651308.303638842</v>
      </c>
      <c r="S135" s="25">
        <f t="shared" ca="1" si="7"/>
        <v>6647353.2693102648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1995931.2081746927</v>
      </c>
      <c r="R136" s="25">
        <f t="array" aca="1" ref="R136" ca="1">INDEX('Lorri 401b'!L:L,MATCH('Retirement Calculator'!A136,'Lorri 401b'!N:N,0),0)</f>
        <v>4648943.2209581146</v>
      </c>
      <c r="S136" s="25">
        <f t="shared" ca="1" si="7"/>
        <v>6644874.4291328071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1995816.9766883929</v>
      </c>
      <c r="R137" s="25">
        <f t="array" aca="1" ref="R137" ca="1">INDEX('Lorri 401b'!L:L,MATCH('Retirement Calculator'!A137,'Lorri 401b'!N:N,0),0)</f>
        <v>4646568.2837662175</v>
      </c>
      <c r="S137" s="25">
        <f t="shared" ca="1" si="7"/>
        <v>6642385.26045461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1995702.2692375667</v>
      </c>
      <c r="R138" s="25">
        <f t="array" aca="1" ref="R138" ca="1">INDEX('Lorri 401b'!L:L,MATCH('Retirement Calculator'!A138,'Lorri 401b'!N:N,0),0)</f>
        <v>4644183.4510026872</v>
      </c>
      <c r="S138" s="25">
        <f t="shared" ca="1" si="7"/>
        <v>6639885.720240254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1995587.0838390288</v>
      </c>
      <c r="R139" s="25">
        <f t="array" aca="1" ref="R139" ca="1">INDEX('Lorri 401b'!L:L,MATCH('Retirement Calculator'!A139,'Lorri 401b'!N:N,0),0)</f>
        <v>4641788.6814359762</v>
      </c>
      <c r="S139" s="25">
        <f t="shared" ca="1" si="7"/>
        <v>6637375.7652750053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1995471.4185013303</v>
      </c>
      <c r="R140" s="25">
        <f t="array" aca="1" ref="R140" ca="1">INDEX('Lorri 401b'!L:L,MATCH('Retirement Calculator'!A140,'Lorri 401b'!N:N,0),0)</f>
        <v>4639383.9336627368</v>
      </c>
      <c r="S140" s="25">
        <f t="shared" ca="1" si="7"/>
        <v>6634855.3521640673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1995355.2712247248</v>
      </c>
      <c r="R141" s="25">
        <f t="array" aca="1" ref="R141" ca="1">INDEX('Lorri 401b'!L:L,MATCH('Retirement Calculator'!A141,'Lorri 401b'!N:N,0),0)</f>
        <v>4636969.1661071088</v>
      </c>
      <c r="S141" s="25">
        <f t="shared" ca="1" si="7"/>
        <v>6632324.4373318339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1995238.6400011333</v>
      </c>
      <c r="R142" s="25">
        <f t="array" aca="1" ref="R142" ca="1">INDEX('Lorri 401b'!L:L,MATCH('Retirement Calculator'!A142,'Lorri 401b'!N:N,0),0)</f>
        <v>4634544.3370199995</v>
      </c>
      <c r="S142" s="25">
        <f t="shared" ca="1" si="7"/>
        <v>6629782.9770211326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1995121.5228141104</v>
      </c>
      <c r="R143" s="25">
        <f t="array" aca="1" ref="R143" ca="1">INDEX('Lorri 401b'!L:L,MATCH('Retirement Calculator'!A143,'Lorri 401b'!N:N,0),0)</f>
        <v>4632109.40447836</v>
      </c>
      <c r="S143" s="25">
        <f t="shared" ca="1" si="7"/>
        <v>6627230.9272924699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1995003.917638808</v>
      </c>
      <c r="R144" s="25">
        <f t="array" aca="1" ref="R144" ca="1">INDEX('Lorri 401b'!L:L,MATCH('Retirement Calculator'!A144,'Lorri 401b'!N:N,0),0)</f>
        <v>4629664.3263844643</v>
      </c>
      <c r="S144" s="25">
        <f t="shared" ca="1" si="7"/>
        <v>6624668.2440232728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1994885.8224419421</v>
      </c>
      <c r="R145" s="25">
        <f t="array" aca="1" ref="R145" ca="1">INDEX('Lorri 401b'!L:L,MATCH('Retirement Calculator'!A145,'Lorri 401b'!N:N,0),0)</f>
        <v>4627209.0604651775</v>
      </c>
      <c r="S145" s="25">
        <f t="shared" ca="1" si="7"/>
        <v>6622094.8829071196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1994767.2351817556</v>
      </c>
      <c r="R146" s="25">
        <f t="array" aca="1" ref="R146" ca="1">INDEX('Lorri 401b'!L:L,MATCH('Retirement Calculator'!A146,'Lorri 401b'!N:N,0),0)</f>
        <v>4624743.5642712265</v>
      </c>
      <c r="S146" s="25">
        <f t="shared" ca="1" si="7"/>
        <v>6619510.7994529819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1994648.1538079851</v>
      </c>
      <c r="R147" s="25">
        <f t="array" aca="1" ref="R147" ca="1">INDEX('Lorri 401b'!L:L,MATCH('Retirement Calculator'!A147,'Lorri 401b'!N:N,0),0)</f>
        <v>4622267.7951764679</v>
      </c>
      <c r="S147" s="25">
        <f t="shared" ca="1" si="7"/>
        <v>6616915.9489844535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1994528.576261824</v>
      </c>
      <c r="R148" s="25">
        <f t="array" aca="1" ref="R148" ca="1">INDEX('Lorri 401b'!L:L,MATCH('Retirement Calculator'!A148,'Lorri 401b'!N:N,0),0)</f>
        <v>4619781.7103771474</v>
      </c>
      <c r="S148" s="25">
        <f t="shared" ca="1" si="7"/>
        <v>6614310.2866389714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1994408.5004758872</v>
      </c>
      <c r="R149" s="25">
        <f t="array" aca="1" ref="R149" ca="1">INDEX('Lorri 401b'!L:L,MATCH('Retirement Calculator'!A149,'Lorri 401b'!N:N,0),0)</f>
        <v>4617285.2668911628</v>
      </c>
      <c r="S149" s="25">
        <f t="shared" ca="1" si="7"/>
        <v>6611693.7673670501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1994287.9243741757</v>
      </c>
      <c r="R150" s="25">
        <f t="array" aca="1" ref="R150" ca="1">INDEX('Lorri 401b'!L:L,MATCH('Retirement Calculator'!A150,'Lorri 401b'!N:N,0),0)</f>
        <v>4614778.4215573203</v>
      </c>
      <c r="S150" s="25">
        <f t="shared" ca="1" si="7"/>
        <v>6609066.3459314965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1994166.8458720404</v>
      </c>
      <c r="R151" s="25">
        <f t="array" aca="1" ref="R151" ca="1">INDEX('Lorri 401b'!L:L,MATCH('Retirement Calculator'!A151,'Lorri 401b'!N:N,0),0)</f>
        <v>4612261.1310345866</v>
      </c>
      <c r="S151" s="25">
        <f t="shared" ca="1" si="7"/>
        <v>6606427.9769066274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1994045.262876146</v>
      </c>
      <c r="R152" s="25">
        <f t="array" aca="1" ref="R152" ca="1">INDEX('Lorri 401b'!L:L,MATCH('Retirement Calculator'!A152,'Lorri 401b'!N:N,0),0)</f>
        <v>4609733.3518013414</v>
      </c>
      <c r="S152" s="25">
        <f t="shared" ca="1" si="7"/>
        <v>6603778.6146774869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1993923.1732844354</v>
      </c>
      <c r="R153" s="25">
        <f t="array" aca="1" ref="R153" ca="1">INDEX('Lorri 401b'!L:L,MATCH('Retirement Calculator'!A153,'Lorri 401b'!N:N,0),0)</f>
        <v>4607195.0401546247</v>
      </c>
      <c r="S153" s="25">
        <f t="shared" ca="1" si="7"/>
        <v>6601118.2134390604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1993800.5749860927</v>
      </c>
      <c r="R154" s="25">
        <f t="array" aca="1" ref="R154" ca="1">INDEX('Lorri 401b'!L:L,MATCH('Retirement Calculator'!A154,'Lorri 401b'!N:N,0),0)</f>
        <v>4604646.1522093797</v>
      </c>
      <c r="S154" s="25">
        <f t="shared" ca="1" si="7"/>
        <v>6598446.7271954725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1993677.465861507</v>
      </c>
      <c r="R155" s="25">
        <f t="array" aca="1" ref="R155" ca="1">INDEX('Lorri 401b'!L:L,MATCH('Retirement Calculator'!A155,'Lorri 401b'!N:N,0),0)</f>
        <v>4602086.6438976964</v>
      </c>
      <c r="S155" s="25">
        <f t="shared" ca="1" si="7"/>
        <v>6595764.1097592032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1993553.8437822354</v>
      </c>
      <c r="R156" s="25">
        <f t="array" aca="1" ref="R156" ca="1">INDEX('Lorri 401b'!L:L,MATCH('Retirement Calculator'!A156,'Lorri 401b'!N:N,0),0)</f>
        <v>4599516.4709680481</v>
      </c>
      <c r="S156" s="25">
        <f t="shared" ca="1" si="7"/>
        <v>6593070.314750284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1993429.7066109669</v>
      </c>
      <c r="R157" s="25">
        <f t="array" aca="1" ref="R157" ca="1">INDEX('Lorri 401b'!L:L,MATCH('Retirement Calculator'!A157,'Lorri 401b'!N:N,0),0)</f>
        <v>4596935.5889845258</v>
      </c>
      <c r="S157" s="25">
        <f t="shared" ca="1" si="7"/>
        <v>6590365.2955954932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1993305.0522014848</v>
      </c>
      <c r="R158" s="25">
        <f t="array" aca="1" ref="R158" ca="1">INDEX('Lorri 401b'!L:L,MATCH('Retirement Calculator'!A158,'Lorri 401b'!N:N,0),0)</f>
        <v>4594343.9533260725</v>
      </c>
      <c r="S158" s="25">
        <f t="shared" ca="1" si="7"/>
        <v>6587649.0055275578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1993179.8783986298</v>
      </c>
      <c r="R159" s="25">
        <f t="array" aca="1" ref="R159" ca="1">INDEX('Lorri 401b'!L:L,MATCH('Retirement Calculator'!A159,'Lorri 401b'!N:N,0),0)</f>
        <v>4591741.5191857088</v>
      </c>
      <c r="S159" s="25">
        <f t="shared" ca="1" si="7"/>
        <v>6584921.3975843387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1993054.1830382631</v>
      </c>
      <c r="R160" s="25">
        <f t="array" aca="1" ref="R160" ca="1">INDEX('Lorri 401b'!L:L,MATCH('Retirement Calculator'!A160,'Lorri 401b'!N:N,0),0)</f>
        <v>4589128.2415697603</v>
      </c>
      <c r="S160" s="25">
        <f t="shared" ca="1" si="7"/>
        <v>6582182.4246080238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1992927.9639472282</v>
      </c>
      <c r="R161" s="25">
        <f t="array" aca="1" ref="R161" ca="1">INDEX('Lorri 401b'!L:L,MATCH('Retirement Calculator'!A161,'Lorri 401b'!N:N,0),0)</f>
        <v>4586504.0752970781</v>
      </c>
      <c r="S161" s="25">
        <f t="shared" ca="1" si="7"/>
        <v>6579432.0392443063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1992801.2189433139</v>
      </c>
      <c r="R162" s="25">
        <f t="array" aca="1" ref="R162" ca="1">INDEX('Lorri 401b'!L:L,MATCH('Retirement Calculator'!A162,'Lorri 401b'!N:N,0),0)</f>
        <v>4583868.9749982599</v>
      </c>
      <c r="S162" s="25">
        <f t="shared" ca="1" si="7"/>
        <v>6576670.1939415736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1992673.9458352167</v>
      </c>
      <c r="R163" s="25">
        <f t="array" aca="1" ref="R163" ca="1">INDEX('Lorri 401b'!L:L,MATCH('Retirement Calculator'!A163,'Lorri 401b'!N:N,0),0)</f>
        <v>4581222.8951148633</v>
      </c>
      <c r="S163" s="25">
        <f t="shared" ca="1" si="7"/>
        <v>6573896.8409500802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1992546.1424225024</v>
      </c>
      <c r="R164" s="25">
        <f t="array" aca="1" ref="R164" ca="1">INDEX('Lorri 401b'!L:L,MATCH('Retirement Calculator'!A164,'Lorri 401b'!N:N,0),0)</f>
        <v>4578565.7898986191</v>
      </c>
      <c r="S164" s="25">
        <f t="shared" ca="1" si="7"/>
        <v>6571111.9323211219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1992417.8064955685</v>
      </c>
      <c r="R165" s="25">
        <f t="array" aca="1" ref="R165" ca="1">INDEX('Lorri 401b'!L:L,MATCH('Retirement Calculator'!A165,'Lorri 401b'!N:N,0),0)</f>
        <v>4575897.6134106405</v>
      </c>
      <c r="S165" s="25">
        <f t="shared" ca="1" si="7"/>
        <v>6568315.4199062092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1992288.9358356055</v>
      </c>
      <c r="R166" s="25">
        <f t="array" aca="1" ref="R166" ca="1">INDEX('Lorri 401b'!L:L,MATCH('Retirement Calculator'!A166,'Lorri 401b'!N:N,0),0)</f>
        <v>4573218.319520629</v>
      </c>
      <c r="S166" s="25">
        <f t="shared" ca="1" si="7"/>
        <v>6565507.2553562345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1992159.5282145594</v>
      </c>
      <c r="R167" s="25">
        <f t="array" aca="1" ref="R167" ca="1">INDEX('Lorri 401b'!L:L,MATCH('Retirement Calculator'!A167,'Lorri 401b'!N:N,0),0)</f>
        <v>4570527.8619060759</v>
      </c>
      <c r="S167" s="25">
        <f t="shared" ca="1" si="7"/>
        <v>6562687.3901206348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1992029.5813950924</v>
      </c>
      <c r="R168" s="25">
        <f t="array" aca="1" ref="R168" ca="1">INDEX('Lorri 401b'!L:L,MATCH('Retirement Calculator'!A168,'Lorri 401b'!N:N,0),0)</f>
        <v>4567826.1940514622</v>
      </c>
      <c r="S168" s="25">
        <f t="shared" ca="1" si="7"/>
        <v>6559855.7754465546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1991899.0931305443</v>
      </c>
      <c r="R169" s="25">
        <f t="array" aca="1" ref="R169" ca="1">INDEX('Lorri 401b'!L:L,MATCH('Retirement Calculator'!A169,'Lorri 401b'!N:N,0),0)</f>
        <v>4565113.2692474546</v>
      </c>
      <c r="S169" s="25">
        <f t="shared" ca="1" si="7"/>
        <v>6557012.3623779994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1991768.0611648939</v>
      </c>
      <c r="R170" s="25">
        <f t="array" aca="1" ref="R170" ca="1">INDEX('Lorri 401b'!L:L,MATCH('Retirement Calculator'!A170,'Lorri 401b'!N:N,0),0)</f>
        <v>4562389.0405900963</v>
      </c>
      <c r="S170" s="25">
        <f t="shared" ca="1" si="7"/>
        <v>6554157.1017549904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1991636.4832327198</v>
      </c>
      <c r="R171" s="25">
        <f t="array" aca="1" ref="R171" ca="1">INDEX('Lorri 401b'!L:L,MATCH('Retirement Calculator'!A171,'Lorri 401b'!N:N,0),0)</f>
        <v>4559653.460979999</v>
      </c>
      <c r="S171" s="25">
        <f t="shared" ca="1" si="7"/>
        <v>6551289.9442127189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1991504.3570591616</v>
      </c>
      <c r="R172" s="25">
        <f t="array" aca="1" ref="R172" ca="1">INDEX('Lorri 401b'!L:L,MATCH('Retirement Calculator'!A172,'Lorri 401b'!N:N,0),0)</f>
        <v>4556906.4831215264</v>
      </c>
      <c r="S172" s="25">
        <f t="shared" ca="1" si="7"/>
        <v>6548410.8401806876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1991371.6803598804</v>
      </c>
      <c r="R173" s="25">
        <f t="array" aca="1" ref="R173" ca="1">INDEX('Lorri 401b'!L:L,MATCH('Retirement Calculator'!A173,'Lorri 401b'!N:N,0),0)</f>
        <v>4554148.0595219769</v>
      </c>
      <c r="S173" s="25">
        <f t="shared" ca="1" si="7"/>
        <v>6545519.7398818573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1991238.4508410189</v>
      </c>
      <c r="R174" s="25">
        <f t="array" aca="1" ref="R174" ca="1">INDEX('Lorri 401b'!L:L,MATCH('Retirement Calculator'!A174,'Lorri 401b'!N:N,0),0)</f>
        <v>4551378.1424907623</v>
      </c>
      <c r="S174" s="25">
        <f t="shared" ca="1" si="7"/>
        <v>6542616.5933317812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1991104.6661991621</v>
      </c>
      <c r="R175" s="25">
        <f t="array" aca="1" ref="R175" ca="1">INDEX('Lorri 401b'!L:L,MATCH('Retirement Calculator'!A175,'Lorri 401b'!N:N,0),0)</f>
        <v>4548596.6841385849</v>
      </c>
      <c r="S175" s="25">
        <f t="shared" ca="1" si="7"/>
        <v>6539701.3503377475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1990970.3241212976</v>
      </c>
      <c r="R176" s="25">
        <f t="array" aca="1" ref="R176" ca="1">INDEX('Lorri 401b'!L:L,MATCH('Retirement Calculator'!A176,'Lorri 401b'!N:N,0),0)</f>
        <v>4545803.6363766063</v>
      </c>
      <c r="S176" s="25">
        <f t="shared" ca="1" si="7"/>
        <v>6536773.9604979036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1990835.4222847752</v>
      </c>
      <c r="R177" s="25">
        <f t="array" aca="1" ref="R177" ca="1">INDEX('Lorri 401b'!L:L,MATCH('Retirement Calculator'!A177,'Lorri 401b'!N:N,0),0)</f>
        <v>4542998.9509156197</v>
      </c>
      <c r="S177" s="25">
        <f t="shared" ca="1" si="7"/>
        <v>6533834.3732003951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1990699.9583572673</v>
      </c>
      <c r="R178" s="25">
        <f t="array" aca="1" ref="R178" ca="1">INDEX('Lorri 401b'!L:L,MATCH('Retirement Calculator'!A178,'Lorri 401b'!N:N,0),0)</f>
        <v>4540182.5792652126</v>
      </c>
      <c r="S178" s="25">
        <f t="shared" ca="1" si="7"/>
        <v>6530882.5376224797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1990563.9299967282</v>
      </c>
      <c r="R179" s="25">
        <f t="array" aca="1" ref="R179" ca="1">INDEX('Lorri 401b'!L:L,MATCH('Retirement Calculator'!A179,'Lorri 401b'!N:N,0),0)</f>
        <v>4537354.4727329286</v>
      </c>
      <c r="S179" s="25">
        <f t="shared" ca="1" si="7"/>
        <v>6527918.4027296565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1990427.3348513534</v>
      </c>
      <c r="R180" s="25">
        <f t="array" aca="1" ref="R180" ca="1">INDEX('Lorri 401b'!L:L,MATCH('Retirement Calculator'!A180,'Lorri 401b'!N:N,0),0)</f>
        <v>4534514.5824234262</v>
      </c>
      <c r="S180" s="25">
        <f t="shared" ca="1" si="7"/>
        <v>6524941.9172747796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1990290.1705595397</v>
      </c>
      <c r="R181" s="25">
        <f t="array" aca="1" ref="R181" ca="1">INDEX('Lorri 401b'!L:L,MATCH('Retirement Calculator'!A181,'Lorri 401b'!N:N,0),0)</f>
        <v>4531662.8592376346</v>
      </c>
      <c r="S181" s="25">
        <f t="shared" ca="1" si="7"/>
        <v>6521953.029797174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1990152.4347498433</v>
      </c>
      <c r="R182" s="25">
        <f t="array" aca="1" ref="R182" ca="1">INDEX('Lorri 401b'!L:L,MATCH('Retirement Calculator'!A182,'Lorri 401b'!N:N,0),0)</f>
        <v>4528799.2538719019</v>
      </c>
      <c r="S182" s="25">
        <f t="shared" ca="1" si="7"/>
        <v>6518951.6886217454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1990014.12504094</v>
      </c>
      <c r="R183" s="25">
        <f t="array" aca="1" ref="R183" ca="1">INDEX('Lorri 401b'!L:L,MATCH('Retirement Calculator'!A183,'Lorri 401b'!N:N,0),0)</f>
        <v>4525923.7168171452</v>
      </c>
      <c r="S183" s="25">
        <f t="shared" ca="1" si="7"/>
        <v>6515937.8418580852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1989875.2390415829</v>
      </c>
      <c r="R184" s="25">
        <f t="array" aca="1" ref="R184" ca="1">INDEX('Lorri 401b'!L:L,MATCH('Retirement Calculator'!A184,'Lorri 401b'!N:N,0),0)</f>
        <v>4523036.1983579947</v>
      </c>
      <c r="S184" s="25">
        <f t="shared" ca="1" si="7"/>
        <v>6512911.4373995773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1989735.7743505617</v>
      </c>
      <c r="R185" s="25">
        <f t="array" aca="1" ref="R185" ca="1">INDEX('Lorri 401b'!L:L,MATCH('Retirement Calculator'!A185,'Lorri 401b'!N:N,0),0)</f>
        <v>4520136.6485719308</v>
      </c>
      <c r="S185" s="25">
        <f t="shared" ca="1" si="7"/>
        <v>6509872.422922492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1989595.7285566612</v>
      </c>
      <c r="R186" s="25">
        <f t="array" aca="1" ref="R186" ca="1">INDEX('Lorri 401b'!L:L,MATCH('Retirement Calculator'!A186,'Lorri 401b'!N:N,0),0)</f>
        <v>4517225.0173284244</v>
      </c>
      <c r="S186" s="25">
        <f t="shared" ca="1" si="7"/>
        <v>6506820.7458850853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1989455.0992386194</v>
      </c>
      <c r="R187" s="25">
        <f t="array" aca="1" ref="R187" ca="1">INDEX('Lorri 401b'!L:L,MATCH('Retirement Calculator'!A187,'Lorri 401b'!N:N,0),0)</f>
        <v>4514301.2542880699</v>
      </c>
      <c r="S187" s="25">
        <f t="shared" ca="1" si="7"/>
        <v>6503756.3535266891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1989313.883965086</v>
      </c>
      <c r="R188" s="25">
        <f t="array" aca="1" ref="R188" ca="1">INDEX('Lorri 401b'!L:L,MATCH('Retirement Calculator'!A188,'Lorri 401b'!N:N,0),0)</f>
        <v>4511365.3089017142</v>
      </c>
      <c r="S188" s="25">
        <f t="shared" ca="1" si="7"/>
        <v>6500679.1928668004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1989172.0802945793</v>
      </c>
      <c r="R189" s="25">
        <f t="array" aca="1" ref="R189" ca="1">INDEX('Lorri 401b'!L:L,MATCH('Retirement Calculator'!A189,'Lorri 401b'!N:N,0),0)</f>
        <v>4508417.1304095825</v>
      </c>
      <c r="S189" s="25">
        <f t="shared" ca="1" si="7"/>
        <v>6497589.2107041618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1989029.6857754455</v>
      </c>
      <c r="R190" s="25">
        <f t="array" aca="1" ref="R190" ca="1">INDEX('Lorri 401b'!L:L,MATCH('Retirement Calculator'!A190,'Lorri 401b'!N:N,0),0)</f>
        <v>4505456.6678403998</v>
      </c>
      <c r="S190" s="25">
        <f t="shared" ca="1" si="7"/>
        <v>6494486.3536158456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1988886.6979458155</v>
      </c>
      <c r="R191" s="25">
        <f t="array" aca="1" ref="R191" ca="1">INDEX('Lorri 401b'!L:L,MATCH('Retirement Calculator'!A191,'Lorri 401b'!N:N,0),0)</f>
        <v>4502483.8700105119</v>
      </c>
      <c r="S191" s="25">
        <f t="shared" ca="1" si="7"/>
        <v>6491370.5679563275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1988743.1143335621</v>
      </c>
      <c r="R192" s="25">
        <f t="array" aca="1" ref="R192" ca="1">INDEX('Lorri 401b'!L:L,MATCH('Retirement Calculator'!A192,'Lorri 401b'!N:N,0),0)</f>
        <v>4499498.6855229996</v>
      </c>
      <c r="S192" s="25">
        <f t="shared" ca="1" si="7"/>
        <v>6488241.7998565622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1988598.9324562575</v>
      </c>
      <c r="R193" s="25">
        <f t="array" aca="1" ref="R193" ca="1">INDEX('Lorri 401b'!L:L,MATCH('Retirement Calculator'!A193,'Lorri 401b'!N:N,0),0)</f>
        <v>4496501.0627667895</v>
      </c>
      <c r="S193" s="25">
        <f t="shared" ca="1" si="7"/>
        <v>6485099.9952230472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1988454.1498211308</v>
      </c>
      <c r="R194" s="25">
        <f t="array" aca="1" ref="R194" ca="1">INDEX('Lorri 401b'!L:L,MATCH('Retirement Calculator'!A194,'Lorri 401b'!N:N,0),0)</f>
        <v>4493490.9499157621</v>
      </c>
      <c r="S194" s="25">
        <f t="shared" ca="1" si="7"/>
        <v>6481945.0997368926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1988308.7639250243</v>
      </c>
      <c r="R195" s="25">
        <f t="array" aca="1" ref="R195" ca="1">INDEX('Lorri 401b'!L:L,MATCH('Retirement Calculator'!A195,'Lorri 401b'!N:N,0),0)</f>
        <v>4490468.294927855</v>
      </c>
      <c r="S195" s="25">
        <f t="shared" ca="1" si="7"/>
        <v>6478777.0588528793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1988162.7722543508</v>
      </c>
      <c r="R196" s="25">
        <f t="array" aca="1" ref="R196" ca="1">INDEX('Lorri 401b'!L:L,MATCH('Retirement Calculator'!A196,'Lorri 401b'!N:N,0),0)</f>
        <v>4487433.0455441652</v>
      </c>
      <c r="S196" s="25">
        <f t="shared" ca="1" si="7"/>
        <v>6475595.8177985158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1988016.1722850495</v>
      </c>
      <c r="R197" s="25">
        <f t="array" aca="1" ref="R197" ca="1">INDEX('Lorri 401b'!L:L,MATCH('Retirement Calculator'!A197,'Lorri 401b'!N:N,0),0)</f>
        <v>4484385.1492880434</v>
      </c>
      <c r="S197" s="25">
        <f t="shared" ca="1" si="7"/>
        <v>6472401.3215730926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1987868.9614825428</v>
      </c>
      <c r="R198" s="25">
        <f t="array" aca="1" ref="R198" ca="1">INDEX('Lorri 401b'!L:L,MATCH('Retirement Calculator'!A198,'Lorri 401b'!N:N,0),0)</f>
        <v>4481324.5534641873</v>
      </c>
      <c r="S198" s="25">
        <f t="shared" ca="1" si="7"/>
        <v>6469193.5149467299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1987721.1373016923</v>
      </c>
      <c r="R199" s="25">
        <f t="array" aca="1" ref="R199" ca="1">INDEX('Lorri 401b'!L:L,MATCH('Retirement Calculator'!A199,'Lorri 401b'!N:N,0),0)</f>
        <v>4478251.2051577326</v>
      </c>
      <c r="S199" s="25">
        <f t="shared" ca="1" si="7"/>
        <v>6465972.3424594253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1987572.6971867548</v>
      </c>
      <c r="R200" s="25">
        <f t="array" aca="1" ref="R200" ca="1">INDEX('Lorri 401b'!L:L,MATCH('Retirement Calculator'!A200,'Lorri 401b'!N:N,0),0)</f>
        <v>4475165.0512333345</v>
      </c>
      <c r="S200" s="25">
        <f t="shared" ca="1" si="7"/>
        <v>6462737.7484200895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1987423.6385713385</v>
      </c>
      <c r="R201" s="25">
        <f t="array" aca="1" ref="R201" ca="1">INDEX('Lorri 401b'!L:L,MATCH('Retirement Calculator'!A201,'Lorri 401b'!N:N,0),0)</f>
        <v>4472066.0383342505</v>
      </c>
      <c r="S201" s="25">
        <f t="shared" ca="1" si="7"/>
        <v>6459489.6769055892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1987273.9588783579</v>
      </c>
      <c r="R202" s="25">
        <f t="array" aca="1" ref="R202" ca="1">INDEX('Lorri 401b'!L:L,MATCH('Retirement Calculator'!A202,'Lorri 401b'!N:N,0),0)</f>
        <v>4468954.1128814211</v>
      </c>
      <c r="S202" s="25">
        <f t="shared" ca="1" si="7"/>
        <v>6456228.071759779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1987123.65551999</v>
      </c>
      <c r="R203" s="25">
        <f t="array" aca="1" ref="R203" ca="1">INDEX('Lorri 401b'!L:L,MATCH('Retirement Calculator'!A203,'Lorri 401b'!N:N,0),0)</f>
        <v>4465829.2210725378</v>
      </c>
      <c r="S203" s="25">
        <f t="shared" ca="1" si="7"/>
        <v>6452952.8765925281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1986972.7258976288</v>
      </c>
      <c r="R204" s="25">
        <f t="array" aca="1" ref="R204" ca="1">INDEX('Lorri 401b'!L:L,MATCH('Retirement Calculator'!A204,'Lorri 401b'!N:N,0),0)</f>
        <v>4462691.308881118</v>
      </c>
      <c r="S204" s="25">
        <f t="shared" ca="1" si="7"/>
        <v>6449664.0347787468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1986821.1674018411</v>
      </c>
      <c r="R205" s="25">
        <f t="array" aca="1" ref="R205" ca="1">INDEX('Lorri 401b'!L:L,MATCH('Retirement Calculator'!A205,'Lorri 401b'!N:N,0),0)</f>
        <v>4459540.3220555671</v>
      </c>
      <c r="S205" s="25">
        <f t="shared" ca="1" si="7"/>
        <v>6446361.489457408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1986668.9774123211</v>
      </c>
      <c r="R206" s="25">
        <f t="array" aca="1" ref="R206" ca="1">INDEX('Lorri 401b'!L:L,MATCH('Retirement Calculator'!A206,'Lorri 401b'!N:N,0),0)</f>
        <v>4456376.2061182428</v>
      </c>
      <c r="S206" s="25">
        <f t="shared" ca="1" si="7"/>
        <v>6443045.1835305635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1986516.1532978448</v>
      </c>
      <c r="R207" s="25">
        <f t="array" aca="1" ref="R207" ca="1">INDEX('Lorri 401b'!L:L,MATCH('Retirement Calculator'!A207,'Lorri 401b'!N:N,0),0)</f>
        <v>4453198.9063645126</v>
      </c>
      <c r="S207" s="25">
        <f t="shared" ca="1" si="7"/>
        <v>6439715.059662357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1986362.6924162246</v>
      </c>
      <c r="R208" s="25">
        <f t="array" aca="1" ref="R208" ca="1">INDEX('Lorri 401b'!L:L,MATCH('Retirement Calculator'!A208,'Lorri 401b'!N:N,0),0)</f>
        <v>4450008.3678618092</v>
      </c>
      <c r="S208" s="25">
        <f t="shared" ca="1" si="7"/>
        <v>6436371.0602780338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1986208.5921142644</v>
      </c>
      <c r="R209" s="25">
        <f t="array" aca="1" ref="R209" ca="1">INDEX('Lorri 401b'!L:L,MATCH('Retirement Calculator'!A209,'Lorri 401b'!N:N,0),0)</f>
        <v>4446804.5354486778</v>
      </c>
      <c r="S209" s="25">
        <f t="shared" ca="1" si="7"/>
        <v>6433013.127562942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1986053.8497277128</v>
      </c>
      <c r="R210" s="25">
        <f t="array" aca="1" ref="R210" ca="1">INDEX('Lorri 401b'!L:L,MATCH('Retirement Calculator'!A210,'Lorri 401b'!N:N,0),0)</f>
        <v>4443587.3537338246</v>
      </c>
      <c r="S210" s="25">
        <f t="shared" ca="1" si="7"/>
        <v>6429641.2034615371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1985898.4625812173</v>
      </c>
      <c r="R211" s="25">
        <f t="array" aca="1" ref="R211" ca="1">INDEX('Lorri 401b'!L:L,MATCH('Retirement Calculator'!A211,'Lorri 401b'!N:N,0),0)</f>
        <v>4440356.7670951597</v>
      </c>
      <c r="S211" s="25">
        <f t="shared" ca="1" si="7"/>
        <v>6426255.229676377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1985742.427988278</v>
      </c>
      <c r="R212" s="25">
        <f t="array" aca="1" ref="R212" ca="1">INDEX('Lorri 401b'!L:L,MATCH('Retirement Calculator'!A212,'Lorri 401b'!N:N,0),0)</f>
        <v>4437112.7196788341</v>
      </c>
      <c r="S212" s="25">
        <f t="shared" ca="1" si="7"/>
        <v>6422855.1476671118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1985585.7432512015</v>
      </c>
      <c r="R213" s="25">
        <f t="array" aca="1" ref="R213" ca="1">INDEX('Lorri 401b'!L:L,MATCH('Retirement Calculator'!A213,'Lorri 401b'!N:N,0),0)</f>
        <v>4433855.1553982738</v>
      </c>
      <c r="S213" s="25">
        <f t="shared" ca="1" si="7"/>
        <v>6419440.8986494755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1985428.4056610537</v>
      </c>
      <c r="R214" s="25">
        <f t="array" aca="1" ref="R214" ca="1">INDEX('Lorri 401b'!L:L,MATCH('Retirement Calculator'!A214,'Lorri 401b'!N:N,0),0)</f>
        <v>4430584.0179332113</v>
      </c>
      <c r="S214" s="25">
        <f t="shared" ca="1" si="7"/>
        <v>6416012.4235942652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1985270.4124976136</v>
      </c>
      <c r="R215" s="25">
        <f t="array" aca="1" ref="R215" ca="1">INDEX('Lorri 401b'!L:L,MATCH('Retirement Calculator'!A215,'Lorri 401b'!N:N,0),0)</f>
        <v>4427299.2507287106</v>
      </c>
      <c r="S215" s="25">
        <f t="shared" ca="1" si="7"/>
        <v>6412569.6632263241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1985111.7610293259</v>
      </c>
      <c r="R216" s="25">
        <f t="array" aca="1" ref="R216" ca="1">INDEX('Lorri 401b'!L:L,MATCH('Retirement Calculator'!A216,'Lorri 401b'!N:N,0),0)</f>
        <v>4424000.7969941907</v>
      </c>
      <c r="S216" s="25">
        <f t="shared" ca="1" si="7"/>
        <v>6409112.5580235161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1984952.4485132536</v>
      </c>
      <c r="R217" s="25">
        <f t="array" aca="1" ref="R217" ca="1">INDEX('Lorri 401b'!L:L,MATCH('Retirement Calculator'!A217,'Lorri 401b'!N:N,0),0)</f>
        <v>4420688.5997024439</v>
      </c>
      <c r="S217" s="25">
        <f t="shared" ca="1" si="7"/>
        <v>6405641.0482156975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1984792.4721950311</v>
      </c>
      <c r="R218" s="25">
        <f t="array" aca="1" ref="R218" ca="1">INDEX('Lorri 401b'!L:L,MATCH('Retirement Calculator'!A218,'Lorri 401b'!N:N,0),0)</f>
        <v>4417362.6015886487</v>
      </c>
      <c r="S218" s="25">
        <f t="shared" ca="1" si="7"/>
        <v>6402155.0737836799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1984631.829308816</v>
      </c>
      <c r="R219" s="25">
        <f t="array" aca="1" ref="R219" ca="1">INDEX('Lorri 401b'!L:L,MATCH('Retirement Calculator'!A219,'Lorri 401b'!N:N,0),0)</f>
        <v>4414022.7451493787</v>
      </c>
      <c r="S219" s="25">
        <f t="shared" ca="1" si="7"/>
        <v>6398654.5744581949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1984470.5170772416</v>
      </c>
      <c r="R220" s="25">
        <f t="array" aca="1" ref="R220" ca="1">INDEX('Lorri 401b'!L:L,MATCH('Retirement Calculator'!A220,'Lorri 401b'!N:N,0),0)</f>
        <v>4410668.9726416124</v>
      </c>
      <c r="S220" s="25">
        <f t="shared" ca="1" si="7"/>
        <v>6395139.4897188544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1984308.532711369</v>
      </c>
      <c r="R221" s="25">
        <f t="array" aca="1" ref="R221" ca="1">INDEX('Lorri 401b'!L:L,MATCH('Retirement Calculator'!A221,'Lorri 401b'!N:N,0),0)</f>
        <v>4407301.2260817299</v>
      </c>
      <c r="S221" s="25">
        <f t="shared" ca="1" si="7"/>
        <v>6391609.7587930989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1984145.8734106387</v>
      </c>
      <c r="R222" s="25">
        <f t="array" aca="1" ref="R222" ca="1">INDEX('Lorri 401b'!L:L,MATCH('Retirement Calculator'!A222,'Lorri 401b'!N:N,0),0)</f>
        <v>4403919.4472445147</v>
      </c>
      <c r="S222" s="25">
        <f t="shared" ca="1" si="7"/>
        <v>6388065.3206551531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1983982.5363628219</v>
      </c>
      <c r="R223" s="25">
        <f t="array" aca="1" ref="R223" ca="1">INDEX('Lorri 401b'!L:L,MATCH('Retirement Calculator'!A223,'Lorri 401b'!N:N,0),0)</f>
        <v>4400523.5776621448</v>
      </c>
      <c r="S223" s="25">
        <f t="shared" ca="1" si="7"/>
        <v>6384506.114024967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1983818.5187439725</v>
      </c>
      <c r="R224" s="25">
        <f t="array" aca="1" ref="R224" ca="1">INDEX('Lorri 401b'!L:L,MATCH('Retirement Calculator'!A224,'Lorri 401b'!N:N,0),0)</f>
        <v>4397113.5586231817</v>
      </c>
      <c r="S224" s="25">
        <f t="shared" ca="1" si="7"/>
        <v>6380932.077367154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1983653.817718378</v>
      </c>
      <c r="R225" s="25">
        <f t="array" aca="1" ref="R225" ca="1">INDEX('Lorri 401b'!L:L,MATCH('Retirement Calculator'!A225,'Lorri 401b'!N:N,0),0)</f>
        <v>4393689.3311715554</v>
      </c>
      <c r="S225" s="25">
        <f t="shared" ca="1" si="7"/>
        <v>6377343.1488899337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1983488.4304385101</v>
      </c>
      <c r="R226" s="25">
        <f t="array" aca="1" ref="R226" ca="1">INDEX('Lorri 401b'!L:L,MATCH('Retirement Calculator'!A226,'Lorri 401b'!N:N,0),0)</f>
        <v>4390250.8361055478</v>
      </c>
      <c r="S226" s="25">
        <f t="shared" ca="1" si="7"/>
        <v>6373739.266544058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1983322.3540449762</v>
      </c>
      <c r="R227" s="25">
        <f t="array" aca="1" ref="R227" ca="1">INDEX('Lorri 401b'!L:L,MATCH('Retirement Calculator'!A227,'Lorri 401b'!N:N,0),0)</f>
        <v>4386798.0139767649</v>
      </c>
      <c r="S227" s="25">
        <f t="shared" ca="1" si="7"/>
        <v>6370120.3680217415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1983155.5856664691</v>
      </c>
      <c r="R228" s="25">
        <f t="array" aca="1" ref="R228" ca="1">INDEX('Lorri 401b'!L:L,MATCH('Retirement Calculator'!A228,'Lorri 401b'!N:N,0),0)</f>
        <v>4383330.8050891124</v>
      </c>
      <c r="S228" s="25">
        <f t="shared" ca="1" si="7"/>
        <v>6366486.3907555817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1982988.1224197182</v>
      </c>
      <c r="R229" s="25">
        <f t="array" aca="1" ref="R229" ca="1">INDEX('Lorri 401b'!L:L,MATCH('Retirement Calculator'!A229,'Lorri 401b'!N:N,0),0)</f>
        <v>4379849.1494977614</v>
      </c>
      <c r="S229" s="25">
        <f t="shared" ca="1" si="7"/>
        <v>6362837.2719174791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1982819.9614094393</v>
      </c>
      <c r="R230" s="25">
        <f t="array" aca="1" ref="R230" ca="1">INDEX('Lorri 401b'!L:L,MATCH('Retirement Calculator'!A230,'Lorri 401b'!N:N,0),0)</f>
        <v>4376352.9870081125</v>
      </c>
      <c r="S230" s="25">
        <f t="shared" ca="1" si="7"/>
        <v>6359172.9484175518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1982651.0997282842</v>
      </c>
      <c r="R231" s="25">
        <f t="array" aca="1" ref="R231" ca="1">INDEX('Lorri 401b'!L:L,MATCH('Retirement Calculator'!A231,'Lorri 401b'!N:N,0),0)</f>
        <v>4372842.2571747573</v>
      </c>
      <c r="S231" s="25">
        <f t="shared" ca="1" si="7"/>
        <v>6355493.3569030417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1982481.5344567909</v>
      </c>
      <c r="R232" s="25">
        <f t="array" aca="1" ref="R232" ca="1">INDEX('Lorri 401b'!L:L,MATCH('Retirement Calculator'!A232,'Lorri 401b'!N:N,0),0)</f>
        <v>4369316.89930043</v>
      </c>
      <c r="S232" s="25">
        <f t="shared" ca="1" si="7"/>
        <v>6351798.4337572213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1982311.262663333</v>
      </c>
      <c r="R233" s="25">
        <f t="array" aca="1" ref="R233" ca="1">INDEX('Lorri 401b'!L:L,MATCH('Retirement Calculator'!A233,'Lorri 401b'!N:N,0),0)</f>
        <v>4365776.8524349593</v>
      </c>
      <c r="S233" s="25">
        <f t="shared" ca="1" si="7"/>
        <v>6348088.115098292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1982140.2814040692</v>
      </c>
      <c r="R234" s="25">
        <f t="array" aca="1" ref="R234" ca="1">INDEX('Lorri 401b'!L:L,MATCH('Retirement Calculator'!A234,'Lorri 401b'!N:N,0),0)</f>
        <v>4362222.0553742154</v>
      </c>
      <c r="S234" s="25">
        <f t="shared" ca="1" si="7"/>
        <v>6344362.336778285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1981968.5877228917</v>
      </c>
      <c r="R235" s="25">
        <f t="array" aca="1" ref="R235" ca="1">INDEX('Lorri 401b'!L:L,MATCH('Retirement Calculator'!A235,'Lorri 401b'!N:N,0),0)</f>
        <v>4358652.4466590518</v>
      </c>
      <c r="S235" s="25">
        <f t="shared" ca="1" si="7"/>
        <v>6340621.0343819438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1981796.1786513759</v>
      </c>
      <c r="R236" s="25">
        <f t="array" aca="1" ref="R236" ca="1">INDEX('Lorri 401b'!L:L,MATCH('Retirement Calculator'!A236,'Lorri 401b'!N:N,0),0)</f>
        <v>4355067.964574242</v>
      </c>
      <c r="S236" s="25">
        <f t="shared" ca="1" si="7"/>
        <v>6336864.1432256177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1981623.0512087289</v>
      </c>
      <c r="R237" s="25">
        <f t="array" aca="1" ref="R237" ca="1">INDEX('Lorri 401b'!L:L,MATCH('Retirement Calculator'!A237,'Lorri 401b'!N:N,0),0)</f>
        <v>4351468.5471474119</v>
      </c>
      <c r="S237" s="25">
        <f t="shared" ca="1" si="7"/>
        <v>6333091.5983561408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1981449.2024017374</v>
      </c>
      <c r="R238" s="25">
        <f t="array" aca="1" ref="R238" ca="1">INDEX('Lorri 401b'!L:L,MATCH('Retirement Calculator'!A238,'Lorri 401b'!N:N,0),0)</f>
        <v>4347854.1321479706</v>
      </c>
      <c r="S238" s="25">
        <f t="shared" ca="1" si="7"/>
        <v>6329303.3345497083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1981274.6292247169</v>
      </c>
      <c r="R239" s="25">
        <f t="array" aca="1" ref="R239" ca="1">INDEX('Lorri 401b'!L:L,MATCH('Retirement Calculator'!A239,'Lorri 401b'!N:N,0),0)</f>
        <v>4344224.6570860315</v>
      </c>
      <c r="S239" s="25">
        <f t="shared" ca="1" si="7"/>
        <v>6325499.2863107482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1981099.3286594588</v>
      </c>
      <c r="R240" s="25">
        <f t="array" aca="1" ref="R240" ca="1">INDEX('Lorri 401b'!L:L,MATCH('Retirement Calculator'!A240,'Lorri 401b'!N:N,0),0)</f>
        <v>4340580.0592113342</v>
      </c>
      <c r="S240" s="25">
        <f t="shared" ca="1" si="7"/>
        <v>6321679.3878707932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1980923.2976751789</v>
      </c>
      <c r="R241" s="25">
        <f t="array" aca="1" ref="R241" ca="1">INDEX('Lorri 401b'!L:L,MATCH('Retirement Calculator'!A241,'Lorri 401b'!N:N,0),0)</f>
        <v>4336920.2755121589</v>
      </c>
      <c r="S241" s="25">
        <f t="shared" ca="1" si="7"/>
        <v>6317843.5731873382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1980746.5332284644</v>
      </c>
      <c r="R242" s="25">
        <f t="array" aca="1" ref="R242" ca="1">INDEX('Lorri 401b'!L:L,MATCH('Retirement Calculator'!A242,'Lorri 401b'!N:N,0),0)</f>
        <v>4333245.2427142374</v>
      </c>
      <c r="S242" s="25">
        <f t="shared" ca="1" si="7"/>
        <v>6313991.7759427018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1980569.0322632219</v>
      </c>
      <c r="R243" s="25">
        <f t="array" aca="1" ref="R243" ca="1">INDEX('Lorri 401b'!L:L,MATCH('Retirement Calculator'!A243,'Lorri 401b'!N:N,0),0)</f>
        <v>4329554.8972796574</v>
      </c>
      <c r="S243" s="25">
        <f t="shared" ca="1" si="7"/>
        <v>6310123.9295428796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1980390.7917106242</v>
      </c>
      <c r="R244" s="25">
        <f t="array" aca="1" ref="R244" ca="1">INDEX('Lorri 401b'!L:L,MATCH('Retirement Calculator'!A244,'Lorri 401b'!N:N,0),0)</f>
        <v>4325849.1754057668</v>
      </c>
      <c r="S244" s="25">
        <f t="shared" ca="1" si="7"/>
        <v>6306239.9671163913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1980211.8084890575</v>
      </c>
      <c r="R245" s="25">
        <f t="array" aca="1" ref="R245" ca="1">INDEX('Lorri 401b'!L:L,MATCH('Retirement Calculator'!A245,'Lorri 401b'!N:N,0),0)</f>
        <v>4322128.0130240684</v>
      </c>
      <c r="S245" s="25">
        <f t="shared" ca="1" si="7"/>
        <v>6302339.8215131257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1980032.0795040675</v>
      </c>
      <c r="R246" s="25">
        <f t="array" aca="1" ref="R246" ca="1">INDEX('Lorri 401b'!L:L,MATCH('Retirement Calculator'!A246,'Lorri 401b'!N:N,0),0)</f>
        <v>4318391.3457991127</v>
      </c>
      <c r="S246" s="25">
        <f t="shared" ca="1" si="7"/>
        <v>6298423.4253031798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1979851.6016483067</v>
      </c>
      <c r="R247" s="25">
        <f t="array" aca="1" ref="R247" ca="1">INDEX('Lorri 401b'!L:L,MATCH('Retirement Calculator'!A247,'Lorri 401b'!N:N,0),0)</f>
        <v>4314639.1091273865</v>
      </c>
      <c r="S247" s="25">
        <f t="shared" ca="1" si="7"/>
        <v>6294490.7107756929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1979670.3718014802</v>
      </c>
      <c r="R248" s="25">
        <f t="array" aca="1" ref="R248" ca="1">INDEX('Lorri 401b'!L:L,MATCH('Retirement Calculator'!A248,'Lorri 401b'!N:N,0),0)</f>
        <v>4310871.2381361946</v>
      </c>
      <c r="S248" s="25">
        <f t="shared" ca="1" si="7"/>
        <v>6290541.6099376753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1979488.3868302919</v>
      </c>
      <c r="R249" s="25">
        <f t="array" aca="1" ref="R249" ca="1">INDEX('Lorri 401b'!L:L,MATCH('Retirement Calculator'!A249,'Lorri 401b'!N:N,0),0)</f>
        <v>4307087.6676825397</v>
      </c>
      <c r="S249" s="25">
        <f t="shared" ca="1" si="7"/>
        <v>6286576.0545128314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1979305.6435883904</v>
      </c>
      <c r="R250" s="25">
        <f t="array" aca="1" ref="R250" ca="1">INDEX('Lorri 401b'!L:L,MATCH('Retirement Calculator'!A250,'Lorri 401b'!N:N,0),0)</f>
        <v>4303288.3323519947</v>
      </c>
      <c r="S250" s="25">
        <f t="shared" ca="1" si="7"/>
        <v>6282593.9759403849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1979122.1389163143</v>
      </c>
      <c r="R251" s="25">
        <f t="array" aca="1" ref="R251" ca="1">INDEX('Lorri 401b'!L:L,MATCH('Retirement Calculator'!A251,'Lorri 401b'!N:N,0),0)</f>
        <v>4299473.166457572</v>
      </c>
      <c r="S251" s="25">
        <f t="shared" ca="1" si="7"/>
        <v>6278595.3053738866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1978937.8696414379</v>
      </c>
      <c r="R252" s="25">
        <f t="array" aca="1" ref="R252" ca="1">INDEX('Lorri 401b'!L:L,MATCH('Retirement Calculator'!A252,'Lorri 401b'!N:N,0),0)</f>
        <v>4295642.1040385896</v>
      </c>
      <c r="S252" s="25">
        <f t="shared" ca="1" si="7"/>
        <v>6274579.9736800278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1978752.8325779161</v>
      </c>
      <c r="R253" s="25">
        <f t="array" aca="1" ref="R253" ca="1">INDEX('Lorri 401b'!L:L,MATCH('Retirement Calculator'!A253,'Lorri 401b'!N:N,0),0)</f>
        <v>4291795.0788595276</v>
      </c>
      <c r="S253" s="25">
        <f t="shared" ca="1" si="7"/>
        <v>6270547.9114374435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1978567.0245266296</v>
      </c>
      <c r="R254" s="25">
        <f t="array" aca="1" ref="R254" ca="1">INDEX('Lorri 401b'!L:L,MATCH('Retirement Calculator'!A254,'Lorri 401b'!N:N,0),0)</f>
        <v>4287932.0244088862</v>
      </c>
      <c r="S254" s="25">
        <f t="shared" ca="1" si="7"/>
        <v>6266499.0489355158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1978380.4422751295</v>
      </c>
      <c r="R255" s="25">
        <f t="array" aca="1" ref="R255" ca="1">INDEX('Lorri 401b'!L:L,MATCH('Retirement Calculator'!A255,'Lorri 401b'!N:N,0),0)</f>
        <v>4284052.873898034</v>
      </c>
      <c r="S255" s="25">
        <f t="shared" ca="1" si="7"/>
        <v>6262433.3161731632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1978193.0825975814</v>
      </c>
      <c r="R256" s="25">
        <f t="array" aca="1" ref="R256" ca="1">INDEX('Lorri 401b'!L:L,MATCH('Retirement Calculator'!A256,'Lorri 401b'!N:N,0),0)</f>
        <v>4280157.5602600537</v>
      </c>
      <c r="S256" s="25">
        <f t="shared" ca="1" si="7"/>
        <v>6258350.6428576354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1978004.9422547102</v>
      </c>
      <c r="R257" s="25">
        <f t="array" aca="1" ref="R257" ca="1">INDEX('Lorri 401b'!L:L,MATCH('Retirement Calculator'!A257,'Lorri 401b'!N:N,0),0)</f>
        <v>4276246.0161485812</v>
      </c>
      <c r="S257" s="25">
        <f t="shared" ca="1" si="7"/>
        <v>6254250.9584032912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1977816.0179937438</v>
      </c>
      <c r="R258" s="25">
        <f t="array" aca="1" ref="R258" ca="1">INDEX('Lorri 401b'!L:L,MATCH('Retirement Calculator'!A258,'Lorri 401b'!N:N,0),0)</f>
        <v>4272318.1739366446</v>
      </c>
      <c r="S258" s="25">
        <f t="shared" ca="1" si="7"/>
        <v>6250134.1919303881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1977626.3065483565</v>
      </c>
      <c r="R259" s="25">
        <f t="array" aca="1" ref="R259" ca="1">INDEX('Lorri 401b'!L:L,MATCH('Retirement Calculator'!A259,'Lorri 401b'!N:N,0),0)</f>
        <v>4268373.9657154912</v>
      </c>
      <c r="S259" s="25">
        <f t="shared" ca="1" si="7"/>
        <v>6246000.2722638473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1977435.8046386135</v>
      </c>
      <c r="R260" s="25">
        <f t="array" aca="1" ref="R260" ca="1">INDEX('Lorri 401b'!L:L,MATCH('Retirement Calculator'!A260,'Lorri 401b'!N:N,0),0)</f>
        <v>4264413.3232934168</v>
      </c>
      <c r="S260" s="25">
        <f t="shared" ca="1" si="7"/>
        <v>6241849.1279320307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1977244.5089709132</v>
      </c>
      <c r="R261" s="25">
        <f t="array" aca="1" ref="R261" ca="1">INDEX('Lorri 401b'!L:L,MATCH('Retirement Calculator'!A261,'Lorri 401b'!N:N,0),0)</f>
        <v>4260436.1781945834</v>
      </c>
      <c r="S261" s="25">
        <f t="shared" ca="1" si="7"/>
        <v>6237680.6871654969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1977052.416237931</v>
      </c>
      <c r="R262" s="25">
        <f t="array" aca="1" ref="R262" ca="1">INDEX('Lorri 401b'!L:L,MATCH('Retirement Calculator'!A262,'Lorri 401b'!N:N,0),0)</f>
        <v>4256442.461657838</v>
      </c>
      <c r="S262" s="25">
        <f t="shared" ca="1" si="7"/>
        <v>6233494.8778957687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1976859.5231185614</v>
      </c>
      <c r="R263" s="25">
        <f t="array" aca="1" ref="R263" ca="1">INDEX('Lorri 401b'!L:L,MATCH('Retirement Calculator'!A263,'Lorri 401b'!N:N,0),0)</f>
        <v>4252432.1046355236</v>
      </c>
      <c r="S263" s="25">
        <f t="shared" ca="1" si="7"/>
        <v>6229291.6277540848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1976665.8262778609</v>
      </c>
      <c r="R264" s="25">
        <f t="array" aca="1" ref="R264" ca="1">INDEX('Lorri 401b'!L:L,MATCH('Retirement Calculator'!A264,'Lorri 401b'!N:N,0),0)</f>
        <v>4248405.0377922822</v>
      </c>
      <c r="S264" s="25">
        <f t="shared" ca="1" si="7"/>
        <v>6225070.8640701436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1976471.3223669908</v>
      </c>
      <c r="R265" s="25">
        <f t="array" aca="1" ref="R265" ca="1">INDEX('Lorri 401b'!L:L,MATCH('Retirement Calculator'!A265,'Lorri 401b'!N:N,0),0)</f>
        <v>4244361.191503861</v>
      </c>
      <c r="S265" s="25">
        <f t="shared" ca="1" si="7"/>
        <v>6220832.5138708521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1976276.0080231589</v>
      </c>
      <c r="R266" s="25">
        <f t="array" aca="1" ref="R266" ca="1">INDEX('Lorri 401b'!L:L,MATCH('Retirement Calculator'!A266,'Lorri 401b'!N:N,0),0)</f>
        <v>4240300.4958559042</v>
      </c>
      <c r="S266" s="25">
        <f t="shared" ref="S266:S520" ca="1" si="267">SUM(Q266:R266)</f>
        <v>6216576.5038790628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1976079.8798695609</v>
      </c>
      <c r="R267" s="25">
        <f t="array" aca="1" ref="R267" ca="1">INDEX('Lorri 401b'!L:L,MATCH('Retirement Calculator'!A267,'Lorri 401b'!N:N,0),0)</f>
        <v>4236222.8806427484</v>
      </c>
      <c r="S267" s="25">
        <f t="shared" ca="1" si="267"/>
        <v>6212302.7605123091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1975882.934515323</v>
      </c>
      <c r="R268" s="25">
        <f t="array" aca="1" ref="R268" ca="1">INDEX('Lorri 401b'!L:L,MATCH('Retirement Calculator'!A268,'Lorri 401b'!N:N,0),0)</f>
        <v>4232128.2753662039</v>
      </c>
      <c r="S268" s="25">
        <f t="shared" ca="1" si="267"/>
        <v>6208011.2098815273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1975685.1685554425</v>
      </c>
      <c r="R269" s="25">
        <f t="array" aca="1" ref="R269" ca="1">INDEX('Lorri 401b'!L:L,MATCH('Retirement Calculator'!A269,'Lorri 401b'!N:N,0),0)</f>
        <v>4228016.6092343405</v>
      </c>
      <c r="S269" s="25">
        <f t="shared" ca="1" si="267"/>
        <v>6203701.7777897827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1975486.5785707291</v>
      </c>
      <c r="R270" s="25">
        <f t="array" aca="1" ref="R270" ca="1">INDEX('Lorri 401b'!L:L,MATCH('Retirement Calculator'!A270,'Lorri 401b'!N:N,0),0)</f>
        <v>4223887.8111602608</v>
      </c>
      <c r="S270" s="25">
        <f t="shared" ca="1" si="267"/>
        <v>6199374.3897309899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1975287.1611277461</v>
      </c>
      <c r="R271" s="25">
        <f t="array" aca="1" ref="R271" ca="1">INDEX('Lorri 401b'!L:L,MATCH('Retirement Calculator'!A271,'Lorri 401b'!N:N,0),0)</f>
        <v>4219741.8097608732</v>
      </c>
      <c r="S271" s="25">
        <f t="shared" ca="1" si="267"/>
        <v>6195028.9708886193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1975086.9127787505</v>
      </c>
      <c r="R272" s="25">
        <f t="array" aca="1" ref="R272" ca="1">INDEX('Lorri 401b'!L:L,MATCH('Retirement Calculator'!A272,'Lorri 401b'!N:N,0),0)</f>
        <v>4215578.5333556542</v>
      </c>
      <c r="S272" s="25">
        <f t="shared" ca="1" si="267"/>
        <v>6190665.4461344052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1974885.8300616343</v>
      </c>
      <c r="R273" s="25">
        <f t="array" aca="1" ref="R273" ca="1">INDEX('Lorri 401b'!L:L,MATCH('Retirement Calculator'!A273,'Lorri 401b'!N:N,0),0)</f>
        <v>4211397.9099654136</v>
      </c>
      <c r="S273" s="25">
        <f t="shared" ca="1" si="267"/>
        <v>6186283.7400270477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1974683.9094998634</v>
      </c>
      <c r="R274" s="25">
        <f t="array" aca="1" ref="R274" ca="1">INDEX('Lorri 401b'!L:L,MATCH('Retirement Calculator'!A274,'Lorri 401b'!N:N,0),0)</f>
        <v>4207199.8673110465</v>
      </c>
      <c r="S274" s="25">
        <f t="shared" ca="1" si="267"/>
        <v>6181883.7768109096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1974481.1476024184</v>
      </c>
      <c r="R275" s="25">
        <f t="array" aca="1" ref="R275" ca="1">INDEX('Lorri 401b'!L:L,MATCH('Retirement Calculator'!A275,'Lorri 401b'!N:N,0),0)</f>
        <v>4202984.332812286</v>
      </c>
      <c r="S275" s="25">
        <f t="shared" ca="1" si="267"/>
        <v>6177465.4804147044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1974277.540863734</v>
      </c>
      <c r="R276" s="25">
        <f t="array" aca="1" ref="R276" ca="1">INDEX('Lorri 401b'!L:L,MATCH('Retirement Calculator'!A276,'Lorri 401b'!N:N,0),0)</f>
        <v>4198751.2335864473</v>
      </c>
      <c r="S276" s="25">
        <f t="shared" ca="1" si="267"/>
        <v>6173028.7744501811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1974073.0857636384</v>
      </c>
      <c r="R277" s="25">
        <f t="array" aca="1" ref="R277" ca="1">INDEX('Lorri 401b'!L:L,MATCH('Retirement Calculator'!A277,'Lorri 401b'!N:N,0),0)</f>
        <v>4194500.4964471683</v>
      </c>
      <c r="S277" s="25">
        <f t="shared" ca="1" si="267"/>
        <v>6168573.5822108071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1973867.7787672924</v>
      </c>
      <c r="R278" s="25">
        <f t="array" aca="1" ref="R278" ca="1">INDEX('Lorri 401b'!L:L,MATCH('Retirement Calculator'!A278,'Lorri 401b'!N:N,0),0)</f>
        <v>4190232.0479031419</v>
      </c>
      <c r="S278" s="25">
        <f t="shared" ca="1" si="267"/>
        <v>6164099.8266704343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1973661.6163251284</v>
      </c>
      <c r="R279" s="25">
        <f t="array" aca="1" ref="R279" ca="1">INDEX('Lorri 401b'!L:L,MATCH('Retirement Calculator'!A279,'Lorri 401b'!N:N,0),0)</f>
        <v>4185945.8141568489</v>
      </c>
      <c r="S279" s="25">
        <f t="shared" ca="1" si="267"/>
        <v>6159607.4304819778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1973454.5948727885</v>
      </c>
      <c r="R280" s="25">
        <f t="array" aca="1" ref="R280" ca="1">INDEX('Lorri 401b'!L:L,MATCH('Retirement Calculator'!A280,'Lorri 401b'!N:N,0),0)</f>
        <v>4181641.7211032794</v>
      </c>
      <c r="S280" s="25">
        <f t="shared" ca="1" si="267"/>
        <v>6155096.3159760684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1973246.710831064</v>
      </c>
      <c r="R281" s="25">
        <f t="array" aca="1" ref="R281" ca="1">INDEX('Lorri 401b'!L:L,MATCH('Retirement Calculator'!A281,'Lorri 401b'!N:N,0),0)</f>
        <v>4177319.6943286536</v>
      </c>
      <c r="S281" s="25">
        <f t="shared" ca="1" si="267"/>
        <v>6150566.4051597174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1973037.9606058323</v>
      </c>
      <c r="R282" s="25">
        <f t="array" aca="1" ref="R282" ca="1">INDEX('Lorri 401b'!L:L,MATCH('Retirement Calculator'!A282,'Lorri 401b'!N:N,0),0)</f>
        <v>4172979.6591091333</v>
      </c>
      <c r="S282" s="25">
        <f t="shared" ca="1" si="267"/>
        <v>6146017.619714966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1972828.3405879955</v>
      </c>
      <c r="R283" s="25">
        <f t="array" aca="1" ref="R283" ca="1">INDEX('Lorri 401b'!L:L,MATCH('Retirement Calculator'!A283,'Lorri 401b'!N:N,0),0)</f>
        <v>4168621.5404095319</v>
      </c>
      <c r="S283" s="25">
        <f t="shared" ca="1" si="267"/>
        <v>6141449.8809975274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1972617.8471534178</v>
      </c>
      <c r="R284" s="25">
        <f t="array" aca="1" ref="R284" ca="1">INDEX('Lorri 401b'!L:L,MATCH('Retirement Calculator'!A284,'Lorri 401b'!N:N,0),0)</f>
        <v>4164245.2628820152</v>
      </c>
      <c r="S284" s="25">
        <f t="shared" ca="1" si="267"/>
        <v>6136863.1100354325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1972406.4766628626</v>
      </c>
      <c r="R285" s="25">
        <f t="array" aca="1" ref="R285" ca="1">INDEX('Lorri 401b'!L:L,MATCH('Retirement Calculator'!A285,'Lorri 401b'!N:N,0),0)</f>
        <v>4159850.7508648005</v>
      </c>
      <c r="S285" s="25">
        <f t="shared" ca="1" si="267"/>
        <v>6132257.2275276631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1972194.22546193</v>
      </c>
      <c r="R286" s="25">
        <f t="array" aca="1" ref="R286" ca="1">INDEX('Lorri 401b'!L:L,MATCH('Retirement Calculator'!A286,'Lorri 401b'!N:N,0),0)</f>
        <v>4155437.9283808474</v>
      </c>
      <c r="S286" s="25">
        <f t="shared" ca="1" si="267"/>
        <v>6127632.153842777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1971981.0898809936</v>
      </c>
      <c r="R287" s="25">
        <f t="array" aca="1" ref="R287" ca="1">INDEX('Lorri 401b'!L:L,MATCH('Retirement Calculator'!A287,'Lorri 401b'!N:N,0),0)</f>
        <v>4151006.7191365445</v>
      </c>
      <c r="S287" s="25">
        <f t="shared" ca="1" si="267"/>
        <v>6122987.8090175381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1971767.0662351367</v>
      </c>
      <c r="R288" s="25">
        <f t="array" aca="1" ref="R288" ca="1">INDEX('Lorri 401b'!L:L,MATCH('Retirement Calculator'!A288,'Lorri 401b'!N:N,0),0)</f>
        <v>4146557.0465203905</v>
      </c>
      <c r="S288" s="25">
        <f t="shared" ca="1" si="267"/>
        <v>6118324.1127555277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1971552.1508240886</v>
      </c>
      <c r="R289" s="25">
        <f t="array" aca="1" ref="R289" ca="1">INDEX('Lorri 401b'!L:L,MATCH('Retirement Calculator'!A289,'Lorri 401b'!N:N,0),0)</f>
        <v>4142088.8336016694</v>
      </c>
      <c r="S289" s="25">
        <f t="shared" ca="1" si="267"/>
        <v>6113640.984425758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1971336.3399321612</v>
      </c>
      <c r="R290" s="25">
        <f t="array" aca="1" ref="R290" ca="1">INDEX('Lorri 401b'!L:L,MATCH('Retirement Calculator'!A290,'Lorri 401b'!N:N,0),0)</f>
        <v>4137602.00312912</v>
      </c>
      <c r="S290" s="25">
        <f t="shared" ca="1" si="267"/>
        <v>6108938.3430612814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1971119.6298281841</v>
      </c>
      <c r="R291" s="25">
        <f t="array" aca="1" ref="R291" ca="1">INDEX('Lorri 401b'!L:L,MATCH('Retirement Calculator'!A291,'Lorri 401b'!N:N,0),0)</f>
        <v>4133096.4775296017</v>
      </c>
      <c r="S291" s="25">
        <f t="shared" ca="1" si="267"/>
        <v>6104216.107357786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1970902.0167654406</v>
      </c>
      <c r="R292" s="25">
        <f t="array" aca="1" ref="R292" ca="1">INDEX('Lorri 401b'!L:L,MATCH('Retirement Calculator'!A292,'Lorri 401b'!N:N,0),0)</f>
        <v>4128572.1789067523</v>
      </c>
      <c r="S292" s="25">
        <f t="shared" ca="1" si="267"/>
        <v>6099474.1956721926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1970683.4969816022</v>
      </c>
      <c r="R293" s="25">
        <f t="array" aca="1" ref="R293" ca="1">INDEX('Lorri 401b'!L:L,MATCH('Retirement Calculator'!A293,'Lorri 401b'!N:N,0),0)</f>
        <v>4124029.0290396409</v>
      </c>
      <c r="S293" s="25">
        <f t="shared" ca="1" si="267"/>
        <v>6094712.5260212431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1970464.0666986643</v>
      </c>
      <c r="R294" s="25">
        <f t="array" aca="1" ref="R294" ca="1">INDEX('Lorri 401b'!L:L,MATCH('Retirement Calculator'!A294,'Lorri 401b'!N:N,0),0)</f>
        <v>4119466.9493814167</v>
      </c>
      <c r="S294" s="25">
        <f t="shared" ca="1" si="267"/>
        <v>6089931.0160800815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1970243.7221228811</v>
      </c>
      <c r="R295" s="25">
        <f t="array" aca="1" ref="R295" ca="1">INDEX('Lorri 401b'!L:L,MATCH('Retirement Calculator'!A295,'Lorri 401b'!N:N,0),0)</f>
        <v>4114885.8610579497</v>
      </c>
      <c r="S295" s="25">
        <f t="shared" ca="1" si="267"/>
        <v>6085129.5831808308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1970022.4594446986</v>
      </c>
      <c r="R296" s="25">
        <f t="array" aca="1" ref="R296" ca="1">INDEX('Lorri 401b'!L:L,MATCH('Retirement Calculator'!A296,'Lorri 401b'!N:N,0),0)</f>
        <v>4110285.6848664684</v>
      </c>
      <c r="S296" s="25">
        <f t="shared" ca="1" si="267"/>
        <v>6080308.1443111673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1969800.2748386904</v>
      </c>
      <c r="R297" s="25">
        <f t="array" aca="1" ref="R297" ca="1">INDEX('Lorri 401b'!L:L,MATCH('Retirement Calculator'!A297,'Lorri 401b'!N:N,0),0)</f>
        <v>4105666.3412741893</v>
      </c>
      <c r="S297" s="25">
        <f t="shared" ca="1" si="267"/>
        <v>6075466.6161128795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1969577.1644634905</v>
      </c>
      <c r="R298" s="25">
        <f t="array" aca="1" ref="R298" ca="1">INDEX('Lorri 401b'!L:L,MATCH('Retirement Calculator'!A298,'Lorri 401b'!N:N,0),0)</f>
        <v>4101027.7504169419</v>
      </c>
      <c r="S298" s="25">
        <f t="shared" ca="1" si="267"/>
        <v>6070604.9148804322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1969353.1244617272</v>
      </c>
      <c r="R299" s="25">
        <f t="array" aca="1" ref="R299" ca="1">INDEX('Lorri 401b'!L:L,MATCH('Retirement Calculator'!A299,'Lorri 401b'!N:N,0),0)</f>
        <v>4096369.8320977897</v>
      </c>
      <c r="S299" s="25">
        <f t="shared" ca="1" si="267"/>
        <v>6065722.9565595165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1969128.1509599567</v>
      </c>
      <c r="R300" s="25">
        <f t="array" aca="1" ref="R300" ca="1">INDEX('Lorri 401b'!L:L,MATCH('Retirement Calculator'!A300,'Lorri 401b'!N:N,0),0)</f>
        <v>4091692.5057856408</v>
      </c>
      <c r="S300" s="25">
        <f t="shared" ca="1" si="267"/>
        <v>6060820.6567455977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1968902.2400685954</v>
      </c>
      <c r="R301" s="25">
        <f t="array" aca="1" ref="R301" ca="1">INDEX('Lorri 401b'!L:L,MATCH('Retirement Calculator'!A301,'Lorri 401b'!N:N,0),0)</f>
        <v>4086995.6906138579</v>
      </c>
      <c r="S301" s="25">
        <f t="shared" ca="1" si="267"/>
        <v>6055897.9306824533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1968675.3878818534</v>
      </c>
      <c r="R302" s="25">
        <f t="array" aca="1" ref="R302" ca="1">INDEX('Lorri 401b'!L:L,MATCH('Retirement Calculator'!A302,'Lorri 401b'!N:N,0),0)</f>
        <v>4082279.3053788594</v>
      </c>
      <c r="S302" s="25">
        <f t="shared" ca="1" si="267"/>
        <v>6050954.6932607125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1968447.5904776666</v>
      </c>
      <c r="R303" s="25">
        <f t="array" aca="1" ref="R303" ca="1">INDEX('Lorri 401b'!L:L,MATCH('Retirement Calculator'!A303,'Lorri 401b'!N:N,0),0)</f>
        <v>4077543.2685387149</v>
      </c>
      <c r="S303" s="25">
        <f t="shared" ca="1" si="267"/>
        <v>6045990.8590163812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1968218.843917629</v>
      </c>
      <c r="R304" s="25">
        <f t="array" aca="1" ref="R304" ca="1">INDEX('Lorri 401b'!L:L,MATCH('Retirement Calculator'!A304,'Lorri 401b'!N:N,0),0)</f>
        <v>4072787.4982117368</v>
      </c>
      <c r="S304" s="25">
        <f t="shared" ca="1" si="267"/>
        <v>6041006.3421293655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1967989.1442469247</v>
      </c>
      <c r="R305" s="25">
        <f t="array" aca="1" ref="R305" ca="1">INDEX('Lorri 401b'!L:L,MATCH('Retirement Calculator'!A305,'Lorri 401b'!N:N,0),0)</f>
        <v>4068011.9121750626</v>
      </c>
      <c r="S305" s="25">
        <f t="shared" ca="1" si="267"/>
        <v>6036001.0564219877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1967758.4874942591</v>
      </c>
      <c r="R306" s="25">
        <f t="array" aca="1" ref="R306" ca="1">INDEX('Lorri 401b'!L:L,MATCH('Retirement Calculator'!A306,'Lorri 401b'!N:N,0),0)</f>
        <v>4063216.4278632356</v>
      </c>
      <c r="S306" s="25">
        <f t="shared" ca="1" si="267"/>
        <v>6030974.9153574947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1967526.8696717909</v>
      </c>
      <c r="R307" s="25">
        <f t="array" aca="1" ref="R307" ca="1">INDEX('Lorri 401b'!L:L,MATCH('Retirement Calculator'!A307,'Lorri 401b'!N:N,0),0)</f>
        <v>4058400.9623667761</v>
      </c>
      <c r="S307" s="25">
        <f t="shared" ca="1" si="267"/>
        <v>6025927.8320385665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1967294.2867750623</v>
      </c>
      <c r="R308" s="25">
        <f t="array" aca="1" ref="R308" ca="1">INDEX('Lorri 401b'!L:L,MATCH('Retirement Calculator'!A308,'Lorri 401b'!N:N,0),0)</f>
        <v>4053565.4324307479</v>
      </c>
      <c r="S308" s="25">
        <f t="shared" ca="1" si="267"/>
        <v>6020859.7192058098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1967060.7347829307</v>
      </c>
      <c r="R309" s="25">
        <f t="array" aca="1" ref="R309" ca="1">INDEX('Lorri 401b'!L:L,MATCH('Retirement Calculator'!A309,'Lorri 401b'!N:N,0),0)</f>
        <v>4048709.7544533196</v>
      </c>
      <c r="S309" s="25">
        <f t="shared" ca="1" si="267"/>
        <v>6015770.4892362505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1966826.2096574984</v>
      </c>
      <c r="R310" s="25">
        <f t="array" aca="1" ref="R310" ca="1">INDEX('Lorri 401b'!L:L,MATCH('Retirement Calculator'!A310,'Lorri 401b'!N:N,0),0)</f>
        <v>4043833.844484319</v>
      </c>
      <c r="S310" s="25">
        <f t="shared" ca="1" si="267"/>
        <v>6010660.0541418176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1966590.7073440435</v>
      </c>
      <c r="R311" s="25">
        <f t="array" aca="1" ref="R311" ca="1">INDEX('Lorri 401b'!L:L,MATCH('Retirement Calculator'!A311,'Lorri 401b'!N:N,0),0)</f>
        <v>4038937.6182237808</v>
      </c>
      <c r="S311" s="25">
        <f t="shared" ca="1" si="267"/>
        <v>6005528.3255678248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1966354.2237709493</v>
      </c>
      <c r="R312" s="25">
        <f t="array" aca="1" ref="R312" ca="1">INDEX('Lorri 401b'!L:L,MATCH('Retirement Calculator'!A312,'Lorri 401b'!N:N,0),0)</f>
        <v>4034020.9910204904</v>
      </c>
      <c r="S312" s="25">
        <f t="shared" ca="1" si="267"/>
        <v>6000375.2147914395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1966116.7548496339</v>
      </c>
      <c r="R313" s="25">
        <f t="array" aca="1" ref="R313" ca="1">INDEX('Lorri 401b'!L:L,MATCH('Retirement Calculator'!A313,'Lorri 401b'!N:N,0),0)</f>
        <v>4029083.8778705196</v>
      </c>
      <c r="S313" s="25">
        <f t="shared" ca="1" si="267"/>
        <v>5995200.6327201538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1965878.2964744796</v>
      </c>
      <c r="R314" s="25">
        <f t="array" aca="1" ref="R314" ca="1">INDEX('Lorri 401b'!L:L,MATCH('Retirement Calculator'!A314,'Lorri 401b'!N:N,0),0)</f>
        <v>4024126.1934157573</v>
      </c>
      <c r="S314" s="25">
        <f t="shared" ca="1" si="267"/>
        <v>5990004.4898902364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1965638.8445227621</v>
      </c>
      <c r="R315" s="25">
        <f t="array" aca="1" ref="R315" ca="1">INDEX('Lorri 401b'!L:L,MATCH('Retirement Calculator'!A315,'Lorri 401b'!N:N,0),0)</f>
        <v>4019147.8519424335</v>
      </c>
      <c r="S315" s="25">
        <f t="shared" ca="1" si="267"/>
        <v>5984786.6964651961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1965398.3948545791</v>
      </c>
      <c r="R316" s="25">
        <f t="array" aca="1" ref="R316" ca="1">INDEX('Lorri 401b'!L:L,MATCH('Retirement Calculator'!A316,'Lorri 401b'!N:N,0),0)</f>
        <v>4014148.7673796373</v>
      </c>
      <c r="S316" s="25">
        <f t="shared" ca="1" si="267"/>
        <v>5979547.1622342169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1965156.9433127788</v>
      </c>
      <c r="R317" s="25">
        <f t="array" aca="1" ref="R317" ca="1">INDEX('Lorri 401b'!L:L,MATCH('Retirement Calculator'!A317,'Lorri 401b'!N:N,0),0)</f>
        <v>4009128.8532978296</v>
      </c>
      <c r="S317" s="25">
        <f t="shared" ca="1" si="267"/>
        <v>5974285.7966106087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1964914.4857228876</v>
      </c>
      <c r="R318" s="25">
        <f t="array" aca="1" ref="R318" ca="1">INDEX('Lorri 401b'!L:L,MATCH('Retirement Calculator'!A318,'Lorri 401b'!N:N,0),0)</f>
        <v>4004088.0229073479</v>
      </c>
      <c r="S318" s="25">
        <f t="shared" ca="1" si="267"/>
        <v>5969002.5086302357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1964671.0178930385</v>
      </c>
      <c r="R319" s="25">
        <f t="array" aca="1" ref="R319" ca="1">INDEX('Lorri 401b'!L:L,MATCH('Retirement Calculator'!A319,'Lorri 401b'!N:N,0),0)</f>
        <v>3999026.1890569055</v>
      </c>
      <c r="S319" s="25">
        <f t="shared" ca="1" si="267"/>
        <v>5963697.2069499437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1964426.5356138984</v>
      </c>
      <c r="R320" s="25">
        <f t="array" aca="1" ref="R320" ca="1">INDEX('Lorri 401b'!L:L,MATCH('Retirement Calculator'!A320,'Lorri 401b'!N:N,0),0)</f>
        <v>3993943.2642320865</v>
      </c>
      <c r="S320" s="25">
        <f t="shared" ca="1" si="267"/>
        <v>5958369.7998459851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1964181.0346585952</v>
      </c>
      <c r="R321" s="25">
        <f t="array" aca="1" ref="R321" ca="1">INDEX('Lorri 401b'!L:L,MATCH('Retirement Calculator'!A321,'Lorri 401b'!N:N,0),0)</f>
        <v>3988839.1605538307</v>
      </c>
      <c r="S321" s="25">
        <f t="shared" ca="1" si="267"/>
        <v>5953020.1952124257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1963934.5107826449</v>
      </c>
      <c r="R322" s="25">
        <f t="array" aca="1" ref="R322" ca="1">INDEX('Lorri 401b'!L:L,MATCH('Retirement Calculator'!A322,'Lorri 401b'!N:N,0),0)</f>
        <v>3983713.7897769152</v>
      </c>
      <c r="S322" s="25">
        <f t="shared" ca="1" si="267"/>
        <v>5947648.3005595598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1963686.9597238782</v>
      </c>
      <c r="R323" s="25">
        <f t="array" aca="1" ref="R323" ca="1">INDEX('Lorri 401b'!L:L,MATCH('Retirement Calculator'!A323,'Lorri 401b'!N:N,0),0)</f>
        <v>3978567.0632884293</v>
      </c>
      <c r="S323" s="25">
        <f t="shared" ca="1" si="267"/>
        <v>5942254.0230123075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1963438.3772023665</v>
      </c>
      <c r="R324" s="25">
        <f t="array" aca="1" ref="R324" ca="1">INDEX('Lorri 401b'!L:L,MATCH('Retirement Calculator'!A324,'Lorri 401b'!N:N,0),0)</f>
        <v>3973398.8921062415</v>
      </c>
      <c r="S324" s="25">
        <f t="shared" ca="1" si="267"/>
        <v>5936837.269308608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1963188.7589203485</v>
      </c>
      <c r="R325" s="25">
        <f t="array" aca="1" ref="R325" ca="1">INDEX('Lorri 401b'!L:L,MATCH('Retirement Calculator'!A325,'Lorri 401b'!N:N,0),0)</f>
        <v>3968209.1868774612</v>
      </c>
      <c r="S325" s="25">
        <f t="shared" ca="1" si="267"/>
        <v>5931397.9457978094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1962938.1005621555</v>
      </c>
      <c r="R326" s="25">
        <f t="array" aca="1" ref="R326" ca="1">INDEX('Lorri 401b'!L:L,MATCH('Retirement Calculator'!A326,'Lorri 401b'!N:N,0),0)</f>
        <v>3962997.8578768945</v>
      </c>
      <c r="S326" s="25">
        <f t="shared" ca="1" si="267"/>
        <v>5925935.9584390502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1962686.3977941368</v>
      </c>
      <c r="R327" s="25">
        <f t="array" aca="1" ref="R327" ca="1">INDEX('Lorri 401b'!L:L,MATCH('Retirement Calculator'!A327,'Lorri 401b'!N:N,0),0)</f>
        <v>3957764.815005492</v>
      </c>
      <c r="S327" s="25">
        <f t="shared" ca="1" si="267"/>
        <v>5920451.2127996292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1962433.6462645845</v>
      </c>
      <c r="R328" s="25">
        <f t="array" aca="1" ref="R328" ca="1">INDEX('Lorri 401b'!L:L,MATCH('Retirement Calculator'!A328,'Lorri 401b'!N:N,0),0)</f>
        <v>3952509.9677887917</v>
      </c>
      <c r="S328" s="25">
        <f t="shared" ca="1" si="267"/>
        <v>5914943.614053376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1962179.8416036591</v>
      </c>
      <c r="R329" s="25">
        <f t="array" aca="1" ref="R329" ca="1">INDEX('Lorri 401b'!L:L,MATCH('Retirement Calculator'!A329,'Lorri 401b'!N:N,0),0)</f>
        <v>3947233.2253753557</v>
      </c>
      <c r="S329" s="25">
        <f t="shared" ca="1" si="267"/>
        <v>5909413.0669790152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1961924.9794233132</v>
      </c>
      <c r="R330" s="25">
        <f t="array" aca="1" ref="R330" ca="1">INDEX('Lorri 401b'!L:L,MATCH('Retirement Calculator'!A330,'Lorri 401b'!N:N,0),0)</f>
        <v>3941934.4965351969</v>
      </c>
      <c r="S330" s="25">
        <f t="shared" ca="1" si="267"/>
        <v>5903859.4759585103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1961669.0553172159</v>
      </c>
      <c r="R331" s="25">
        <f t="array" aca="1" ref="R331" ca="1">INDEX('Lorri 401b'!L:L,MATCH('Retirement Calculator'!A331,'Lorri 401b'!N:N,0),0)</f>
        <v>3936613.6896582041</v>
      </c>
      <c r="S331" s="25">
        <f t="shared" ca="1" si="267"/>
        <v>5898282.7449754197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1961412.0648606764</v>
      </c>
      <c r="R332" s="25">
        <f t="array" aca="1" ref="R332" ca="1">INDEX('Lorri 401b'!L:L,MATCH('Retirement Calculator'!A332,'Lorri 401b'!N:N,0),0)</f>
        <v>3931270.7127525569</v>
      </c>
      <c r="S332" s="25">
        <f t="shared" ca="1" si="267"/>
        <v>5892682.7776132338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1961154.0036105681</v>
      </c>
      <c r="R333" s="25">
        <f t="array" aca="1" ref="R333" ca="1">INDEX('Lorri 401b'!L:L,MATCH('Retirement Calculator'!A333,'Lorri 401b'!N:N,0),0)</f>
        <v>3925905.4734431361</v>
      </c>
      <c r="S333" s="25">
        <f t="shared" ca="1" si="267"/>
        <v>5887059.4770537037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1960894.8671052509</v>
      </c>
      <c r="R334" s="25">
        <f t="array" aca="1" ref="R334" ca="1">INDEX('Lorri 401b'!L:L,MATCH('Retirement Calculator'!A334,'Lorri 401b'!N:N,0),0)</f>
        <v>3920517.8789699264</v>
      </c>
      <c r="S334" s="25">
        <f t="shared" ca="1" si="267"/>
        <v>5881412.7460751776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1960634.650864495</v>
      </c>
      <c r="R335" s="25">
        <f t="array" aca="1" ref="R335" ca="1">INDEX('Lorri 401b'!L:L,MATCH('Retirement Calculator'!A335,'Lorri 401b'!N:N,0),0)</f>
        <v>3915107.8361864113</v>
      </c>
      <c r="S335" s="25">
        <f t="shared" ca="1" si="267"/>
        <v>5875742.4870509058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1960373.3503894026</v>
      </c>
      <c r="R336" s="25">
        <f t="array" aca="1" ref="R336" ca="1">INDEX('Lorri 401b'!L:L,MATCH('Retirement Calculator'!A336,'Lorri 401b'!N:N,0),0)</f>
        <v>3909675.2515579653</v>
      </c>
      <c r="S336" s="25">
        <f t="shared" ca="1" si="267"/>
        <v>5870048.6019473681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1960110.9611623306</v>
      </c>
      <c r="R337" s="25">
        <f t="array" aca="1" ref="R337" ca="1">INDEX('Lorri 401b'!L:L,MATCH('Retirement Calculator'!A337,'Lorri 401b'!N:N,0),0)</f>
        <v>3904220.031160234</v>
      </c>
      <c r="S337" s="25">
        <f t="shared" ca="1" si="267"/>
        <v>5864330.9923225641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1959847.4786468125</v>
      </c>
      <c r="R338" s="25">
        <f t="array" aca="1" ref="R338" ca="1">INDEX('Lorri 401b'!L:L,MATCH('Retirement Calculator'!A338,'Lorri 401b'!N:N,0),0)</f>
        <v>3898742.0806775121</v>
      </c>
      <c r="S338" s="25">
        <f t="shared" ca="1" si="267"/>
        <v>5858589.5593243241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1959582.8982874798</v>
      </c>
      <c r="R339" s="25">
        <f t="array" aca="1" ref="R339" ca="1">INDEX('Lorri 401b'!L:L,MATCH('Retirement Calculator'!A339,'Lorri 401b'!N:N,0),0)</f>
        <v>3893241.305401112</v>
      </c>
      <c r="S339" s="25">
        <f t="shared" ca="1" si="267"/>
        <v>5852824.2036885917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1959317.2155099832</v>
      </c>
      <c r="R340" s="25">
        <f t="array" aca="1" ref="R340" ca="1">INDEX('Lorri 401b'!L:L,MATCH('Retirement Calculator'!A340,'Lorri 401b'!N:N,0),0)</f>
        <v>3887717.6102277269</v>
      </c>
      <c r="S340" s="25">
        <f t="shared" ca="1" si="267"/>
        <v>5847034.8257377101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1959050.4257209138</v>
      </c>
      <c r="R341" s="25">
        <f t="array" aca="1" ref="R341" ca="1">INDEX('Lorri 401b'!L:L,MATCH('Retirement Calculator'!A341,'Lorri 401b'!N:N,0),0)</f>
        <v>3882170.8996577864</v>
      </c>
      <c r="S341" s="25">
        <f t="shared" ca="1" si="267"/>
        <v>5841221.3253787002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1958782.5243077232</v>
      </c>
      <c r="R342" s="25">
        <f t="array" aca="1" ref="R342" ca="1">INDEX('Lorri 401b'!L:L,MATCH('Retirement Calculator'!A342,'Lorri 401b'!N:N,0),0)</f>
        <v>3876601.077793804</v>
      </c>
      <c r="S342" s="25">
        <f t="shared" ca="1" si="267"/>
        <v>5835383.6021015272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1958513.5066386443</v>
      </c>
      <c r="R343" s="25">
        <f t="array" aca="1" ref="R343" ca="1">INDEX('Lorri 401b'!L:L,MATCH('Retirement Calculator'!A343,'Lorri 401b'!N:N,0),0)</f>
        <v>3871008.048338722</v>
      </c>
      <c r="S343" s="25">
        <f t="shared" ca="1" si="267"/>
        <v>5829521.5549773667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1958243.3680626107</v>
      </c>
      <c r="R344" s="25">
        <f t="array" aca="1" ref="R344" ca="1">INDEX('Lorri 401b'!L:L,MATCH('Retirement Calculator'!A344,'Lorri 401b'!N:N,0),0)</f>
        <v>3865391.7145942436</v>
      </c>
      <c r="S344" s="25">
        <f t="shared" ca="1" si="267"/>
        <v>5823635.0826568548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1957972.1039091772</v>
      </c>
      <c r="R345" s="25">
        <f t="array" aca="1" ref="R345" ca="1">INDEX('Lorri 401b'!L:L,MATCH('Retirement Calculator'!A345,'Lorri 401b'!N:N,0),0)</f>
        <v>3859751.9794591633</v>
      </c>
      <c r="S345" s="25">
        <f t="shared" ca="1" si="267"/>
        <v>5817724.0833683405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1957699.7094884377</v>
      </c>
      <c r="R346" s="25">
        <f t="array" aca="1" ref="R346" ca="1">INDEX('Lorri 401b'!L:L,MATCH('Retirement Calculator'!A346,'Lorri 401b'!N:N,0),0)</f>
        <v>3854088.7454276867</v>
      </c>
      <c r="S346" s="25">
        <f t="shared" ca="1" si="267"/>
        <v>5811788.4549161242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1957426.1800909452</v>
      </c>
      <c r="R347" s="25">
        <f t="array" aca="1" ref="R347" ca="1">INDEX('Lorri 401b'!L:L,MATCH('Retirement Calculator'!A347,'Lorri 401b'!N:N,0),0)</f>
        <v>3848401.9145877459</v>
      </c>
      <c r="S347" s="25">
        <f t="shared" ca="1" si="267"/>
        <v>5805828.0946786907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1957151.5109876296</v>
      </c>
      <c r="R348" s="25">
        <f t="array" aca="1" ref="R348" ca="1">INDEX('Lorri 401b'!L:L,MATCH('Retirement Calculator'!A348,'Lorri 401b'!N:N,0),0)</f>
        <v>3842691.3886193051</v>
      </c>
      <c r="S348" s="25">
        <f t="shared" ca="1" si="267"/>
        <v>5799842.8996069347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1956875.6974297171</v>
      </c>
      <c r="R349" s="25">
        <f t="array" aca="1" ref="R349" ca="1">INDEX('Lorri 401b'!L:L,MATCH('Retirement Calculator'!A349,'Lorri 401b'!N:N,0),0)</f>
        <v>3836957.0687926626</v>
      </c>
      <c r="S349" s="25">
        <f t="shared" ca="1" si="267"/>
        <v>5793832.7662223801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1956598.7346486466</v>
      </c>
      <c r="R350" s="25">
        <f t="array" aca="1" ref="R350" ca="1">INDEX('Lorri 401b'!L:L,MATCH('Retirement Calculator'!A350,'Lorri 401b'!N:N,0),0)</f>
        <v>3831198.8559667426</v>
      </c>
      <c r="S350" s="25">
        <f t="shared" ca="1" si="267"/>
        <v>5787797.5906153889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1956320.6178559882</v>
      </c>
      <c r="R351" s="25">
        <f t="array" aca="1" ref="R351" ca="1">INDEX('Lorri 401b'!L:L,MATCH('Retirement Calculator'!A351,'Lorri 401b'!N:N,0),0)</f>
        <v>3825416.6505873813</v>
      </c>
      <c r="S351" s="25">
        <f t="shared" ca="1" si="267"/>
        <v>5781737.2684433693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1956041.3422433604</v>
      </c>
      <c r="R352" s="25">
        <f t="array" aca="1" ref="R352" ca="1">INDEX('Lorri 401b'!L:L,MATCH('Retirement Calculator'!A352,'Lorri 401b'!N:N,0),0)</f>
        <v>3819610.3526856056</v>
      </c>
      <c r="S352" s="25">
        <f t="shared" ca="1" si="267"/>
        <v>5775651.6949289665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1955760.9029823465</v>
      </c>
      <c r="R353" s="25">
        <f t="array" aca="1" ref="R353" ca="1">INDEX('Lorri 401b'!L:L,MATCH('Retirement Calculator'!A353,'Lorri 401b'!N:N,0),0)</f>
        <v>3813779.8618759061</v>
      </c>
      <c r="S353" s="25">
        <f t="shared" ca="1" si="267"/>
        <v>5769540.7648582524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1955479.2952244119</v>
      </c>
      <c r="R354" s="25">
        <f t="array" aca="1" ref="R354" ca="1">INDEX('Lorri 401b'!L:L,MATCH('Retirement Calculator'!A354,'Lorri 401b'!N:N,0),0)</f>
        <v>3807925.0773544996</v>
      </c>
      <c r="S354" s="25">
        <f t="shared" ca="1" si="267"/>
        <v>5763404.3725789115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1955196.5141008191</v>
      </c>
      <c r="R355" s="25">
        <f t="array" aca="1" ref="R355" ca="1">INDEX('Lorri 401b'!L:L,MATCH('Retirement Calculator'!A355,'Lorri 401b'!N:N,0),0)</f>
        <v>3802045.8978975872</v>
      </c>
      <c r="S355" s="25">
        <f t="shared" ca="1" si="267"/>
        <v>5757242.4119984061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1954912.5547225447</v>
      </c>
      <c r="R356" s="25">
        <f t="array" aca="1" ref="R356" ca="1">INDEX('Lorri 401b'!L:L,MATCH('Retirement Calculator'!A356,'Lorri 401b'!N:N,0),0)</f>
        <v>3796142.2218596041</v>
      </c>
      <c r="S356" s="25">
        <f t="shared" ca="1" si="267"/>
        <v>5751054.7765821489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1954627.4121801942</v>
      </c>
      <c r="R357" s="25">
        <f t="array" aca="1" ref="R357" ca="1">INDEX('Lorri 401b'!L:L,MATCH('Retirement Calculator'!A357,'Lorri 401b'!N:N,0),0)</f>
        <v>3790213.9471714627</v>
      </c>
      <c r="S357" s="25">
        <f t="shared" ca="1" si="267"/>
        <v>5744841.3593516573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1954341.0815439173</v>
      </c>
      <c r="R358" s="25">
        <f t="array" aca="1" ref="R358" ca="1">INDEX('Lorri 401b'!L:L,MATCH('Retirement Calculator'!A358,'Lorri 401b'!N:N,0),0)</f>
        <v>3784260.9713387876</v>
      </c>
      <c r="S358" s="25">
        <f t="shared" ca="1" si="267"/>
        <v>5738602.0528827049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1954053.5578633226</v>
      </c>
      <c r="R359" s="25">
        <f t="array" aca="1" ref="R359" ca="1">INDEX('Lorri 401b'!L:L,MATCH('Retirement Calculator'!A359,'Lorri 401b'!N:N,0),0)</f>
        <v>3778283.1914401432</v>
      </c>
      <c r="S359" s="25">
        <f t="shared" ca="1" si="267"/>
        <v>5732336.7493034657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1953764.8361673919</v>
      </c>
      <c r="R360" s="25">
        <f t="array" aca="1" ref="R360" ca="1">INDEX('Lorri 401b'!L:L,MATCH('Retirement Calculator'!A360,'Lorri 401b'!N:N,0),0)</f>
        <v>3772280.5041252542</v>
      </c>
      <c r="S360" s="25">
        <f t="shared" ca="1" si="267"/>
        <v>5726045.3402926456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1953474.911464395</v>
      </c>
      <c r="R361" s="25">
        <f t="array" aca="1" ref="R361" ca="1">INDEX('Lorri 401b'!L:L,MATCH('Retirement Calculator'!A361,'Lorri 401b'!N:N,0),0)</f>
        <v>3766252.8056132197</v>
      </c>
      <c r="S361" s="25">
        <f t="shared" ca="1" si="267"/>
        <v>5719727.7170776147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1953183.7787418023</v>
      </c>
      <c r="R362" s="25">
        <f t="array" aca="1" ref="R362" ca="1">INDEX('Lorri 401b'!L:L,MATCH('Retirement Calculator'!A362,'Lorri 401b'!N:N,0),0)</f>
        <v>3760199.9916907186</v>
      </c>
      <c r="S362" s="25">
        <f t="shared" ca="1" si="267"/>
        <v>5713383.7704325207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1952891.4329661988</v>
      </c>
      <c r="R363" s="25">
        <f t="array" aca="1" ref="R363" ca="1">INDEX('Lorri 401b'!L:L,MATCH('Retirement Calculator'!A363,'Lorri 401b'!N:N,0),0)</f>
        <v>3754121.957710207</v>
      </c>
      <c r="S363" s="25">
        <f t="shared" ca="1" si="267"/>
        <v>5707013.3906764053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1952597.8690831969</v>
      </c>
      <c r="R364" s="25">
        <f t="array" aca="1" ref="R364" ca="1">INDEX('Lorri 401b'!L:L,MATCH('Retirement Calculator'!A364,'Lorri 401b'!N:N,0),0)</f>
        <v>3748018.5985881099</v>
      </c>
      <c r="S364" s="25">
        <f t="shared" ca="1" si="267"/>
        <v>5700616.4676713068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1952303.0820173491</v>
      </c>
      <c r="R365" s="25">
        <f t="array" aca="1" ref="R365" ca="1">INDEX('Lorri 401b'!L:L,MATCH('Retirement Calculator'!A365,'Lorri 401b'!N:N,0),0)</f>
        <v>3741889.8088030042</v>
      </c>
      <c r="S365" s="25">
        <f t="shared" ca="1" si="267"/>
        <v>5694192.8908203533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1952007.0666720602</v>
      </c>
      <c r="R366" s="25">
        <f t="array" aca="1" ref="R366" ca="1">INDEX('Lorri 401b'!L:L,MATCH('Retirement Calculator'!A366,'Lorri 401b'!N:N,0),0)</f>
        <v>3735735.4823937938</v>
      </c>
      <c r="S366" s="25">
        <f t="shared" ca="1" si="267"/>
        <v>5687742.5490658544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1951709.8179294993</v>
      </c>
      <c r="R367" s="25">
        <f t="array" aca="1" ref="R367" ca="1">INDEX('Lorri 401b'!L:L,MATCH('Retirement Calculator'!A367,'Lorri 401b'!N:N,0),0)</f>
        <v>3729555.5129578784</v>
      </c>
      <c r="S367" s="25">
        <f t="shared" ca="1" si="267"/>
        <v>5681265.3308873773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1951411.3306505112</v>
      </c>
      <c r="R368" s="25">
        <f t="array" aca="1" ref="R368" ca="1">INDEX('Lorri 401b'!L:L,MATCH('Retirement Calculator'!A368,'Lorri 401b'!N:N,0),0)</f>
        <v>3723349.7936493135</v>
      </c>
      <c r="S368" s="25">
        <f t="shared" ca="1" si="267"/>
        <v>5674761.1242998242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1951111.5996745273</v>
      </c>
      <c r="R369" s="25">
        <f t="array" aca="1" ref="R369" ca="1">INDEX('Lorri 401b'!L:L,MATCH('Retirement Calculator'!A369,'Lorri 401b'!N:N,0),0)</f>
        <v>3717118.2171769626</v>
      </c>
      <c r="S369" s="25">
        <f t="shared" ca="1" si="267"/>
        <v>5668229.8168514902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1950810.6198194767</v>
      </c>
      <c r="R370" s="25">
        <f t="array" aca="1" ref="R370" ca="1">INDEX('Lorri 401b'!L:L,MATCH('Retirement Calculator'!A370,'Lorri 401b'!N:N,0),0)</f>
        <v>3710860.6758026439</v>
      </c>
      <c r="S370" s="25">
        <f t="shared" ca="1" si="267"/>
        <v>5661671.2956221206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1950508.3858816968</v>
      </c>
      <c r="R371" s="25">
        <f t="array" aca="1" ref="R371" ca="1">INDEX('Lorri 401b'!L:L,MATCH('Retirement Calculator'!A371,'Lorri 401b'!N:N,0),0)</f>
        <v>3704577.0613392652</v>
      </c>
      <c r="S371" s="25">
        <f t="shared" ca="1" si="267"/>
        <v>5655085.4472209625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1950204.8926358428</v>
      </c>
      <c r="R372" s="25">
        <f t="array" aca="1" ref="R372" ca="1">INDEX('Lorri 401b'!L:L,MATCH('Retirement Calculator'!A372,'Lorri 401b'!N:N,0),0)</f>
        <v>3698267.2651489559</v>
      </c>
      <c r="S372" s="25">
        <f t="shared" ca="1" si="267"/>
        <v>5648472.1577847991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1949900.1348347976</v>
      </c>
      <c r="R373" s="25">
        <f t="array" aca="1" ref="R373" ca="1">INDEX('Lorri 401b'!L:L,MATCH('Retirement Calculator'!A373,'Lorri 401b'!N:N,0),0)</f>
        <v>3691931.1781411869</v>
      </c>
      <c r="S373" s="25">
        <f t="shared" ca="1" si="267"/>
        <v>5641831.3129759841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1949594.1072095814</v>
      </c>
      <c r="R374" s="25">
        <f t="array" aca="1" ref="R374" ca="1">INDEX('Lorri 401b'!L:L,MATCH('Retirement Calculator'!A374,'Lorri 401b'!N:N,0),0)</f>
        <v>3685568.6907708854</v>
      </c>
      <c r="S374" s="25">
        <f t="shared" ca="1" si="267"/>
        <v>5635162.7979804669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1949286.8044692602</v>
      </c>
      <c r="R375" s="25">
        <f t="array" aca="1" ref="R375" ca="1">INDEX('Lorri 401b'!L:L,MATCH('Retirement Calculator'!A375,'Lorri 401b'!N:N,0),0)</f>
        <v>3679179.6930365413</v>
      </c>
      <c r="S375" s="25">
        <f t="shared" ca="1" si="267"/>
        <v>5628466.4975058017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1948978.2213008543</v>
      </c>
      <c r="R376" s="25">
        <f t="array" aca="1" ref="R376" ca="1">INDEX('Lorri 401b'!L:L,MATCH('Retirement Calculator'!A376,'Lorri 401b'!N:N,0),0)</f>
        <v>3672764.074478304</v>
      </c>
      <c r="S376" s="25">
        <f t="shared" ca="1" si="267"/>
        <v>5621742.2957791584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1948668.3523692468</v>
      </c>
      <c r="R377" s="25">
        <f t="array" aca="1" ref="R377" ca="1">INDEX('Lorri 401b'!L:L,MATCH('Retirement Calculator'!A377,'Lorri 401b'!N:N,0),0)</f>
        <v>3666321.7241760739</v>
      </c>
      <c r="S377" s="25">
        <f t="shared" ca="1" si="267"/>
        <v>5614990.0765453205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1948357.1923170909</v>
      </c>
      <c r="R378" s="25">
        <f t="array" aca="1" ref="R378" ca="1">INDEX('Lorri 401b'!L:L,MATCH('Retirement Calculator'!A378,'Lorri 401b'!N:N,0),0)</f>
        <v>3659852.5307475845</v>
      </c>
      <c r="S378" s="25">
        <f t="shared" ca="1" si="267"/>
        <v>5608209.7230646759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1948044.7357647177</v>
      </c>
      <c r="R379" s="25">
        <f t="array" aca="1" ref="R379" ca="1">INDEX('Lorri 401b'!L:L,MATCH('Retirement Calculator'!A379,'Lorri 401b'!N:N,0),0)</f>
        <v>3653356.3823464764</v>
      </c>
      <c r="S379" s="25">
        <f t="shared" ca="1" si="267"/>
        <v>5601401.1181111941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1947730.9773100428</v>
      </c>
      <c r="R380" s="25">
        <f t="array" aca="1" ref="R380" ca="1">INDEX('Lorri 401b'!L:L,MATCH('Retirement Calculator'!A380,'Lorri 401b'!N:N,0),0)</f>
        <v>3646833.1666603638</v>
      </c>
      <c r="S380" s="25">
        <f t="shared" ca="1" si="267"/>
        <v>5594564.1439704066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1947415.9115284735</v>
      </c>
      <c r="R381" s="25">
        <f t="array" aca="1" ref="R381" ca="1">INDEX('Lorri 401b'!L:L,MATCH('Retirement Calculator'!A381,'Lorri 401b'!N:N,0),0)</f>
        <v>3640282.7709088922</v>
      </c>
      <c r="S381" s="25">
        <f t="shared" ca="1" si="267"/>
        <v>5587698.6824373659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1947099.5329728143</v>
      </c>
      <c r="R382" s="25">
        <f t="array" aca="1" ref="R382" ca="1">INDEX('Lorri 401b'!L:L,MATCH('Retirement Calculator'!A382,'Lorri 401b'!N:N,0),0)</f>
        <v>3633705.0818417897</v>
      </c>
      <c r="S382" s="25">
        <f t="shared" ca="1" si="267"/>
        <v>5580804.6148146037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1946781.8361731733</v>
      </c>
      <c r="R383" s="25">
        <f t="array" aca="1" ref="R383" ca="1">INDEX('Lorri 401b'!L:L,MATCH('Retirement Calculator'!A383,'Lorri 401b'!N:N,0),0)</f>
        <v>3627099.9857369075</v>
      </c>
      <c r="S383" s="25">
        <f t="shared" ca="1" si="267"/>
        <v>5573881.8219100805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1946462.815636867</v>
      </c>
      <c r="R384" s="25">
        <f t="array" aca="1" ref="R384" ca="1">INDEX('Lorri 401b'!L:L,MATCH('Retirement Calculator'!A384,'Lorri 401b'!N:N,0),0)</f>
        <v>3620467.3683982552</v>
      </c>
      <c r="S384" s="25">
        <f t="shared" ca="1" si="267"/>
        <v>5566930.1840351224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1946142.4658483262</v>
      </c>
      <c r="R385" s="25">
        <f t="array" aca="1" ref="R385" ca="1">INDEX('Lorri 401b'!L:L,MATCH('Retirement Calculator'!A385,'Lorri 401b'!N:N,0),0)</f>
        <v>3613807.1151540251</v>
      </c>
      <c r="S385" s="25">
        <f t="shared" ca="1" si="267"/>
        <v>5559949.5810023509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1945820.7812689999</v>
      </c>
      <c r="R386" s="25">
        <f t="array" aca="1" ref="R386" ca="1">INDEX('Lorri 401b'!L:L,MATCH('Retirement Calculator'!A386,'Lorri 401b'!N:N,0),0)</f>
        <v>3607119.1108546108</v>
      </c>
      <c r="S386" s="25">
        <f t="shared" ca="1" si="267"/>
        <v>5552939.8921236107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1945497.7563372597</v>
      </c>
      <c r="R387" s="25">
        <f t="array" aca="1" ref="R387" ca="1">INDEX('Lorri 401b'!L:L,MATCH('Retirement Calculator'!A387,'Lorri 401b'!N:N,0),0)</f>
        <v>3600403.2398706153</v>
      </c>
      <c r="S387" s="25">
        <f t="shared" ca="1" si="267"/>
        <v>5545900.9962078752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1945173.3854683039</v>
      </c>
      <c r="R388" s="25">
        <f t="array" aca="1" ref="R388" ca="1">INDEX('Lorri 401b'!L:L,MATCH('Retirement Calculator'!A388,'Lorri 401b'!N:N,0),0)</f>
        <v>3593659.3860908533</v>
      </c>
      <c r="S388" s="25">
        <f t="shared" ca="1" si="267"/>
        <v>5538832.7715591574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1944847.6630540607</v>
      </c>
      <c r="R389" s="25">
        <f t="array" aca="1" ref="R389" ca="1">INDEX('Lorri 401b'!L:L,MATCH('Retirement Calculator'!A389,'Lorri 401b'!N:N,0),0)</f>
        <v>3586887.4329203423</v>
      </c>
      <c r="S389" s="25">
        <f t="shared" ca="1" si="267"/>
        <v>5531735.0959744025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1944520.5834630914</v>
      </c>
      <c r="R390" s="25">
        <f t="array" aca="1" ref="R390" ca="1">INDEX('Lorri 401b'!L:L,MATCH('Retirement Calculator'!A390,'Lorri 401b'!N:N,0),0)</f>
        <v>3580087.2632782874</v>
      </c>
      <c r="S390" s="25">
        <f t="shared" ca="1" si="267"/>
        <v>5524607.8467413783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1944192.1410404933</v>
      </c>
      <c r="R391" s="25">
        <f t="array" aca="1" ref="R391" ca="1">INDEX('Lorri 401b'!L:L,MATCH('Retirement Calculator'!A391,'Lorri 401b'!N:N,0),0)</f>
        <v>3573258.7595960572</v>
      </c>
      <c r="S391" s="25">
        <f t="shared" ca="1" si="267"/>
        <v>5517450.90063655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1943862.3301078009</v>
      </c>
      <c r="R392" s="25">
        <f t="array" aca="1" ref="R392" ca="1">INDEX('Lorri 401b'!L:L,MATCH('Retirement Calculator'!A392,'Lorri 401b'!N:N,0),0)</f>
        <v>3566401.8038151511</v>
      </c>
      <c r="S392" s="25">
        <f t="shared" ca="1" si="267"/>
        <v>5510264.1339229522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1943531.1449628889</v>
      </c>
      <c r="R393" s="25">
        <f t="array" aca="1" ref="R393" ca="1">INDEX('Lorri 401b'!L:L,MATCH('Retirement Calculator'!A393,'Lorri 401b'!N:N,0),0)</f>
        <v>3559516.277385158</v>
      </c>
      <c r="S393" s="25">
        <f t="shared" ca="1" si="267"/>
        <v>5503047.4223480467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1943198.5798798732</v>
      </c>
      <c r="R394" s="25">
        <f t="array" aca="1" ref="R394" ca="1">INDEX('Lorri 401b'!L:L,MATCH('Retirement Calculator'!A394,'Lorri 401b'!N:N,0),0)</f>
        <v>3552602.0612617065</v>
      </c>
      <c r="S394" s="25">
        <f t="shared" ca="1" si="267"/>
        <v>5495800.6411415795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1942864.6291090115</v>
      </c>
      <c r="R395" s="25">
        <f t="array" aca="1" ref="R395" ca="1">INDEX('Lorri 401b'!L:L,MATCH('Retirement Calculator'!A395,'Lorri 401b'!N:N,0),0)</f>
        <v>3545659.0359044075</v>
      </c>
      <c r="S395" s="25">
        <f t="shared" ca="1" si="267"/>
        <v>5488523.6650134195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1942529.2868766047</v>
      </c>
      <c r="R396" s="25">
        <f t="array" aca="1" ref="R396" ca="1">INDEX('Lorri 401b'!L:L,MATCH('Retirement Calculator'!A396,'Lorri 401b'!N:N,0),0)</f>
        <v>3538687.0812747865</v>
      </c>
      <c r="S396" s="25">
        <f t="shared" ca="1" si="267"/>
        <v>5481216.3681513909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1942192.5473848961</v>
      </c>
      <c r="R397" s="25">
        <f t="array" aca="1" ref="R397" ca="1">INDEX('Lorri 401b'!L:L,MATCH('Retirement Calculator'!A397,'Lorri 401b'!N:N,0),0)</f>
        <v>3531686.0768342083</v>
      </c>
      <c r="S397" s="25">
        <f t="shared" ca="1" si="267"/>
        <v>5473878.6242191046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1941854.4048119721</v>
      </c>
      <c r="R398" s="25">
        <f t="array" aca="1" ref="R398" ca="1">INDEX('Lorri 401b'!L:L,MATCH('Retirement Calculator'!A398,'Lorri 401b'!N:N,0),0)</f>
        <v>3524655.9015417947</v>
      </c>
      <c r="S398" s="25">
        <f t="shared" ca="1" si="267"/>
        <v>5466510.3063537665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1941514.8533116609</v>
      </c>
      <c r="R399" s="25">
        <f t="array" aca="1" ref="R399" ca="1">INDEX('Lorri 401b'!L:L,MATCH('Retirement Calculator'!A399,'Lorri 401b'!N:N,0),0)</f>
        <v>3517596.4338523294</v>
      </c>
      <c r="S399" s="25">
        <f t="shared" ca="1" si="267"/>
        <v>5459111.2871639905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1941173.8870134316</v>
      </c>
      <c r="R400" s="25">
        <f t="array" aca="1" ref="R400" ca="1">INDEX('Lorri 401b'!L:L,MATCH('Retirement Calculator'!A400,'Lorri 401b'!N:N,0),0)</f>
        <v>3510507.5517141577</v>
      </c>
      <c r="S400" s="25">
        <f t="shared" ca="1" si="267"/>
        <v>5451681.4387275893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1940831.5000222931</v>
      </c>
      <c r="R401" s="25">
        <f t="array" aca="1" ref="R401" ca="1">INDEX('Lorri 401b'!L:L,MATCH('Retirement Calculator'!A401,'Lorri 401b'!N:N,0),0)</f>
        <v>3503389.1325670769</v>
      </c>
      <c r="S401" s="25">
        <f t="shared" ca="1" si="267"/>
        <v>5444220.63258937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1940487.6864186914</v>
      </c>
      <c r="R402" s="25">
        <f t="array" aca="1" ref="R402" ca="1">INDEX('Lorri 401b'!L:L,MATCH('Retirement Calculator'!A402,'Lorri 401b'!N:N,0),0)</f>
        <v>3496241.0533402166</v>
      </c>
      <c r="S402" s="25">
        <f t="shared" ca="1" si="267"/>
        <v>5436728.7397589078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1940142.4402584082</v>
      </c>
      <c r="R403" s="25">
        <f t="array" aca="1" ref="R403" ca="1">INDEX('Lorri 401b'!L:L,MATCH('Retirement Calculator'!A403,'Lorri 401b'!N:N,0),0)</f>
        <v>3489063.1904499112</v>
      </c>
      <c r="S403" s="25">
        <f t="shared" ca="1" si="267"/>
        <v>5429205.6307083191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1939795.7555724571</v>
      </c>
      <c r="R404" s="25">
        <f t="array" aca="1" ref="R404" ca="1">INDEX('Lorri 401b'!L:L,MATCH('Retirement Calculator'!A404,'Lorri 401b'!N:N,0),0)</f>
        <v>3481855.419797563</v>
      </c>
      <c r="S404" s="25">
        <f t="shared" ca="1" si="267"/>
        <v>5421651.1753700199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1939447.6263669813</v>
      </c>
      <c r="R405" s="25">
        <f t="array" aca="1" ref="R405" ca="1">INDEX('Lorri 401b'!L:L,MATCH('Retirement Calculator'!A405,'Lorri 401b'!N:N,0),0)</f>
        <v>3474617.6167674968</v>
      </c>
      <c r="S405" s="25">
        <f t="shared" ca="1" si="267"/>
        <v>5414065.2431344781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1939098.0466231492</v>
      </c>
      <c r="R406" s="25">
        <f t="array" aca="1" ref="R406" ca="1">INDEX('Lorri 401b'!L:L,MATCH('Retirement Calculator'!A406,'Lorri 401b'!N:N,0),0)</f>
        <v>3467349.6562248049</v>
      </c>
      <c r="S406" s="25">
        <f t="shared" ca="1" si="267"/>
        <v>5406447.7028479539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1938747.0102970512</v>
      </c>
      <c r="R407" s="25">
        <f t="array" aca="1" ref="R407" ca="1">INDEX('Lorri 401b'!L:L,MATCH('Retirement Calculator'!A407,'Lorri 401b'!N:N,0),0)</f>
        <v>3460051.4125131853</v>
      </c>
      <c r="S407" s="25">
        <f t="shared" ca="1" si="267"/>
        <v>5398798.422810236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1938394.5113195945</v>
      </c>
      <c r="R408" s="25">
        <f t="array" aca="1" ref="R408" ca="1">INDEX('Lorri 401b'!L:L,MATCH('Retirement Calculator'!A408,'Lorri 401b'!N:N,0),0)</f>
        <v>3452722.7594527672</v>
      </c>
      <c r="S408" s="25">
        <f t="shared" ca="1" si="267"/>
        <v>5391117.2707723621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1938040.5435963983</v>
      </c>
      <c r="R409" s="25">
        <f t="array" aca="1" ref="R409" ca="1">INDEX('Lorri 401b'!L:L,MATCH('Retirement Calculator'!A409,'Lorri 401b'!N:N,0),0)</f>
        <v>3445363.5703379307</v>
      </c>
      <c r="S409" s="25">
        <f t="shared" ca="1" si="267"/>
        <v>5383404.1139343288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1937685.1010076888</v>
      </c>
      <c r="R410" s="25">
        <f t="array" aca="1" ref="R410" ca="1">INDEX('Lorri 401b'!L:L,MATCH('Retirement Calculator'!A410,'Lorri 401b'!N:N,0),0)</f>
        <v>3437973.717935116</v>
      </c>
      <c r="S410" s="25">
        <f t="shared" ca="1" si="267"/>
        <v>5375658.8189428048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1937328.177408193</v>
      </c>
      <c r="R411" s="25">
        <f t="array" aca="1" ref="R411" ca="1">INDEX('Lorri 401b'!L:L,MATCH('Retirement Calculator'!A411,'Lorri 401b'!N:N,0),0)</f>
        <v>3430553.0744806225</v>
      </c>
      <c r="S411" s="25">
        <f t="shared" ca="1" si="267"/>
        <v>5367881.2518888153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1936969.7666270328</v>
      </c>
      <c r="R412" s="25">
        <f t="array" aca="1" ref="R412" ca="1">INDEX('Lorri 401b'!L:L,MATCH('Retirement Calculator'!A412,'Lorri 401b'!N:N,0),0)</f>
        <v>3423101.5116784023</v>
      </c>
      <c r="S412" s="25">
        <f t="shared" ca="1" si="267"/>
        <v>5360071.2783054356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1936609.8624676177</v>
      </c>
      <c r="R413" s="25">
        <f t="array" aca="1" ref="R413" ca="1">INDEX('Lorri 401b'!L:L,MATCH('Retirement Calculator'!A413,'Lorri 401b'!N:N,0),0)</f>
        <v>3415618.9006978394</v>
      </c>
      <c r="S413" s="25">
        <f t="shared" ca="1" si="267"/>
        <v>5352228.7631654572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1936248.4587075384</v>
      </c>
      <c r="R414" s="25">
        <f t="array" aca="1" ref="R414" ca="1">INDEX('Lorri 401b'!L:L,MATCH('Retirement Calculator'!A414,'Lorri 401b'!N:N,0),0)</f>
        <v>3408105.1121715242</v>
      </c>
      <c r="S414" s="25">
        <f t="shared" ca="1" si="267"/>
        <v>5344353.5708790626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1935885.5490984588</v>
      </c>
      <c r="R415" s="25">
        <f t="array" aca="1" ref="R415" ca="1">INDEX('Lorri 401b'!L:L,MATCH('Retirement Calculator'!A415,'Lorri 401b'!N:N,0),0)</f>
        <v>3400560.016193016</v>
      </c>
      <c r="S415" s="25">
        <f t="shared" ca="1" si="267"/>
        <v>5336445.5652914746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1935521.127366008</v>
      </c>
      <c r="R416" s="25">
        <f t="array" aca="1" ref="R416" ca="1">INDEX('Lorri 401b'!L:L,MATCH('Retirement Calculator'!A416,'Lorri 401b'!N:N,0),0)</f>
        <v>3392983.4823145973</v>
      </c>
      <c r="S416" s="25">
        <f t="shared" ca="1" si="267"/>
        <v>5328504.6096806051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1935155.1872096718</v>
      </c>
      <c r="R417" s="25">
        <f t="array" aca="1" ref="R417" ca="1">INDEX('Lorri 401b'!L:L,MATCH('Retirement Calculator'!A417,'Lorri 401b'!N:N,0),0)</f>
        <v>3385375.3795450185</v>
      </c>
      <c r="S417" s="25">
        <f t="shared" ca="1" si="267"/>
        <v>5320530.5667546904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1934787.7223026843</v>
      </c>
      <c r="R418" s="25">
        <f t="array" aca="1" ref="R418" ca="1">INDEX('Lorri 401b'!L:L,MATCH('Retirement Calculator'!A418,'Lorri 401b'!N:N,0),0)</f>
        <v>3377735.5763472333</v>
      </c>
      <c r="S418" s="25">
        <f t="shared" ca="1" si="267"/>
        <v>5312523.2986499174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1934418.7262919177</v>
      </c>
      <c r="R419" s="25">
        <f t="array" aca="1" ref="R419" ca="1">INDEX('Lorri 401b'!L:L,MATCH('Retirement Calculator'!A419,'Lorri 401b'!N:N,0),0)</f>
        <v>3370063.940636124</v>
      </c>
      <c r="S419" s="25">
        <f t="shared" ca="1" si="267"/>
        <v>5304482.6669280417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1934048.1927977731</v>
      </c>
      <c r="R420" s="25">
        <f t="array" aca="1" ref="R420" ca="1">INDEX('Lorri 401b'!L:L,MATCH('Retirement Calculator'!A420,'Lorri 401b'!N:N,0),0)</f>
        <v>3362360.3397762184</v>
      </c>
      <c r="S420" s="25">
        <f t="shared" ca="1" si="267"/>
        <v>5296408.5325739915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1933676.1154140693</v>
      </c>
      <c r="R421" s="25">
        <f t="array" aca="1" ref="R421" ca="1">INDEX('Lorri 401b'!L:L,MATCH('Retirement Calculator'!A421,'Lorri 401b'!N:N,0),0)</f>
        <v>3354624.6405793964</v>
      </c>
      <c r="S421" s="25">
        <f t="shared" ca="1" si="267"/>
        <v>5288300.7559934659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1933302.4877079334</v>
      </c>
      <c r="R422" s="25">
        <f t="array" aca="1" ref="R422" ca="1">INDEX('Lorri 401b'!L:L,MATCH('Retirement Calculator'!A422,'Lorri 401b'!N:N,0),0)</f>
        <v>3346856.7093025874</v>
      </c>
      <c r="S422" s="25">
        <f t="shared" ca="1" si="267"/>
        <v>5280159.1970105208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1932927.3032196886</v>
      </c>
      <c r="R423" s="25">
        <f t="array" aca="1" ref="R423" ca="1">INDEX('Lorri 401b'!L:L,MATCH('Retirement Calculator'!A423,'Lorri 401b'!N:N,0),0)</f>
        <v>3339056.4116454585</v>
      </c>
      <c r="S423" s="25">
        <f t="shared" ca="1" si="267"/>
        <v>5271983.7148651471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1932550.5554627429</v>
      </c>
      <c r="R424" s="25">
        <f t="array" aca="1" ref="R424" ca="1">INDEX('Lorri 401b'!L:L,MATCH('Retirement Calculator'!A424,'Lorri 401b'!N:N,0),0)</f>
        <v>3331223.6127480916</v>
      </c>
      <c r="S424" s="25">
        <f t="shared" ca="1" si="267"/>
        <v>5263774.1682108343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1932172.2379234766</v>
      </c>
      <c r="R425" s="25">
        <f t="array" aca="1" ref="R425" ca="1">INDEX('Lorri 401b'!L:L,MATCH('Retirement Calculator'!A425,'Lorri 401b'!N:N,0),0)</f>
        <v>3323358.1771886526</v>
      </c>
      <c r="S425" s="25">
        <f t="shared" ca="1" si="267"/>
        <v>5255530.4151121294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1931792.34406113</v>
      </c>
      <c r="R426" s="25">
        <f t="array" aca="1" ref="R426" ca="1">INDEX('Lorri 401b'!L:L,MATCH('Retirement Calculator'!A426,'Lorri 401b'!N:N,0),0)</f>
        <v>3315459.968981049</v>
      </c>
      <c r="S426" s="25">
        <f t="shared" ca="1" si="267"/>
        <v>5247252.3130421788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1931410.8673076902</v>
      </c>
      <c r="R427" s="25">
        <f t="array" aca="1" ref="R427" ca="1">INDEX('Lorri 401b'!L:L,MATCH('Retirement Calculator'!A427,'Lorri 401b'!N:N,0),0)</f>
        <v>3307528.8515725806</v>
      </c>
      <c r="S427" s="25">
        <f t="shared" ca="1" si="267"/>
        <v>5238939.7188802706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1931027.8010677779</v>
      </c>
      <c r="R428" s="25">
        <f t="array" aca="1" ref="R428" ca="1">INDEX('Lorri 401b'!L:L,MATCH('Retirement Calculator'!A428,'Lorri 401b'!N:N,0),0)</f>
        <v>3299564.687841577</v>
      </c>
      <c r="S428" s="25">
        <f t="shared" ca="1" si="267"/>
        <v>5230592.4889093544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1930643.1387185326</v>
      </c>
      <c r="R429" s="25">
        <f t="array" aca="1" ref="R429" ca="1">INDEX('Lorri 401b'!L:L,MATCH('Retirement Calculator'!A429,'Lorri 401b'!N:N,0),0)</f>
        <v>3291567.3400950273</v>
      </c>
      <c r="S429" s="25">
        <f t="shared" ca="1" si="267"/>
        <v>5222210.4788135597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1930256.8736094988</v>
      </c>
      <c r="R430" s="25">
        <f t="array" aca="1" ref="R430" ca="1">INDEX('Lorri 401b'!L:L,MATCH('Retirement Calculator'!A430,'Lorri 401b'!N:N,0),0)</f>
        <v>3283536.6700662002</v>
      </c>
      <c r="S430" s="25">
        <f t="shared" ca="1" si="267"/>
        <v>5213793.5436756993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1929868.9990625107</v>
      </c>
      <c r="R431" s="25">
        <f t="array" aca="1" ref="R431" ca="1">INDEX('Lorri 401b'!L:L,MATCH('Retirement Calculator'!A431,'Lorri 401b'!N:N,0),0)</f>
        <v>3275472.538912253</v>
      </c>
      <c r="S431" s="25">
        <f t="shared" ca="1" si="267"/>
        <v>5205341.5379747637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1929479.5083715767</v>
      </c>
      <c r="R432" s="25">
        <f t="array" aca="1" ref="R432" ca="1">INDEX('Lorri 401b'!L:L,MATCH('Retirement Calculator'!A432,'Lorri 401b'!N:N,0),0)</f>
        <v>3267374.8072118312</v>
      </c>
      <c r="S432" s="25">
        <f t="shared" ca="1" si="267"/>
        <v>5196854.3155834079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1929088.3948027638</v>
      </c>
      <c r="R433" s="25">
        <f t="array" aca="1" ref="R433" ca="1">INDEX('Lorri 401b'!L:L,MATCH('Retirement Calculator'!A433,'Lorri 401b'!N:N,0),0)</f>
        <v>3259243.3349626577</v>
      </c>
      <c r="S433" s="25">
        <f t="shared" ca="1" si="267"/>
        <v>5188331.7297654217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1928695.651594081</v>
      </c>
      <c r="R434" s="25">
        <f t="array" aca="1" ref="R434" ca="1">INDEX('Lorri 401b'!L:L,MATCH('Retirement Calculator'!A434,'Lorri 401b'!N:N,0),0)</f>
        <v>3251077.9815791124</v>
      </c>
      <c r="S434" s="25">
        <f t="shared" ca="1" si="267"/>
        <v>5179773.6331731938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1928301.2719553618</v>
      </c>
      <c r="R435" s="25">
        <f t="array" aca="1" ref="R435" ca="1">INDEX('Lorri 401b'!L:L,MATCH('Retirement Calculator'!A435,'Lorri 401b'!N:N,0),0)</f>
        <v>3242878.6058898023</v>
      </c>
      <c r="S435" s="25">
        <f t="shared" ca="1" si="267"/>
        <v>5171179.8778451644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1927905.249068148</v>
      </c>
      <c r="R436" s="25">
        <f t="array" aca="1" ref="R436" ca="1">INDEX('Lorri 401b'!L:L,MATCH('Retirement Calculator'!A436,'Lorri 401b'!N:N,0),0)</f>
        <v>3234645.0661351201</v>
      </c>
      <c r="S436" s="25">
        <f t="shared" ca="1" si="267"/>
        <v>5162550.3152032681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1927507.5760855707</v>
      </c>
      <c r="R437" s="25">
        <f t="array" aca="1" ref="R437" ca="1">INDEX('Lorri 401b'!L:L,MATCH('Retirement Calculator'!A437,'Lorri 401b'!N:N,0),0)</f>
        <v>3226377.2199647934</v>
      </c>
      <c r="S437" s="25">
        <f t="shared" ca="1" si="267"/>
        <v>5153884.7960503642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1927108.2461322329</v>
      </c>
      <c r="R438" s="25">
        <f t="array" aca="1" ref="R438" ca="1">INDEX('Lorri 401b'!L:L,MATCH('Retirement Calculator'!A438,'Lorri 401b'!N:N,0),0)</f>
        <v>3218074.9244354237</v>
      </c>
      <c r="S438" s="25">
        <f t="shared" ca="1" si="267"/>
        <v>5145183.1705676569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1926707.2523040895</v>
      </c>
      <c r="R439" s="25">
        <f t="array" aca="1" ref="R439" ca="1">INDEX('Lorri 401b'!L:L,MATCH('Retirement Calculator'!A439,'Lorri 401b'!N:N,0),0)</f>
        <v>3209738.0360080148</v>
      </c>
      <c r="S439" s="25">
        <f t="shared" ca="1" si="267"/>
        <v>5136445.2883121045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1926304.5876683288</v>
      </c>
      <c r="R440" s="25">
        <f t="array" aca="1" ref="R440" ca="1">INDEX('Lorri 401b'!L:L,MATCH('Retirement Calculator'!A440,'Lorri 401b'!N:N,0),0)</f>
        <v>3201366.4105454921</v>
      </c>
      <c r="S440" s="25">
        <f t="shared" ca="1" si="267"/>
        <v>5127670.9982138211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1925900.2452632524</v>
      </c>
      <c r="R441" s="25">
        <f t="array" aca="1" ref="R441" ca="1">INDEX('Lorri 401b'!L:L,MATCH('Retirement Calculator'!A441,'Lorri 401b'!N:N,0),0)</f>
        <v>3192959.9033102086</v>
      </c>
      <c r="S441" s="25">
        <f t="shared" ca="1" si="267"/>
        <v>5118860.148573461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1925494.2180981548</v>
      </c>
      <c r="R442" s="25">
        <f t="array" aca="1" ref="R442" ca="1">INDEX('Lorri 401b'!L:L,MATCH('Retirement Calculator'!A442,'Lorri 401b'!N:N,0),0)</f>
        <v>3184518.3689614451</v>
      </c>
      <c r="S442" s="25">
        <f t="shared" ca="1" si="267"/>
        <v>5110012.5870596003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1925086.4991532026</v>
      </c>
      <c r="R443" s="25">
        <f t="array" aca="1" ref="R443" ca="1">INDEX('Lorri 401b'!L:L,MATCH('Retirement Calculator'!A443,'Lorri 401b'!N:N,0),0)</f>
        <v>3176041.6615528949</v>
      </c>
      <c r="S443" s="25">
        <f t="shared" ca="1" si="267"/>
        <v>5101128.1607060973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1924677.0813793133</v>
      </c>
      <c r="R444" s="25">
        <f t="array" aca="1" ref="R444" ca="1">INDEX('Lorri 401b'!L:L,MATCH('Retirement Calculator'!A444,'Lorri 401b'!N:N,0),0)</f>
        <v>3167529.6345301424</v>
      </c>
      <c r="S444" s="25">
        <f t="shared" ca="1" si="267"/>
        <v>5092206.7159094559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1924265.9576980327</v>
      </c>
      <c r="R445" s="25">
        <f t="array" aca="1" ref="R445" ca="1">INDEX('Lorri 401b'!L:L,MATCH('Retirement Calculator'!A445,'Lorri 401b'!N:N,0),0)</f>
        <v>3158982.1407281286</v>
      </c>
      <c r="S445" s="25">
        <f t="shared" ca="1" si="267"/>
        <v>5083248.0984261613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1923853.1210014133</v>
      </c>
      <c r="R446" s="25">
        <f t="array" aca="1" ref="R446" ca="1">INDEX('Lorri 401b'!L:L,MATCH('Retirement Calculator'!A446,'Lorri 401b'!N:N,0),0)</f>
        <v>3150399.0323686064</v>
      </c>
      <c r="S446" s="25">
        <f t="shared" ca="1" si="267"/>
        <v>5074252.15337002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1923438.5641518915</v>
      </c>
      <c r="R447" s="25">
        <f t="array" aca="1" ref="R447" ca="1">INDEX('Lorri 401b'!L:L,MATCH('Retirement Calculator'!A447,'Lorri 401b'!N:N,0),0)</f>
        <v>3141780.1610575859</v>
      </c>
      <c r="S447" s="25">
        <f t="shared" ca="1" si="267"/>
        <v>5065218.7252094774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1923022.2799821633</v>
      </c>
      <c r="R448" s="25">
        <f t="array" aca="1" ref="R448" ca="1">INDEX('Lorri 401b'!L:L,MATCH('Retirement Calculator'!A448,'Lorri 401b'!N:N,0),0)</f>
        <v>3133125.3777827695</v>
      </c>
      <c r="S448" s="25">
        <f t="shared" ca="1" si="267"/>
        <v>5056147.6577649331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1922604.2612950613</v>
      </c>
      <c r="R449" s="25">
        <f t="array" aca="1" ref="R449" ca="1">INDEX('Lorri 401b'!L:L,MATCH('Retirement Calculator'!A449,'Lorri 401b'!N:N,0),0)</f>
        <v>3124434.5329109747</v>
      </c>
      <c r="S449" s="25">
        <f t="shared" ca="1" si="267"/>
        <v>5047038.7942060363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1922184.5008634296</v>
      </c>
      <c r="R450" s="25">
        <f t="array" aca="1" ref="R450" ca="1">INDEX('Lorri 401b'!L:L,MATCH('Retirement Calculator'!A450,'Lorri 401b'!N:N,0),0)</f>
        <v>3115707.4761855477</v>
      </c>
      <c r="S450" s="25">
        <f t="shared" ca="1" si="267"/>
        <v>5037891.9770489773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1921762.9914299995</v>
      </c>
      <c r="R451" s="25">
        <f t="array" aca="1" ref="R451" ca="1">INDEX('Lorri 401b'!L:L,MATCH('Retirement Calculator'!A451,'Lorri 401b'!N:N,0),0)</f>
        <v>3106944.0567237646</v>
      </c>
      <c r="S451" s="25">
        <f t="shared" ca="1" si="267"/>
        <v>5028707.0481537636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1921339.7257072635</v>
      </c>
      <c r="R452" s="25">
        <f t="array" aca="1" ref="R452" ca="1">INDEX('Lorri 401b'!L:L,MATCH('Retirement Calculator'!A452,'Lorri 401b'!N:N,0),0)</f>
        <v>3098144.1230142242</v>
      </c>
      <c r="S452" s="25">
        <f t="shared" ca="1" si="267"/>
        <v>5019483.8487214874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1920914.6963773493</v>
      </c>
      <c r="R453" s="25">
        <f t="array" aca="1" ref="R453" ca="1">INDEX('Lorri 401b'!L:L,MATCH('Retirement Calculator'!A453,'Lorri 401b'!N:N,0),0)</f>
        <v>3089307.5229142271</v>
      </c>
      <c r="S453" s="25">
        <f t="shared" ca="1" si="267"/>
        <v>5010222.2192915762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1920487.8960918938</v>
      </c>
      <c r="R454" s="25">
        <f t="array" aca="1" ref="R454" ca="1">INDEX('Lorri 401b'!L:L,MATCH('Retirement Calculator'!A454,'Lorri 401b'!N:N,0),0)</f>
        <v>3080434.1036471468</v>
      </c>
      <c r="S454" s="25">
        <f t="shared" ca="1" si="267"/>
        <v>5000921.9997390406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1920059.3174719156</v>
      </c>
      <c r="R455" s="25">
        <f t="array" aca="1" ref="R455" ca="1">INDEX('Lorri 401b'!L:L,MATCH('Retirement Calculator'!A455,'Lorri 401b'!N:N,0),0)</f>
        <v>3071523.7117997869</v>
      </c>
      <c r="S455" s="25">
        <f t="shared" ca="1" si="267"/>
        <v>4991583.0292717023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1919628.9531076874</v>
      </c>
      <c r="R456" s="25">
        <f t="array" aca="1" ref="R456" ca="1">INDEX('Lorri 401b'!L:L,MATCH('Retirement Calculator'!A456,'Lorri 401b'!N:N,0),0)</f>
        <v>3062576.1933197295</v>
      </c>
      <c r="S456" s="25">
        <f t="shared" ca="1" si="267"/>
        <v>4982205.1464274172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1919196.7955586084</v>
      </c>
      <c r="R457" s="25">
        <f t="array" aca="1" ref="R457" ca="1">INDEX('Lorri 401b'!L:L,MATCH('Retirement Calculator'!A457,'Lorri 401b'!N:N,0),0)</f>
        <v>3053591.3935126723</v>
      </c>
      <c r="S457" s="25">
        <f t="shared" ca="1" si="267"/>
        <v>4972788.1890712809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1918762.8373530747</v>
      </c>
      <c r="R458" s="25">
        <f t="array" aca="1" ref="R458" ca="1">INDEX('Lorri 401b'!L:L,MATCH('Retirement Calculator'!A458,'Lorri 401b'!N:N,0),0)</f>
        <v>3044569.1570397522</v>
      </c>
      <c r="S458" s="25">
        <f t="shared" ca="1" si="267"/>
        <v>4963331.9943928272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1918327.0709883515</v>
      </c>
      <c r="R459" s="25">
        <f t="array" aca="1" ref="R459" ca="1">INDEX('Lorri 401b'!L:L,MATCH('Retirement Calculator'!A459,'Lorri 401b'!N:N,0),0)</f>
        <v>3035509.3279148615</v>
      </c>
      <c r="S459" s="25">
        <f t="shared" ca="1" si="267"/>
        <v>4953836.3989032134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1917889.4889304419</v>
      </c>
      <c r="R460" s="25">
        <f t="array" aca="1" ref="R460" ca="1">INDEX('Lorri 401b'!L:L,MATCH('Retirement Calculator'!A460,'Lorri 401b'!N:N,0),0)</f>
        <v>3026411.7495019506</v>
      </c>
      <c r="S460" s="25">
        <f t="shared" ca="1" si="267"/>
        <v>4944301.2384323925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1917450.0836139577</v>
      </c>
      <c r="R461" s="25">
        <f t="array" aca="1" ref="R461" ca="1">INDEX('Lorri 401b'!L:L,MATCH('Retirement Calculator'!A461,'Lorri 401b'!N:N,0),0)</f>
        <v>3017276.2645123191</v>
      </c>
      <c r="S461" s="25">
        <f t="shared" ca="1" si="267"/>
        <v>4934726.3481262773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1917008.8474419881</v>
      </c>
      <c r="R462" s="25">
        <f t="array" aca="1" ref="R462" ca="1">INDEX('Lorri 401b'!L:L,MATCH('Retirement Calculator'!A462,'Lorri 401b'!N:N,0),0)</f>
        <v>3008102.7150018974</v>
      </c>
      <c r="S462" s="25">
        <f t="shared" ca="1" si="267"/>
        <v>4925111.562443886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1916565.7727859686</v>
      </c>
      <c r="R463" s="25">
        <f t="array" aca="1" ref="R463" ca="1">INDEX('Lorri 401b'!L:L,MATCH('Retirement Calculator'!A463,'Lorri 401b'!N:N,0),0)</f>
        <v>2998890.9423685158</v>
      </c>
      <c r="S463" s="25">
        <f t="shared" ca="1" si="267"/>
        <v>4915456.7151544839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1916120.8519855491</v>
      </c>
      <c r="R464" s="25">
        <f t="array" aca="1" ref="R464" ca="1">INDEX('Lorri 401b'!L:L,MATCH('Retirement Calculator'!A464,'Lorri 401b'!N:N,0),0)</f>
        <v>2989640.7873491617</v>
      </c>
      <c r="S464" s="25">
        <f t="shared" ca="1" si="267"/>
        <v>4905761.6393347103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1915674.0773484611</v>
      </c>
      <c r="R465" s="25">
        <f t="array" aca="1" ref="R465" ca="1">INDEX('Lorri 401b'!L:L,MATCH('Retirement Calculator'!A465,'Lorri 401b'!N:N,0),0)</f>
        <v>2980352.090017227</v>
      </c>
      <c r="S465" s="25">
        <f t="shared" ca="1" si="267"/>
        <v>4896026.1673656879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1915225.4411503852</v>
      </c>
      <c r="R466" s="25">
        <f t="array" aca="1" ref="R466" ca="1">INDEX('Lorri 401b'!L:L,MATCH('Retirement Calculator'!A466,'Lorri 401b'!N:N,0),0)</f>
        <v>2971024.6897797426</v>
      </c>
      <c r="S466" s="25">
        <f t="shared" ca="1" si="267"/>
        <v>4886250.1309301276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1914774.9356348175</v>
      </c>
      <c r="R467" s="25">
        <f t="array" aca="1" ref="R467" ca="1">INDEX('Lorri 401b'!L:L,MATCH('Retirement Calculator'!A467,'Lorri 401b'!N:N,0),0)</f>
        <v>2961658.425374602</v>
      </c>
      <c r="S467" s="25">
        <f t="shared" ca="1" si="267"/>
        <v>4876433.361009419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1914322.5530129347</v>
      </c>
      <c r="R468" s="25">
        <f t="array" aca="1" ref="R468" ca="1">INDEX('Lorri 401b'!L:L,MATCH('Retirement Calculator'!A468,'Lorri 401b'!N:N,0),0)</f>
        <v>2952253.1348677734</v>
      </c>
      <c r="S468" s="25">
        <f t="shared" ca="1" si="267"/>
        <v>4866575.6878807079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1913868.285463461</v>
      </c>
      <c r="R469" s="25">
        <f t="array" aca="1" ref="R469" ca="1">INDEX('Lorri 401b'!L:L,MATCH('Retirement Calculator'!A469,'Lorri 401b'!N:N,0),0)</f>
        <v>2942808.6556504997</v>
      </c>
      <c r="S469" s="25">
        <f t="shared" ca="1" si="267"/>
        <v>4856676.9411139609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1913412.1251325309</v>
      </c>
      <c r="R470" s="25">
        <f t="array" aca="1" ref="R470" ca="1">INDEX('Lorri 401b'!L:L,MATCH('Retirement Calculator'!A470,'Lorri 401b'!N:N,0),0)</f>
        <v>2933324.8244364872</v>
      </c>
      <c r="S470" s="25">
        <f t="shared" ca="1" si="267"/>
        <v>4846736.9495690186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1912954.0641335554</v>
      </c>
      <c r="R471" s="25">
        <f t="array" aca="1" ref="R471" ca="1">INDEX('Lorri 401b'!L:L,MATCH('Retirement Calculator'!A471,'Lorri 401b'!N:N,0),0)</f>
        <v>2923801.4772590827</v>
      </c>
      <c r="S471" s="25">
        <f t="shared" ca="1" si="267"/>
        <v>4836755.5413926383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1912494.0945470841</v>
      </c>
      <c r="R472" s="25">
        <f t="array" aca="1" ref="R472" ca="1">INDEX('Lorri 401b'!L:L,MATCH('Retirement Calculator'!A472,'Lorri 401b'!N:N,0),0)</f>
        <v>2914238.4494684394</v>
      </c>
      <c r="S472" s="25">
        <f t="shared" ca="1" si="267"/>
        <v>4826732.544015523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1912032.2084206692</v>
      </c>
      <c r="R473" s="25">
        <f t="array" aca="1" ref="R473" ca="1">INDEX('Lorri 401b'!L:L,MATCH('Retirement Calculator'!A473,'Lorri 401b'!N:N,0),0)</f>
        <v>2904635.5757286684</v>
      </c>
      <c r="S473" s="25">
        <f t="shared" ca="1" si="267"/>
        <v>4816667.7841493376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1911568.3977687275</v>
      </c>
      <c r="R474" s="25">
        <f t="array" aca="1" ref="R474" ca="1">INDEX('Lorri 401b'!L:L,MATCH('Retirement Calculator'!A474,'Lorri 401b'!N:N,0),0)</f>
        <v>2894992.6900149817</v>
      </c>
      <c r="S474" s="25">
        <f t="shared" ca="1" si="267"/>
        <v>4806561.0877837092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1911102.6545724028</v>
      </c>
      <c r="R475" s="25">
        <f t="array" aca="1" ref="R475" ca="1">INDEX('Lorri 401b'!L:L,MATCH('Retirement Calculator'!A475,'Lorri 401b'!N:N,0),0)</f>
        <v>2885309.6256108209</v>
      </c>
      <c r="S475" s="25">
        <f t="shared" ca="1" si="267"/>
        <v>4796412.280183224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1910634.9707794266</v>
      </c>
      <c r="R476" s="25">
        <f t="array" aca="1" ref="R476" ca="1">INDEX('Lorri 401b'!L:L,MATCH('Retirement Calculator'!A476,'Lorri 401b'!N:N,0),0)</f>
        <v>2875586.2151049767</v>
      </c>
      <c r="S476" s="25">
        <f t="shared" ca="1" si="267"/>
        <v>4786221.1858844031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1910165.3383039797</v>
      </c>
      <c r="R477" s="25">
        <f t="array" aca="1" ref="R477" ca="1">INDEX('Lorri 401b'!L:L,MATCH('Retirement Calculator'!A477,'Lorri 401b'!N:N,0),0)</f>
        <v>2865822.2903886912</v>
      </c>
      <c r="S477" s="25">
        <f t="shared" ca="1" si="267"/>
        <v>4775987.6286926707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1909693.7490265518</v>
      </c>
      <c r="R478" s="25">
        <f t="array" aca="1" ref="R478" ca="1">INDEX('Lorri 401b'!L:L,MATCH('Retirement Calculator'!A478,'Lorri 401b'!N:N,0),0)</f>
        <v>2856017.6826527547</v>
      </c>
      <c r="S478" s="25">
        <f t="shared" ca="1" si="267"/>
        <v>4765711.4316793066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1909220.1947938013</v>
      </c>
      <c r="R479" s="25">
        <f t="array" aca="1" ref="R479" ca="1">INDEX('Lorri 401b'!L:L,MATCH('Retirement Calculator'!A479,'Lorri 401b'!N:N,0),0)</f>
        <v>2846172.2223845851</v>
      </c>
      <c r="S479" s="25">
        <f t="shared" ca="1" si="267"/>
        <v>4755392.4171783868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1908744.6674184143</v>
      </c>
      <c r="R480" s="25">
        <f t="array" aca="1" ref="R480" ca="1">INDEX('Lorri 401b'!L:L,MATCH('Retirement Calculator'!A480,'Lorri 401b'!N:N,0),0)</f>
        <v>2836285.7393652978</v>
      </c>
      <c r="S480" s="25">
        <f t="shared" ca="1" si="267"/>
        <v>4745030.4067837121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1908267.1586789633</v>
      </c>
      <c r="R481" s="25">
        <f t="array" aca="1" ref="R481" ca="1">INDEX('Lorri 401b'!L:L,MATCH('Retirement Calculator'!A481,'Lorri 401b'!N:N,0),0)</f>
        <v>2826358.0626667636</v>
      </c>
      <c r="S481" s="25">
        <f t="shared" ca="1" si="267"/>
        <v>4734625.2213457264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1907787.6603197646</v>
      </c>
      <c r="R482" s="25">
        <f t="array" aca="1" ref="R482" ca="1">INDEX('Lorri 401b'!L:L,MATCH('Retirement Calculator'!A482,'Lorri 401b'!N:N,0),0)</f>
        <v>2816389.0206486522</v>
      </c>
      <c r="S482" s="25">
        <f t="shared" ca="1" si="267"/>
        <v>4724176.6809684169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1907306.164050736</v>
      </c>
      <c r="R483" s="25">
        <f t="array" aca="1" ref="R483" ca="1">INDEX('Lorri 401b'!L:L,MATCH('Retirement Calculator'!A483,'Lorri 401b'!N:N,0),0)</f>
        <v>2806378.4409554652</v>
      </c>
      <c r="S483" s="25">
        <f t="shared" ca="1" si="267"/>
        <v>4713684.6050062012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1906822.6615472529</v>
      </c>
      <c r="R484" s="25">
        <f t="array" aca="1" ref="R484" ca="1">INDEX('Lorri 401b'!L:L,MATCH('Retirement Calculator'!A484,'Lorri 401b'!N:N,0),0)</f>
        <v>2796326.1505135568</v>
      </c>
      <c r="S484" s="25">
        <f t="shared" ca="1" si="267"/>
        <v>4703148.8120608097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1906337.1444500054</v>
      </c>
      <c r="R485" s="25">
        <f t="array" aca="1" ref="R485" ca="1">INDEX('Lorri 401b'!L:L,MATCH('Retirement Calculator'!A485,'Lorri 401b'!N:N,0),0)</f>
        <v>2786231.9755281406</v>
      </c>
      <c r="S485" s="25">
        <f t="shared" ca="1" si="267"/>
        <v>4692569.1199781457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1905849.6043648527</v>
      </c>
      <c r="R486" s="25">
        <f t="array" aca="1" ref="R486" ca="1">INDEX('Lorri 401b'!L:L,MATCH('Retirement Calculator'!A486,'Lorri 401b'!N:N,0),0)</f>
        <v>2776095.7414802848</v>
      </c>
      <c r="S486" s="25">
        <f t="shared" ca="1" si="267"/>
        <v>4681945.3458451377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1905360.0328626784</v>
      </c>
      <c r="R487" s="25">
        <f t="array" aca="1" ref="R487" ca="1">INDEX('Lorri 401b'!L:L,MATCH('Retirement Calculator'!A487,'Lorri 401b'!N:N,0),0)</f>
        <v>2765917.2731238962</v>
      </c>
      <c r="S487" s="25">
        <f t="shared" ca="1" si="267"/>
        <v>4671277.3059865749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1904868.4214792452</v>
      </c>
      <c r="R488" s="25">
        <f t="array" aca="1" ref="R488" ca="1">INDEX('Lorri 401b'!L:L,MATCH('Retirement Calculator'!A488,'Lorri 401b'!N:N,0),0)</f>
        <v>2755696.3944826894</v>
      </c>
      <c r="S488" s="25">
        <f t="shared" ca="1" si="267"/>
        <v>4660564.8159619346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1904374.7617150475</v>
      </c>
      <c r="R489" s="25">
        <f t="array" aca="1" ref="R489" ca="1">INDEX('Lorri 401b'!L:L,MATCH('Retirement Calculator'!A489,'Lorri 401b'!N:N,0),0)</f>
        <v>2745432.9288471444</v>
      </c>
      <c r="S489" s="25">
        <f t="shared" ca="1" si="267"/>
        <v>4649807.6905621924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1903879.0450351657</v>
      </c>
      <c r="R490" s="25">
        <f t="array" aca="1" ref="R490" ca="1">INDEX('Lorri 401b'!L:L,MATCH('Retirement Calculator'!A490,'Lorri 401b'!N:N,0),0)</f>
        <v>2735126.6987714511</v>
      </c>
      <c r="S490" s="25">
        <f t="shared" ca="1" si="267"/>
        <v>4639005.7438066173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1903381.2628691178</v>
      </c>
      <c r="R491" s="25">
        <f t="array" aca="1" ref="R491" ca="1">INDEX('Lorri 401b'!L:L,MATCH('Retirement Calculator'!A491,'Lorri 401b'!N:N,0),0)</f>
        <v>2724777.5260704425</v>
      </c>
      <c r="S491" s="25">
        <f t="shared" ca="1" si="267"/>
        <v>4628158.7889395598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1902881.4066107112</v>
      </c>
      <c r="R492" s="25">
        <f t="array" aca="1" ref="R492" ca="1">INDEX('Lorri 401b'!L:L,MATCH('Retirement Calculator'!A492,'Lorri 401b'!N:N,0),0)</f>
        <v>2714385.231816513</v>
      </c>
      <c r="S492" s="25">
        <f t="shared" ca="1" si="267"/>
        <v>4617266.638427224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1902379.4676178948</v>
      </c>
      <c r="R493" s="25">
        <f t="array" aca="1" ref="R493" ca="1">INDEX('Lorri 401b'!L:L,MATCH('Retirement Calculator'!A493,'Lorri 401b'!N:N,0),0)</f>
        <v>2703949.6363365254</v>
      </c>
      <c r="S493" s="25">
        <f t="shared" ca="1" si="267"/>
        <v>4606329.1039544204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1901875.4372126083</v>
      </c>
      <c r="R494" s="25">
        <f t="array" aca="1" ref="R494" ca="1">INDEX('Lorri 401b'!L:L,MATCH('Retirement Calculator'!A494,'Lorri 401b'!N:N,0),0)</f>
        <v>2693470.5592087046</v>
      </c>
      <c r="S494" s="25">
        <f t="shared" ca="1" si="267"/>
        <v>4595345.9964213129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1901369.306680633</v>
      </c>
      <c r="R495" s="25">
        <f t="array" aca="1" ref="R495" ca="1">INDEX('Lorri 401b'!L:L,MATCH('Retirement Calculator'!A495,'Lorri 401b'!N:N,0),0)</f>
        <v>2682947.8192595178</v>
      </c>
      <c r="S495" s="25">
        <f t="shared" ca="1" si="267"/>
        <v>4584317.1259401506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1900861.0672714412</v>
      </c>
      <c r="R496" s="25">
        <f t="array" aca="1" ref="R496" ca="1">INDEX('Lorri 401b'!L:L,MATCH('Retirement Calculator'!A496,'Lorri 401b'!N:N,0),0)</f>
        <v>2672381.2345605427</v>
      </c>
      <c r="S496" s="25">
        <f t="shared" ca="1" si="267"/>
        <v>4573242.301831984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1900350.7101980445</v>
      </c>
      <c r="R497" s="25">
        <f t="array" aca="1" ref="R497" ca="1">INDEX('Lorri 401b'!L:L,MATCH('Retirement Calculator'!A497,'Lorri 401b'!N:N,0),0)</f>
        <v>2661770.622425322</v>
      </c>
      <c r="S497" s="25">
        <f t="shared" ca="1" si="267"/>
        <v>4562121.3326233663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1899838.2266368419</v>
      </c>
      <c r="R498" s="25">
        <f t="array" aca="1" ref="R498" ca="1">INDEX('Lorri 401b'!L:L,MATCH('Retirement Calculator'!A498,'Lorri 401b'!N:N,0),0)</f>
        <v>2651115.7994062044</v>
      </c>
      <c r="S498" s="25">
        <f t="shared" ca="1" si="267"/>
        <v>4550954.0260430463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1899323.6077274675</v>
      </c>
      <c r="R499" s="25">
        <f t="array" aca="1" ref="R499" ca="1">INDEX('Lorri 401b'!L:L,MATCH('Retirement Calculator'!A499,'Lorri 401b'!N:N,0),0)</f>
        <v>2640416.5812911741</v>
      </c>
      <c r="S499" s="25">
        <f t="shared" ca="1" si="267"/>
        <v>4539740.1890186416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1898806.8445726375</v>
      </c>
      <c r="R500" s="25">
        <f t="array" aca="1" ref="R500" ca="1">INDEX('Lorri 401b'!L:L,MATCH('Retirement Calculator'!A500,'Lorri 401b'!N:N,0),0)</f>
        <v>2629672.7831006641</v>
      </c>
      <c r="S500" s="25">
        <f t="shared" ca="1" si="267"/>
        <v>4528479.6276733018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1898287.9282379956</v>
      </c>
      <c r="R501" s="25">
        <f t="array" aca="1" ref="R501" ca="1">INDEX('Lorri 401b'!L:L,MATCH('Retirement Calculator'!A501,'Lorri 401b'!N:N,0),0)</f>
        <v>2618884.2190843606</v>
      </c>
      <c r="S501" s="25">
        <f t="shared" ca="1" si="267"/>
        <v>4517172.1473223567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1897766.8497519596</v>
      </c>
      <c r="R502" s="25">
        <f t="array" aca="1" ref="R502" ca="1">INDEX('Lorri 401b'!L:L,MATCH('Retirement Calculator'!A502,'Lorri 401b'!N:N,0),0)</f>
        <v>2608050.7027179892</v>
      </c>
      <c r="S502" s="25">
        <f t="shared" ca="1" si="267"/>
        <v>4505817.5524699483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1897243.600105565</v>
      </c>
      <c r="R503" s="25">
        <f t="array" aca="1" ref="R503" ca="1">INDEX('Lorri 401b'!L:L,MATCH('Retirement Calculator'!A503,'Lorri 401b'!N:N,0),0)</f>
        <v>2597172.0467000911</v>
      </c>
      <c r="S503" s="25">
        <f t="shared" ca="1" si="267"/>
        <v>4494415.6468056561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1896718.1702523106</v>
      </c>
      <c r="R504" s="25">
        <f t="array" aca="1" ref="R504" ca="1">INDEX('Lorri 401b'!L:L,MATCH('Retirement Calculator'!A504,'Lorri 401b'!N:N,0),0)</f>
        <v>2586248.0629487853</v>
      </c>
      <c r="S504" s="25">
        <f t="shared" ca="1" si="267"/>
        <v>4482966.2332010958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1896190.5511080008</v>
      </c>
      <c r="R505" s="25">
        <f t="array" aca="1" ref="R505" ca="1">INDEX('Lorri 401b'!L:L,MATCH('Retirement Calculator'!A505,'Lorri 401b'!N:N,0),0)</f>
        <v>2575278.5625985158</v>
      </c>
      <c r="S505" s="25">
        <f t="shared" ca="1" si="267"/>
        <v>4471469.1137065161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1895660.7335505898</v>
      </c>
      <c r="R506" s="25">
        <f t="array" aca="1" ref="R506" ca="1">INDEX('Lorri 401b'!L:L,MATCH('Retirement Calculator'!A506,'Lorri 401b'!N:N,0),0)</f>
        <v>2564263.3559967866</v>
      </c>
      <c r="S506" s="25">
        <f t="shared" ca="1" si="267"/>
        <v>4459924.0895473761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1895128.7084200229</v>
      </c>
      <c r="R507" s="25">
        <f t="array" aca="1" ref="R507" ca="1">INDEX('Lorri 401b'!L:L,MATCH('Retirement Calculator'!A507,'Lorri 401b'!N:N,0),0)</f>
        <v>2553202.2527008834</v>
      </c>
      <c r="S507" s="25">
        <f t="shared" ca="1" si="267"/>
        <v>4448330.9611209063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1894594.4665180785</v>
      </c>
      <c r="R508" s="25">
        <f t="array" aca="1" ref="R508" ca="1">INDEX('Lorri 401b'!L:L,MATCH('Retirement Calculator'!A508,'Lorri 401b'!N:N,0),0)</f>
        <v>2542095.0614745808</v>
      </c>
      <c r="S508" s="25">
        <f t="shared" ca="1" si="267"/>
        <v>4436689.5279926592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1894057.9986082094</v>
      </c>
      <c r="R509" s="25">
        <f t="array" aca="1" ref="R509" ca="1">INDEX('Lorri 401b'!L:L,MATCH('Retirement Calculator'!A509,'Lorri 401b'!N:N,0),0)</f>
        <v>2530941.5902848351</v>
      </c>
      <c r="S509" s="25">
        <f t="shared" ca="1" si="267"/>
        <v>4424999.5888930447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1893519.2954153826</v>
      </c>
      <c r="R510" s="25">
        <f t="array" aca="1" ref="R510" ca="1">INDEX('Lorri 401b'!L:L,MATCH('Retirement Calculator'!A510,'Lorri 401b'!N:N,0),0)</f>
        <v>2519741.6462984658</v>
      </c>
      <c r="S510" s="25">
        <f t="shared" ca="1" si="267"/>
        <v>4413260.9417138482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1892978.3476259189</v>
      </c>
      <c r="R511" s="25">
        <f t="array" aca="1" ref="R511" ca="1">INDEX('Lorri 401b'!L:L,MATCH('Retirement Calculator'!A511,'Lorri 401b'!N:N,0),0)</f>
        <v>2508495.0358788199</v>
      </c>
      <c r="S511" s="25">
        <f t="shared" ca="1" si="267"/>
        <v>4401473.383504739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1892435.1458873325</v>
      </c>
      <c r="R512" s="25">
        <f t="array" aca="1" ref="R512" ca="1">INDEX('Lorri 401b'!L:L,MATCH('Retirement Calculator'!A512,'Lorri 401b'!N:N,0),0)</f>
        <v>2497201.5645824252</v>
      </c>
      <c r="S512" s="25">
        <f t="shared" ca="1" si="267"/>
        <v>4389636.7104697581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1891889.6808081686</v>
      </c>
      <c r="R513" s="25">
        <f t="array" aca="1" ref="R513" ca="1">INDEX('Lorri 401b'!L:L,MATCH('Retirement Calculator'!A513,'Lorri 401b'!N:N,0),0)</f>
        <v>2485861.0371556291</v>
      </c>
      <c r="S513" s="25">
        <f t="shared" ca="1" si="267"/>
        <v>4377750.717963798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1891341.9429578416</v>
      </c>
      <c r="R514" s="25">
        <f t="array" aca="1" ref="R514" ca="1">INDEX('Lorri 401b'!L:L,MATCH('Retirement Calculator'!A514,'Lorri 401b'!N:N,0),0)</f>
        <v>2474473.2575312215</v>
      </c>
      <c r="S514" s="25">
        <f t="shared" ca="1" si="267"/>
        <v>4365815.2004890628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1890791.9228664716</v>
      </c>
      <c r="R515" s="25">
        <f t="array" aca="1" ref="R515" ca="1">INDEX('Lorri 401b'!L:L,MATCH('Retirement Calculator'!A515,'Lorri 401b'!N:N,0),0)</f>
        <v>2463038.0288250451</v>
      </c>
      <c r="S515" s="25">
        <f t="shared" ca="1" si="267"/>
        <v>4353829.9516915167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1890239.6110247208</v>
      </c>
      <c r="R516" s="25">
        <f t="array" aca="1" ref="R516" ca="1">INDEX('Lorri 401b'!L:L,MATCH('Retirement Calculator'!A516,'Lorri 401b'!N:N,0),0)</f>
        <v>2451555.1533325934</v>
      </c>
      <c r="S516" s="25">
        <f t="shared" ca="1" si="267"/>
        <v>4341794.7643573144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1889684.9978836293</v>
      </c>
      <c r="R517" s="25">
        <f t="array" aca="1" ref="R517" ca="1">INDEX('Lorri 401b'!L:L,MATCH('Retirement Calculator'!A517,'Lorri 401b'!N:N,0),0)</f>
        <v>2440024.4325255896</v>
      </c>
      <c r="S517" s="25">
        <f t="shared" ca="1" si="267"/>
        <v>4329709.4304092191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1889128.0738544499</v>
      </c>
      <c r="R518" s="25">
        <f t="array" aca="1" ref="R518" ca="1">INDEX('Lorri 401b'!L:L,MATCH('Retirement Calculator'!A518,'Lorri 401b'!N:N,0),0)</f>
        <v>2428445.6670485567</v>
      </c>
      <c r="S518" s="25">
        <f t="shared" ca="1" si="267"/>
        <v>4317573.7409030069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1888568.8293084824</v>
      </c>
      <c r="R519" s="25">
        <f t="array" aca="1" ref="R519" ca="1">INDEX('Lorri 401b'!L:L,MATCH('Retirement Calculator'!A519,'Lorri 401b'!N:N,0),0)</f>
        <v>2416818.6567153693</v>
      </c>
      <c r="S519" s="25">
        <f t="shared" ca="1" si="267"/>
        <v>4305387.4860238517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1888007.2545769066</v>
      </c>
      <c r="R520" s="25">
        <f t="array" aca="1" ref="R520" ca="1">INDEX('Lorri 401b'!L:L,MATCH('Retirement Calculator'!A520,'Lorri 401b'!N:N,0),0)</f>
        <v>2405143.2005057936</v>
      </c>
      <c r="S520" s="25">
        <f t="shared" ca="1" si="267"/>
        <v>4293150.4550826997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1887443.339950616</v>
      </c>
      <c r="R521" s="25">
        <f t="array" aca="1" ref="R521" ca="1">INDEX('Lorri 401b'!L:L,MATCH('Retirement Calculator'!A521,'Lorri 401b'!N:N,0),0)</f>
        <v>2393419.0965620116</v>
      </c>
      <c r="S521" s="25">
        <f t="shared" ref="S521:S775" ca="1" si="527">SUM(Q521:R521)</f>
        <v>4280862.4365126276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1886877.0756800491</v>
      </c>
      <c r="R522" s="25">
        <f t="array" aca="1" ref="R522" ca="1">INDEX('Lorri 401b'!L:L,MATCH('Retirement Calculator'!A522,'Lorri 401b'!N:N,0),0)</f>
        <v>2381646.1421851306</v>
      </c>
      <c r="S522" s="25">
        <f t="shared" ca="1" si="527"/>
        <v>4268523.2178651802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1886308.4519750215</v>
      </c>
      <c r="R523" s="25">
        <f t="array" aca="1" ref="R523" ca="1">INDEX('Lorri 401b'!L:L,MATCH('Retirement Calculator'!A523,'Lorri 401b'!N:N,0),0)</f>
        <v>2369824.1338316789</v>
      </c>
      <c r="S523" s="25">
        <f t="shared" ca="1" si="527"/>
        <v>4256132.5858067004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1885737.4590045563</v>
      </c>
      <c r="R524" s="25">
        <f t="array" aca="1" ref="R524" ca="1">INDEX('Lorri 401b'!L:L,MATCH('Retirement Calculator'!A524,'Lorri 401b'!N:N,0),0)</f>
        <v>2357952.867110088</v>
      </c>
      <c r="S524" s="25">
        <f t="shared" ca="1" si="527"/>
        <v>4243690.3261146443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1885164.0868967143</v>
      </c>
      <c r="R525" s="25">
        <f t="array" aca="1" ref="R525" ca="1">INDEX('Lorri 401b'!L:L,MATCH('Retirement Calculator'!A525,'Lorri 401b'!N:N,0),0)</f>
        <v>2346032.136777157</v>
      </c>
      <c r="S525" s="25">
        <f t="shared" ca="1" si="527"/>
        <v>4231196.2236738708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1884588.3257384228</v>
      </c>
      <c r="R526" s="25">
        <f t="array" aca="1" ref="R526" ca="1">INDEX('Lorri 401b'!L:L,MATCH('Retirement Calculator'!A526,'Lorri 401b'!N:N,0),0)</f>
        <v>2334061.7367345057</v>
      </c>
      <c r="S526" s="25">
        <f t="shared" ca="1" si="527"/>
        <v>4218650.0624729283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1884010.1655753052</v>
      </c>
      <c r="R527" s="25">
        <f t="array" aca="1" ref="R527" ca="1">INDEX('Lorri 401b'!L:L,MATCH('Retirement Calculator'!A527,'Lorri 401b'!N:N,0),0)</f>
        <v>2322041.4600250097</v>
      </c>
      <c r="S527" s="25">
        <f t="shared" ca="1" si="527"/>
        <v>4206051.6256003147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1883429.5964115078</v>
      </c>
      <c r="R528" s="25">
        <f t="array" aca="1" ref="R528" ca="1">INDEX('Lorri 401b'!L:L,MATCH('Retirement Calculator'!A528,'Lorri 401b'!N:N,0),0)</f>
        <v>2309971.0988292242</v>
      </c>
      <c r="S528" s="25">
        <f t="shared" ca="1" si="527"/>
        <v>4193400.6952407323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1882846.608209528</v>
      </c>
      <c r="R529" s="25">
        <f t="array" aca="1" ref="R529" ca="1">INDEX('Lorri 401b'!L:L,MATCH('Retirement Calculator'!A529,'Lorri 401b'!N:N,0),0)</f>
        <v>2297850.4444617899</v>
      </c>
      <c r="S529" s="25">
        <f t="shared" ca="1" si="527"/>
        <v>4180697.0526713179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1882261.19089004</v>
      </c>
      <c r="R530" s="25">
        <f t="array" aca="1" ref="R530" ca="1">INDEX('Lorri 401b'!L:L,MATCH('Retirement Calculator'!A530,'Lorri 401b'!N:N,0),0)</f>
        <v>2285679.2873678245</v>
      </c>
      <c r="S530" s="25">
        <f t="shared" ca="1" si="527"/>
        <v>4167940.4782578647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1881673.3343317208</v>
      </c>
      <c r="R531" s="25">
        <f t="array" aca="1" ref="R531" ca="1">INDEX('Lorri 401b'!L:L,MATCH('Retirement Calculator'!A531,'Lorri 401b'!N:N,0),0)</f>
        <v>2273457.4171193009</v>
      </c>
      <c r="S531" s="25">
        <f t="shared" ca="1" si="527"/>
        <v>4155130.751451022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1881083.0283710752</v>
      </c>
      <c r="R532" s="25">
        <f t="array" aca="1" ref="R532" ca="1">INDEX('Lorri 401b'!L:L,MATCH('Retirement Calculator'!A532,'Lorri 401b'!N:N,0),0)</f>
        <v>2261184.6224114085</v>
      </c>
      <c r="S532" s="25">
        <f t="shared" ca="1" si="527"/>
        <v>4142267.6507824836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1880490.2628022602</v>
      </c>
      <c r="R533" s="25">
        <f t="array" aca="1" ref="R533" ca="1">INDEX('Lorri 401b'!L:L,MATCH('Retirement Calculator'!A533,'Lorri 401b'!N:N,0),0)</f>
        <v>2248860.6910588997</v>
      </c>
      <c r="S533" s="25">
        <f t="shared" ca="1" si="527"/>
        <v>4129350.9538611602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1879895.0273769086</v>
      </c>
      <c r="R534" s="25">
        <f t="array" aca="1" ref="R534" ca="1">INDEX('Lorri 401b'!L:L,MATCH('Retirement Calculator'!A534,'Lorri 401b'!N:N,0),0)</f>
        <v>2236485.4099924224</v>
      </c>
      <c r="S534" s="25">
        <f t="shared" ca="1" si="527"/>
        <v>4116380.4373693308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1879297.3118039512</v>
      </c>
      <c r="R535" s="25">
        <f t="array" aca="1" ref="R535" ca="1">INDEX('Lorri 401b'!L:L,MATCH('Retirement Calculator'!A535,'Lorri 401b'!N:N,0),0)</f>
        <v>2224058.5652548345</v>
      </c>
      <c r="S535" s="25">
        <f t="shared" ca="1" si="527"/>
        <v>4103355.8770587854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1878697.1057494399</v>
      </c>
      <c r="R536" s="25">
        <f t="array" aca="1" ref="R536" ca="1">INDEX('Lorri 401b'!L:L,MATCH('Retirement Calculator'!A536,'Lorri 401b'!N:N,0),0)</f>
        <v>2211579.9419975067</v>
      </c>
      <c r="S536" s="25">
        <f t="shared" ca="1" si="527"/>
        <v>4090277.0477469466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1878094.3988363682</v>
      </c>
      <c r="R537" s="25">
        <f t="array" aca="1" ref="R537" ca="1">INDEX('Lorri 401b'!L:L,MATCH('Retirement Calculator'!A537,'Lorri 401b'!N:N,0),0)</f>
        <v>2199049.3244766067</v>
      </c>
      <c r="S537" s="25">
        <f t="shared" ca="1" si="527"/>
        <v>4077143.7233129749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1877489.1806444919</v>
      </c>
      <c r="R538" s="25">
        <f t="array" aca="1" ref="R538" ca="1">INDEX('Lorri 401b'!L:L,MATCH('Retirement Calculator'!A538,'Lorri 401b'!N:N,0),0)</f>
        <v>2186466.4960493697</v>
      </c>
      <c r="S538" s="25">
        <f t="shared" ca="1" si="527"/>
        <v>4063955.6766938614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1876881.4407101495</v>
      </c>
      <c r="R539" s="25">
        <f t="array" aca="1" ref="R539" ca="1">INDEX('Lorri 401b'!L:L,MATCH('Retirement Calculator'!A539,'Lorri 401b'!N:N,0),0)</f>
        <v>2173831.2391703525</v>
      </c>
      <c r="S539" s="25">
        <f t="shared" ca="1" si="527"/>
        <v>4050712.6798805017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1876271.1685260807</v>
      </c>
      <c r="R540" s="25">
        <f t="array" aca="1" ref="R540" ca="1">INDEX('Lorri 401b'!L:L,MATCH('Retirement Calculator'!A540,'Lorri 401b'!N:N,0),0)</f>
        <v>2161143.3353876728</v>
      </c>
      <c r="S540" s="25">
        <f t="shared" ca="1" si="527"/>
        <v>4037414.5039137537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1875658.353541245</v>
      </c>
      <c r="R541" s="25">
        <f t="array" aca="1" ref="R541" ca="1">INDEX('Lorri 401b'!L:L,MATCH('Retirement Calculator'!A541,'Lorri 401b'!N:N,0),0)</f>
        <v>2148402.5653392319</v>
      </c>
      <c r="S541" s="25">
        <f t="shared" ca="1" si="527"/>
        <v>4024060.9188804766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1875042.985160639</v>
      </c>
      <c r="R542" s="25">
        <f t="array" aca="1" ref="R542" ca="1">INDEX('Lorri 401b'!L:L,MATCH('Retirement Calculator'!A542,'Lorri 401b'!N:N,0),0)</f>
        <v>2135608.7087489222</v>
      </c>
      <c r="S542" s="25">
        <f t="shared" ca="1" si="527"/>
        <v>4010651.6939095613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1874425.0527451138</v>
      </c>
      <c r="R543" s="25">
        <f t="array" aca="1" ref="R543" ca="1">INDEX('Lorri 401b'!L:L,MATCH('Retirement Calculator'!A543,'Lorri 401b'!N:N,0),0)</f>
        <v>2122761.5444228197</v>
      </c>
      <c r="S543" s="25">
        <f t="shared" ca="1" si="527"/>
        <v>3997186.5971679334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1873804.5456111906</v>
      </c>
      <c r="R544" s="25">
        <f t="array" aca="1" ref="R544" ca="1">INDEX('Lorri 401b'!L:L,MATCH('Retirement Calculator'!A544,'Lorri 401b'!N:N,0),0)</f>
        <v>2109860.8502453584</v>
      </c>
      <c r="S544" s="25">
        <f t="shared" ca="1" si="527"/>
        <v>3983665.395856549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1873181.4530308761</v>
      </c>
      <c r="R545" s="25">
        <f t="array" aca="1" ref="R545" ca="1">INDEX('Lorri 401b'!L:L,MATCH('Retirement Calculator'!A545,'Lorri 401b'!N:N,0),0)</f>
        <v>2096906.4031754911</v>
      </c>
      <c r="S545" s="25">
        <f t="shared" ca="1" si="527"/>
        <v>3970087.8562063673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1872555.7642314769</v>
      </c>
      <c r="R546" s="25">
        <f t="array" aca="1" ref="R546" ca="1">INDEX('Lorri 401b'!L:L,MATCH('Retirement Calculator'!A546,'Lorri 401b'!N:N,0),0)</f>
        <v>2083897.9792428329</v>
      </c>
      <c r="S546" s="25">
        <f t="shared" ca="1" si="527"/>
        <v>3956453.7434743098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1871927.4683954136</v>
      </c>
      <c r="R547" s="25">
        <f t="array" aca="1" ref="R547" ca="1">INDEX('Lorri 401b'!L:L,MATCH('Retirement Calculator'!A547,'Lorri 401b'!N:N,0),0)</f>
        <v>2070835.3535437884</v>
      </c>
      <c r="S547" s="25">
        <f t="shared" ca="1" si="527"/>
        <v>3942762.821939202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1871296.5546600334</v>
      </c>
      <c r="R548" s="25">
        <f t="array" aca="1" ref="R548" ca="1">INDEX('Lorri 401b'!L:L,MATCH('Retirement Calculator'!A548,'Lorri 401b'!N:N,0),0)</f>
        <v>2057718.3002376647</v>
      </c>
      <c r="S548" s="25">
        <f t="shared" ca="1" si="527"/>
        <v>3929014.8548976984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1870663.0121174224</v>
      </c>
      <c r="R549" s="25">
        <f t="array" aca="1" ref="R549" ca="1">INDEX('Lorri 401b'!L:L,MATCH('Retirement Calculator'!A549,'Lorri 401b'!N:N,0),0)</f>
        <v>2044546.5925427654</v>
      </c>
      <c r="S549" s="25">
        <f t="shared" ca="1" si="527"/>
        <v>3915209.6046601878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1870026.8298142173</v>
      </c>
      <c r="R550" s="25">
        <f t="array" aca="1" ref="R550" ca="1">INDEX('Lorri 401b'!L:L,MATCH('Retirement Calculator'!A550,'Lorri 401b'!N:N,0),0)</f>
        <v>2031320.0027324706</v>
      </c>
      <c r="S550" s="25">
        <f t="shared" ca="1" si="527"/>
        <v>3901346.8325466877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1869387.9967514153</v>
      </c>
      <c r="R551" s="25">
        <f t="array" aca="1" ref="R551" ca="1">INDEX('Lorri 401b'!L:L,MATCH('Retirement Calculator'!A551,'Lorri 401b'!N:N,0),0)</f>
        <v>2018038.3021312996</v>
      </c>
      <c r="S551" s="25">
        <f t="shared" ca="1" si="527"/>
        <v>3887426.2988827149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1868746.501884185</v>
      </c>
      <c r="R552" s="25">
        <f t="array" aca="1" ref="R552" ca="1">INDEX('Lorri 401b'!L:L,MATCH('Retirement Calculator'!A552,'Lorri 401b'!N:N,0),0)</f>
        <v>2004701.261110957</v>
      </c>
      <c r="S552" s="25">
        <f t="shared" ca="1" si="527"/>
        <v>3873447.762995142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1868102.3341216748</v>
      </c>
      <c r="R553" s="25">
        <f t="array" aca="1" ref="R553" ca="1">INDEX('Lorri 401b'!L:L,MATCH('Retirement Calculator'!A553,'Lorri 401b'!N:N,0),0)</f>
        <v>1991308.6490863631</v>
      </c>
      <c r="S553" s="25">
        <f t="shared" ca="1" si="527"/>
        <v>3859410.9832080379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1867455.4823268207</v>
      </c>
      <c r="R554" s="25">
        <f t="array" aca="1" ref="R554" ca="1">INDEX('Lorri 401b'!L:L,MATCH('Retirement Calculator'!A554,'Lorri 401b'!N:N,0),0)</f>
        <v>1977860.2345116667</v>
      </c>
      <c r="S554" s="25">
        <f t="shared" ca="1" si="527"/>
        <v>3845315.7168384874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1866805.9353161547</v>
      </c>
      <c r="R555" s="25">
        <f t="array" aca="1" ref="R555" ca="1">INDEX('Lorri 401b'!L:L,MATCH('Retirement Calculator'!A555,'Lorri 401b'!N:N,0),0)</f>
        <v>1964355.7848762423</v>
      </c>
      <c r="S555" s="25">
        <f t="shared" ca="1" si="527"/>
        <v>3831161.720192397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1866153.6818596108</v>
      </c>
      <c r="R556" s="25">
        <f t="array" aca="1" ref="R556" ca="1">INDEX('Lorri 401b'!L:L,MATCH('Retirement Calculator'!A556,'Lorri 401b'!N:N,0),0)</f>
        <v>1950795.0667006704</v>
      </c>
      <c r="S556" s="25">
        <f t="shared" ca="1" si="527"/>
        <v>3816948.7485602815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1865498.7106803313</v>
      </c>
      <c r="R557" s="25">
        <f t="array" aca="1" ref="R557" ca="1">INDEX('Lorri 401b'!L:L,MATCH('Retirement Calculator'!A557,'Lorri 401b'!N:N,0),0)</f>
        <v>1937177.8455327002</v>
      </c>
      <c r="S557" s="25">
        <f t="shared" ca="1" si="527"/>
        <v>3802676.5562130315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1864841.0104544717</v>
      </c>
      <c r="R558" s="25">
        <f t="array" aca="1" ref="R558" ca="1">INDEX('Lorri 401b'!L:L,MATCH('Retirement Calculator'!A558,'Lorri 401b'!N:N,0),0)</f>
        <v>1923503.8859431969</v>
      </c>
      <c r="S558" s="25">
        <f t="shared" ca="1" si="527"/>
        <v>3788344.8963976689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1864180.5698110042</v>
      </c>
      <c r="R559" s="25">
        <f t="array" aca="1" ref="R559" ca="1">INDEX('Lorri 401b'!L:L,MATCH('Retirement Calculator'!A559,'Lorri 401b'!N:N,0),0)</f>
        <v>1909772.9515220707</v>
      </c>
      <c r="S559" s="25">
        <f t="shared" ca="1" si="527"/>
        <v>3773953.5213330751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1863517.3773315223</v>
      </c>
      <c r="R560" s="25">
        <f t="array" aca="1" ref="R560" ca="1">INDEX('Lorri 401b'!L:L,MATCH('Retirement Calculator'!A560,'Lorri 401b'!N:N,0),0)</f>
        <v>1895984.8048741897</v>
      </c>
      <c r="S560" s="25">
        <f t="shared" ca="1" si="527"/>
        <v>3759502.182205712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1862851.4215500425</v>
      </c>
      <c r="R561" s="25">
        <f t="array" aca="1" ref="R561" ca="1">INDEX('Lorri 401b'!L:L,MATCH('Retirement Calculator'!A561,'Lorri 401b'!N:N,0),0)</f>
        <v>1882139.2076152759</v>
      </c>
      <c r="S561" s="25">
        <f t="shared" ca="1" si="527"/>
        <v>3744990.6291653183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1862182.6909528065</v>
      </c>
      <c r="R562" s="25">
        <f t="array" aca="1" ref="R562" ca="1">INDEX('Lorri 401b'!L:L,MATCH('Retirement Calculator'!A562,'Lorri 401b'!N:N,0),0)</f>
        <v>1868235.9203677832</v>
      </c>
      <c r="S562" s="25">
        <f t="shared" ca="1" si="527"/>
        <v>3730418.6113205897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1861511.1739780821</v>
      </c>
      <c r="R563" s="25">
        <f t="array" aca="1" ref="R563" ca="1">INDEX('Lorri 401b'!L:L,MATCH('Retirement Calculator'!A563,'Lorri 401b'!N:N,0),0)</f>
        <v>1854274.7027567592</v>
      </c>
      <c r="S563" s="25">
        <f t="shared" ca="1" si="527"/>
        <v>3715785.8767348416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1860836.859015963</v>
      </c>
      <c r="R564" s="25">
        <f t="array" aca="1" ref="R564" ca="1">INDEX('Lorri 401b'!L:L,MATCH('Retirement Calculator'!A564,'Lorri 401b'!N:N,0),0)</f>
        <v>1840255.3134056896</v>
      </c>
      <c r="S564" s="25">
        <f t="shared" ca="1" si="527"/>
        <v>3701092.1724216528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1860159.7344081684</v>
      </c>
      <c r="R565" s="25">
        <f t="array" aca="1" ref="R565" ca="1">INDEX('Lorri 401b'!L:L,MATCH('Retirement Calculator'!A565,'Lorri 401b'!N:N,0),0)</f>
        <v>1826177.5099323236</v>
      </c>
      <c r="S565" s="25">
        <f t="shared" ca="1" si="527"/>
        <v>3686337.2443404919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1859479.7884478413</v>
      </c>
      <c r="R566" s="25">
        <f t="array" aca="1" ref="R566" ca="1">INDEX('Lorri 401b'!L:L,MATCH('Retirement Calculator'!A566,'Lorri 401b'!N:N,0),0)</f>
        <v>1812041.0489444854</v>
      </c>
      <c r="S566" s="25">
        <f t="shared" ca="1" si="527"/>
        <v>3671520.8373923264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1858797.0093793462</v>
      </c>
      <c r="R567" s="25">
        <f t="array" aca="1" ref="R567" ca="1">INDEX('Lorri 401b'!L:L,MATCH('Retirement Calculator'!A567,'Lorri 401b'!N:N,0),0)</f>
        <v>1797845.6860358645</v>
      </c>
      <c r="S567" s="25">
        <f t="shared" ca="1" si="527"/>
        <v>3656642.6954152109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1858111.3853980657</v>
      </c>
      <c r="R568" s="25">
        <f t="array" aca="1" ref="R568" ca="1">INDEX('Lorri 401b'!L:L,MATCH('Retirement Calculator'!A568,'Lorri 401b'!N:N,0),0)</f>
        <v>1783591.1757817911</v>
      </c>
      <c r="S568" s="25">
        <f t="shared" ca="1" si="527"/>
        <v>3641702.5611798568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1857422.9046501964</v>
      </c>
      <c r="R569" s="25">
        <f t="array" aca="1" ref="R569" ca="1">INDEX('Lorri 401b'!L:L,MATCH('Retirement Calculator'!A569,'Lorri 401b'!N:N,0),0)</f>
        <v>1769277.2717349923</v>
      </c>
      <c r="S569" s="25">
        <f t="shared" ca="1" si="527"/>
        <v>3626700.1763851885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1856731.5552325444</v>
      </c>
      <c r="R570" s="25">
        <f t="array" aca="1" ref="R570" ca="1">INDEX('Lorri 401b'!L:L,MATCH('Retirement Calculator'!A570,'Lorri 401b'!N:N,0),0)</f>
        <v>1754903.7264213318</v>
      </c>
      <c r="S570" s="25">
        <f t="shared" ca="1" si="527"/>
        <v>3611635.2816538764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1856037.325192319</v>
      </c>
      <c r="R571" s="25">
        <f t="array" aca="1" ref="R571" ca="1">INDEX('Lorri 401b'!L:L,MATCH('Retirement Calculator'!A571,'Lorri 401b'!N:N,0),0)</f>
        <v>1740470.291335531</v>
      </c>
      <c r="S571" s="25">
        <f t="shared" ca="1" si="527"/>
        <v>3596507.6165278498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1855340.2025269258</v>
      </c>
      <c r="R572" s="25">
        <f t="array" aca="1" ref="R572" ca="1">INDEX('Lorri 401b'!L:L,MATCH('Retirement Calculator'!A572,'Lorri 401b'!N:N,0),0)</f>
        <v>1725976.7169368728</v>
      </c>
      <c r="S572" s="25">
        <f t="shared" ca="1" si="527"/>
        <v>3581316.9194637984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1854640.1751837602</v>
      </c>
      <c r="R573" s="25">
        <f t="array" aca="1" ref="R573" ca="1">INDEX('Lorri 401b'!L:L,MATCH('Retirement Calculator'!A573,'Lorri 401b'!N:N,0),0)</f>
        <v>1711422.752644887</v>
      </c>
      <c r="S573" s="25">
        <f t="shared" ca="1" si="527"/>
        <v>3566062.9278286472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1853937.231059998</v>
      </c>
      <c r="R574" s="25">
        <f t="array" aca="1" ref="R574" ca="1">INDEX('Lorri 401b'!L:L,MATCH('Retirement Calculator'!A574,'Lorri 401b'!N:N,0),0)</f>
        <v>1696808.1468350177</v>
      </c>
      <c r="S574" s="25">
        <f t="shared" ca="1" si="527"/>
        <v>3550745.3778950158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1853231.358002387</v>
      </c>
      <c r="R575" s="25">
        <f t="array" aca="1" ref="R575" ca="1">INDEX('Lorri 401b'!L:L,MATCH('Retirement Calculator'!A575,'Lorri 401b'!N:N,0),0)</f>
        <v>1682132.6468342741</v>
      </c>
      <c r="S575" s="25">
        <f t="shared" ca="1" si="527"/>
        <v>3535364.0048366608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1852522.5438070358</v>
      </c>
      <c r="R576" s="25">
        <f t="array" aca="1" ref="R576" ca="1">INDEX('Lorri 401b'!L:L,MATCH('Retirement Calculator'!A576,'Lorri 401b'!N:N,0),0)</f>
        <v>1667395.9989168607</v>
      </c>
      <c r="S576" s="25">
        <f t="shared" ca="1" si="527"/>
        <v>3519918.5427238964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1851810.7762192041</v>
      </c>
      <c r="R577" s="25">
        <f t="array" aca="1" ref="R577" ca="1">INDEX('Lorri 401b'!L:L,MATCH('Retirement Calculator'!A577,'Lorri 401b'!N:N,0),0)</f>
        <v>1652597.9482997914</v>
      </c>
      <c r="S577" s="25">
        <f t="shared" ca="1" si="527"/>
        <v>3504408.7245189957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1851096.0429330897</v>
      </c>
      <c r="R578" s="25">
        <f t="array" aca="1" ref="R578" ca="1">INDEX('Lorri 401b'!L:L,MATCH('Retirement Calculator'!A578,'Lorri 401b'!N:N,0),0)</f>
        <v>1637738.2391384842</v>
      </c>
      <c r="S578" s="25">
        <f t="shared" ca="1" si="527"/>
        <v>3488834.2820715737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1850378.3315916164</v>
      </c>
      <c r="R579" s="25">
        <f t="array" aca="1" ref="R579" ca="1">INDEX('Lorri 401b'!L:L,MATCH('Retirement Calculator'!A579,'Lorri 401b'!N:N,0),0)</f>
        <v>1622816.6145223384</v>
      </c>
      <c r="S579" s="25">
        <f t="shared" ca="1" si="527"/>
        <v>3473194.9461139548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1849657.6297862204</v>
      </c>
      <c r="R580" s="25">
        <f t="array" aca="1" ref="R580" ca="1">INDEX('Lorri 401b'!L:L,MATCH('Retirement Calculator'!A580,'Lorri 401b'!N:N,0),0)</f>
        <v>1607832.8164702919</v>
      </c>
      <c r="S580" s="25">
        <f t="shared" ca="1" si="527"/>
        <v>3457490.4462565123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1848933.9250566352</v>
      </c>
      <c r="R581" s="25">
        <f t="array" aca="1" ref="R581" ca="1">INDEX('Lorri 401b'!L:L,MATCH('Retirement Calculator'!A581,'Lorri 401b'!N:N,0),0)</f>
        <v>1592786.5859263618</v>
      </c>
      <c r="S581" s="25">
        <f t="shared" ca="1" si="527"/>
        <v>3441720.5109829968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1848207.2048906768</v>
      </c>
      <c r="R582" s="25">
        <f t="array" aca="1" ref="R582" ca="1">INDEX('Lorri 401b'!L:L,MATCH('Retirement Calculator'!A582,'Lorri 401b'!N:N,0),0)</f>
        <v>1577677.6627551655</v>
      </c>
      <c r="S582" s="25">
        <f t="shared" ca="1" si="527"/>
        <v>3425884.867645842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1847477.4567240269</v>
      </c>
      <c r="R583" s="25">
        <f t="array" aca="1" ref="R583" ca="1">INDEX('Lorri 401b'!L:L,MATCH('Retirement Calculator'!A583,'Lorri 401b'!N:N,0),0)</f>
        <v>1562505.7857374225</v>
      </c>
      <c r="S583" s="25">
        <f t="shared" ca="1" si="527"/>
        <v>3409983.2424614495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1846744.6679400159</v>
      </c>
      <c r="R584" s="25">
        <f t="array" aca="1" ref="R584" ca="1">INDEX('Lorri 401b'!L:L,MATCH('Retirement Calculator'!A584,'Lorri 401b'!N:N,0),0)</f>
        <v>1547270.6925654388</v>
      </c>
      <c r="S584" s="25">
        <f t="shared" ca="1" si="527"/>
        <v>3394015.3605054547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1846008.8258694049</v>
      </c>
      <c r="R585" s="25">
        <f t="array" aca="1" ref="R585" ca="1">INDEX('Lorri 401b'!L:L,MATCH('Retirement Calculator'!A585,'Lorri 401b'!N:N,0),0)</f>
        <v>1531972.1198385719</v>
      </c>
      <c r="S585" s="25">
        <f t="shared" ca="1" si="527"/>
        <v>3377980.9457079768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1845269.9177901663</v>
      </c>
      <c r="R586" s="25">
        <f t="array" aca="1" ref="R586" ca="1">INDEX('Lorri 401b'!L:L,MATCH('Retirement Calculator'!A586,'Lorri 401b'!N:N,0),0)</f>
        <v>1516609.8030586764</v>
      </c>
      <c r="S586" s="25">
        <f t="shared" ca="1" si="527"/>
        <v>3361879.7208488425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1844527.9309272643</v>
      </c>
      <c r="R587" s="25">
        <f t="array" aca="1" ref="R587" ca="1">INDEX('Lorri 401b'!L:L,MATCH('Retirement Calculator'!A587,'Lorri 401b'!N:N,0),0)</f>
        <v>1501183.4766255312</v>
      </c>
      <c r="S587" s="25">
        <f t="shared" ca="1" si="527"/>
        <v>3345711.4075527955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1843782.8524524334</v>
      </c>
      <c r="R588" s="25">
        <f t="array" aca="1" ref="R588" ca="1">INDEX('Lorri 401b'!L:L,MATCH('Retirement Calculator'!A588,'Lorri 401b'!N:N,0),0)</f>
        <v>1485692.8738322479</v>
      </c>
      <c r="S588" s="25">
        <f t="shared" ca="1" si="527"/>
        <v>3329475.7262846814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1843034.6694839576</v>
      </c>
      <c r="R589" s="25">
        <f t="array" aca="1" ref="R589" ca="1">INDEX('Lorri 401b'!L:L,MATCH('Retirement Calculator'!A589,'Lorri 401b'!N:N,0),0)</f>
        <v>1470137.7268606594</v>
      </c>
      <c r="S589" s="25">
        <f t="shared" ca="1" si="527"/>
        <v>3313172.396344617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1842283.3690864462</v>
      </c>
      <c r="R590" s="25">
        <f t="array" aca="1" ref="R590" ca="1">INDEX('Lorri 401b'!L:L,MATCH('Retirement Calculator'!A590,'Lorri 401b'!N:N,0),0)</f>
        <v>1454517.7667766893</v>
      </c>
      <c r="S590" s="25">
        <f t="shared" ca="1" si="527"/>
        <v>3296801.1358631356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1841528.9382706119</v>
      </c>
      <c r="R591" s="25">
        <f t="array" aca="1" ref="R591" ca="1">INDEX('Lorri 401b'!L:L,MATCH('Retirement Calculator'!A591,'Lorri 401b'!N:N,0),0)</f>
        <v>1438832.7235257027</v>
      </c>
      <c r="S591" s="25">
        <f t="shared" ca="1" si="527"/>
        <v>3280361.6617963146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1840771.3639930449</v>
      </c>
      <c r="R592" s="25">
        <f t="array" aca="1" ref="R592" ca="1">INDEX('Lorri 401b'!L:L,MATCH('Retirement Calculator'!A592,'Lorri 401b'!N:N,0),0)</f>
        <v>1423082.3259278368</v>
      </c>
      <c r="S592" s="25">
        <f t="shared" ca="1" si="527"/>
        <v>3263853.6899208818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1840010.6331559883</v>
      </c>
      <c r="R593" s="25">
        <f t="array" aca="1" ref="R593" ca="1">INDEX('Lorri 401b'!L:L,MATCH('Retirement Calculator'!A593,'Lorri 401b'!N:N,0),0)</f>
        <v>1407266.3016733131</v>
      </c>
      <c r="S593" s="25">
        <f t="shared" ca="1" si="527"/>
        <v>3247276.9348293012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1839246.7326071104</v>
      </c>
      <c r="R594" s="25">
        <f t="array" aca="1" ref="R594" ca="1">INDEX('Lorri 401b'!L:L,MATCH('Retirement Calculator'!A594,'Lorri 401b'!N:N,0),0)</f>
        <v>1391384.3773177289</v>
      </c>
      <c r="S594" s="25">
        <f t="shared" ca="1" si="527"/>
        <v>3230631.1099248393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1838479.649139279</v>
      </c>
      <c r="R595" s="25">
        <f t="array" aca="1" ref="R595" ca="1">INDEX('Lorri 401b'!L:L,MATCH('Retirement Calculator'!A595,'Lorri 401b'!N:N,0),0)</f>
        <v>1375436.2782773299</v>
      </c>
      <c r="S595" s="25">
        <f t="shared" ca="1" si="527"/>
        <v>3213915.9274166087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1837709.3694903315</v>
      </c>
      <c r="R596" s="25">
        <f t="array" aca="1" ref="R596" ca="1">INDEX('Lorri 401b'!L:L,MATCH('Retirement Calculator'!A596,'Lorri 401b'!N:N,0),0)</f>
        <v>1359421.7288242625</v>
      </c>
      <c r="S596" s="25">
        <f t="shared" ca="1" si="527"/>
        <v>3197131.098314594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1836935.8803428467</v>
      </c>
      <c r="R597" s="25">
        <f t="array" aca="1" ref="R597" ca="1">INDEX('Lorri 401b'!L:L,MATCH('Retirement Calculator'!A597,'Lorri 401b'!N:N,0),0)</f>
        <v>1343340.4520818074</v>
      </c>
      <c r="S597" s="25">
        <f t="shared" ca="1" si="527"/>
        <v>3180276.3324246542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1836159.1683239141</v>
      </c>
      <c r="R598" s="25">
        <f t="array" aca="1" ref="R598" ca="1">INDEX('Lorri 401b'!L:L,MATCH('Retirement Calculator'!A598,'Lorri 401b'!N:N,0),0)</f>
        <v>1327192.1700195919</v>
      </c>
      <c r="S598" s="25">
        <f t="shared" ca="1" si="527"/>
        <v>3163351.3383435057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1835379.2200049027</v>
      </c>
      <c r="R599" s="25">
        <f t="array" aca="1" ref="R599" ca="1">INDEX('Lorri 401b'!L:L,MATCH('Retirement Calculator'!A599,'Lorri 401b'!N:N,0),0)</f>
        <v>1310976.603448784</v>
      </c>
      <c r="S599" s="25">
        <f t="shared" ca="1" si="527"/>
        <v>3146355.8234536867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1834596.0219012287</v>
      </c>
      <c r="R600" s="25">
        <f t="array" aca="1" ref="R600" ca="1">INDEX('Lorri 401b'!L:L,MATCH('Retirement Calculator'!A600,'Lorri 401b'!N:N,0),0)</f>
        <v>1294693.4720172642</v>
      </c>
      <c r="S600" s="25">
        <f t="shared" ca="1" si="527"/>
        <v>3129289.4939184929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1833809.5604721226</v>
      </c>
      <c r="R601" s="25">
        <f t="array" aca="1" ref="R601" ca="1">INDEX('Lorri 401b'!L:L,MATCH('Retirement Calculator'!A601,'Lorri 401b'!N:N,0),0)</f>
        <v>1278342.4942047799</v>
      </c>
      <c r="S601" s="25">
        <f t="shared" ca="1" si="527"/>
        <v>3112152.0546769025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1833019.8221203953</v>
      </c>
      <c r="R602" s="25">
        <f t="array" aca="1" ref="R602" ca="1">INDEX('Lorri 401b'!L:L,MATCH('Retirement Calculator'!A602,'Lorri 401b'!N:N,0),0)</f>
        <v>1261923.3873180768</v>
      </c>
      <c r="S602" s="25">
        <f t="shared" ca="1" si="527"/>
        <v>3094943.2094384721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1832226.7931922025</v>
      </c>
      <c r="R603" s="25">
        <f t="array" aca="1" ref="R603" ca="1">INDEX('Lorri 401b'!L:L,MATCH('Retirement Calculator'!A603,'Lorri 401b'!N:N,0),0)</f>
        <v>1245435.8674860126</v>
      </c>
      <c r="S603" s="25">
        <f t="shared" ca="1" si="527"/>
        <v>3077662.6606782153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1831430.4599768089</v>
      </c>
      <c r="R604" s="25">
        <f t="array" aca="1" ref="R604" ca="1">INDEX('Lorri 401b'!L:L,MATCH('Retirement Calculator'!A604,'Lorri 401b'!N:N,0),0)</f>
        <v>1228879.649654648</v>
      </c>
      <c r="S604" s="25">
        <f t="shared" ca="1" si="527"/>
        <v>3060310.1096314569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1830630.8087063511</v>
      </c>
      <c r="R605" s="25">
        <f t="array" aca="1" ref="R605" ca="1">INDEX('Lorri 401b'!L:L,MATCH('Retirement Calculator'!A605,'Lorri 401b'!N:N,0),0)</f>
        <v>1212254.4475823194</v>
      </c>
      <c r="S605" s="25">
        <f t="shared" ca="1" si="527"/>
        <v>3042885.2562886705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1829827.8255555998</v>
      </c>
      <c r="R606" s="25">
        <f t="array" aca="1" ref="R606" ca="1">INDEX('Lorri 401b'!L:L,MATCH('Retirement Calculator'!A606,'Lorri 401b'!N:N,0),0)</f>
        <v>1195559.9738346895</v>
      </c>
      <c r="S606" s="25">
        <f t="shared" ca="1" si="527"/>
        <v>3025387.799390289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1829021.4966417204</v>
      </c>
      <c r="R607" s="25">
        <f t="array" aca="1" ref="R607" ca="1">INDEX('Lorri 401b'!L:L,MATCH('Retirement Calculator'!A607,'Lorri 401b'!N:N,0),0)</f>
        <v>1178795.9397797778</v>
      </c>
      <c r="S607" s="25">
        <f t="shared" ca="1" si="527"/>
        <v>3007817.4364214982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1828211.8080240332</v>
      </c>
      <c r="R608" s="25">
        <f t="array" aca="1" ref="R608" ca="1">INDEX('Lorri 401b'!L:L,MATCH('Retirement Calculator'!A608,'Lorri 401b'!N:N,0),0)</f>
        <v>1161962.0555829706</v>
      </c>
      <c r="S608" s="25">
        <f t="shared" ca="1" si="527"/>
        <v>2990173.8636070038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1827398.7457037722</v>
      </c>
      <c r="R609" s="25">
        <f t="array" aca="1" ref="R609" ca="1">INDEX('Lorri 401b'!L:L,MATCH('Retirement Calculator'!A609,'Lorri 401b'!N:N,0),0)</f>
        <v>1145058.0302020102</v>
      </c>
      <c r="S609" s="25">
        <f t="shared" ca="1" si="527"/>
        <v>2972456.7759057824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1826582.2956238436</v>
      </c>
      <c r="R610" s="25">
        <f t="array" aca="1" ref="R610" ca="1">INDEX('Lorri 401b'!L:L,MATCH('Retirement Calculator'!A610,'Lorri 401b'!N:N,0),0)</f>
        <v>1128083.5713819624</v>
      </c>
      <c r="S610" s="25">
        <f t="shared" ca="1" si="527"/>
        <v>2954665.867005806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1825762.4436685818</v>
      </c>
      <c r="R611" s="25">
        <f t="array" aca="1" ref="R611" ca="1">INDEX('Lorri 401b'!L:L,MATCH('Retirement Calculator'!A611,'Lorri 401b'!N:N,0),0)</f>
        <v>1111038.3856501642</v>
      </c>
      <c r="S611" s="25">
        <f t="shared" ca="1" si="527"/>
        <v>2936800.829318746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1824939.1756635064</v>
      </c>
      <c r="R612" s="25">
        <f t="array" aca="1" ref="R612" ca="1">INDEX('Lorri 401b'!L:L,MATCH('Retirement Calculator'!A612,'Lorri 401b'!N:N,0),0)</f>
        <v>1093922.1783111503</v>
      </c>
      <c r="S612" s="25">
        <f t="shared" ca="1" si="527"/>
        <v>2918861.3539746567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1824112.4773750766</v>
      </c>
      <c r="R613" s="25">
        <f t="array" aca="1" ref="R613" ca="1">INDEX('Lorri 401b'!L:L,MATCH('Retirement Calculator'!A613,'Lorri 401b'!N:N,0),0)</f>
        <v>1076734.6534415572</v>
      </c>
      <c r="S613" s="25">
        <f t="shared" ca="1" si="527"/>
        <v>2900847.1308166338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1823282.3345104449</v>
      </c>
      <c r="R614" s="25">
        <f t="array" aca="1" ref="R614" ca="1">INDEX('Lorri 401b'!L:L,MATCH('Retirement Calculator'!A614,'Lorri 401b'!N:N,0),0)</f>
        <v>1059475.5138850075</v>
      </c>
      <c r="S614" s="25">
        <f t="shared" ca="1" si="527"/>
        <v>2882757.8483954524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1822448.7327172107</v>
      </c>
      <c r="R615" s="25">
        <f t="array" aca="1" ref="R615" ca="1">INDEX('Lorri 401b'!L:L,MATCH('Retirement Calculator'!A615,'Lorri 401b'!N:N,0),0)</f>
        <v>1042144.4612469721</v>
      </c>
      <c r="S615" s="25">
        <f t="shared" ca="1" si="527"/>
        <v>2864593.1939641829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1821611.6575831713</v>
      </c>
      <c r="R616" s="25">
        <f t="array" aca="1" ref="R616" ca="1">INDEX('Lorri 401b'!L:L,MATCH('Retirement Calculator'!A616,'Lorri 401b'!N:N,0),0)</f>
        <v>1024741.1958896116</v>
      </c>
      <c r="S616" s="25">
        <f t="shared" ca="1" si="527"/>
        <v>2846352.8534727828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1820771.0946360733</v>
      </c>
      <c r="R617" s="25">
        <f t="array" aca="1" ref="R617" ca="1">INDEX('Lorri 401b'!L:L,MATCH('Retirement Calculator'!A617,'Lorri 401b'!N:N,0),0)</f>
        <v>1007265.4169265955</v>
      </c>
      <c r="S617" s="25">
        <f t="shared" ca="1" si="527"/>
        <v>2828036.5115626687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1819927.0293433624</v>
      </c>
      <c r="R618" s="25">
        <f t="array" aca="1" ref="R618" ca="1">INDEX('Lorri 401b'!L:L,MATCH('Retirement Calculator'!A618,'Lorri 401b'!N:N,0),0)</f>
        <v>989716.82221790019</v>
      </c>
      <c r="S618" s="25">
        <f t="shared" ca="1" si="527"/>
        <v>2809643.8515612627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1819079.4471119321</v>
      </c>
      <c r="R619" s="25">
        <f t="array" aca="1" ref="R619" ca="1">INDEX('Lorri 401b'!L:L,MATCH('Retirement Calculator'!A619,'Lorri 401b'!N:N,0),0)</f>
        <v>972095.10836458532</v>
      </c>
      <c r="S619" s="25">
        <f t="shared" ca="1" si="527"/>
        <v>2791174.5554765174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1818228.3332878707</v>
      </c>
      <c r="R620" s="25">
        <f t="array" aca="1" ref="R620" ca="1">INDEX('Lorri 401b'!L:L,MATCH('Retirement Calculator'!A620,'Lorri 401b'!N:N,0),0)</f>
        <v>954399.97070354817</v>
      </c>
      <c r="S620" s="25">
        <f t="shared" ca="1" si="527"/>
        <v>2772628.3039914188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1817373.6731562091</v>
      </c>
      <c r="R621" s="25">
        <f t="array" aca="1" ref="R621" ca="1">INDEX('Lorri 401b'!L:L,MATCH('Retirement Calculator'!A621,'Lorri 401b'!N:N,0),0)</f>
        <v>936631.10330225679</v>
      </c>
      <c r="S621" s="25">
        <f t="shared" ca="1" si="527"/>
        <v>2754004.776458466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1816515.4519406655</v>
      </c>
      <c r="R622" s="25">
        <f t="array" aca="1" ref="R622" ca="1">INDEX('Lorri 401b'!L:L,MATCH('Retirement Calculator'!A622,'Lorri 401b'!N:N,0),0)</f>
        <v>918788.19895346009</v>
      </c>
      <c r="S622" s="25">
        <f t="shared" ca="1" si="527"/>
        <v>2735303.6508941255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1815653.6548033904</v>
      </c>
      <c r="R623" s="25">
        <f t="array" aca="1" ref="R623" ca="1">INDEX('Lorri 401b'!L:L,MATCH('Retirement Calculator'!A623,'Lorri 401b'!N:N,0),0)</f>
        <v>900870.94916987675</v>
      </c>
      <c r="S623" s="25">
        <f t="shared" ca="1" si="527"/>
        <v>2716524.6039732671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1814788.2668447101</v>
      </c>
      <c r="R624" s="25">
        <f t="array" aca="1" ref="R624" ca="1">INDEX('Lorri 401b'!L:L,MATCH('Retirement Calculator'!A624,'Lorri 401b'!N:N,0),0)</f>
        <v>882879.04417886166</v>
      </c>
      <c r="S624" s="25">
        <f t="shared" ca="1" si="527"/>
        <v>2697667.3110235715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1813919.2731028686</v>
      </c>
      <c r="R625" s="25">
        <f t="array" aca="1" ref="R625" ca="1">INDEX('Lorri 401b'!L:L,MATCH('Retirement Calculator'!A625,'Lorri 401b'!N:N,0),0)</f>
        <v>864812.17291705066</v>
      </c>
      <c r="S625" s="25">
        <f t="shared" ca="1" si="527"/>
        <v>2678731.4460199191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1813046.6585537693</v>
      </c>
      <c r="R626" s="25">
        <f t="array" aca="1" ref="R626" ca="1">INDEX('Lorri 401b'!L:L,MATCH('Retirement Calculator'!A626,'Lorri 401b'!N:N,0),0)</f>
        <v>846670.02302498219</v>
      </c>
      <c r="S626" s="25">
        <f t="shared" ca="1" si="527"/>
        <v>2659716.6815787517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1812170.4081107157</v>
      </c>
      <c r="R627" s="25">
        <f t="array" aca="1" ref="R627" ca="1">INDEX('Lorri 401b'!L:L,MATCH('Retirement Calculator'!A627,'Lorri 401b'!N:N,0),0)</f>
        <v>828452.28084169677</v>
      </c>
      <c r="S627" s="25">
        <f t="shared" ca="1" si="527"/>
        <v>2640622.6889524125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1811290.5066241492</v>
      </c>
      <c r="R628" s="25">
        <f t="array" aca="1" ref="R628" ca="1">INDEX('Lorri 401b'!L:L,MATCH('Retirement Calculator'!A628,'Lorri 401b'!N:N,0),0)</f>
        <v>810158.63139931427</v>
      </c>
      <c r="S628" s="25">
        <f t="shared" ca="1" si="527"/>
        <v>2621449.1380234635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1810406.9388813886</v>
      </c>
      <c r="R629" s="25">
        <f t="array" aca="1" ref="R629" ca="1">INDEX('Lorri 401b'!L:L,MATCH('Retirement Calculator'!A629,'Lorri 401b'!N:N,0),0)</f>
        <v>791788.75841758866</v>
      </c>
      <c r="S629" s="25">
        <f t="shared" ca="1" si="527"/>
        <v>2602195.6972989775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1809519.6896063667</v>
      </c>
      <c r="R630" s="25">
        <f t="array" aca="1" ref="R630" ca="1">INDEX('Lorri 401b'!L:L,MATCH('Retirement Calculator'!A630,'Lorri 401b'!N:N,0),0)</f>
        <v>773342.34429843898</v>
      </c>
      <c r="S630" s="25">
        <f t="shared" ca="1" si="527"/>
        <v>2582862.0339048058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1808628.7434593653</v>
      </c>
      <c r="R631" s="25">
        <f t="array" aca="1" ref="R631" ca="1">INDEX('Lorri 401b'!L:L,MATCH('Retirement Calculator'!A631,'Lorri 401b'!N:N,0),0)</f>
        <v>754819.07012045966</v>
      </c>
      <c r="S631" s="25">
        <f t="shared" ca="1" si="527"/>
        <v>2563447.8135798248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1807734.0850367516</v>
      </c>
      <c r="R632" s="25">
        <f t="array" aca="1" ref="R632" ca="1">INDEX('Lorri 401b'!L:L,MATCH('Retirement Calculator'!A632,'Lorri 401b'!N:N,0),0)</f>
        <v>736218.61563340528</v>
      </c>
      <c r="S632" s="25">
        <f t="shared" ca="1" si="527"/>
        <v>2543952.7006701566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1806835.6988707103</v>
      </c>
      <c r="R633" s="25">
        <f t="array" aca="1" ref="R633" ca="1">INDEX('Lorri 401b'!L:L,MATCH('Retirement Calculator'!A633,'Lorri 401b'!N:N,0),0)</f>
        <v>717540.65925265488</v>
      </c>
      <c r="S633" s="25">
        <f t="shared" ca="1" si="527"/>
        <v>2524376.3581233653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1805933.5694289771</v>
      </c>
      <c r="R634" s="25">
        <f t="array" aca="1" ref="R634" ca="1">INDEX('Lorri 401b'!L:L,MATCH('Retirement Calculator'!A634,'Lorri 401b'!N:N,0),0)</f>
        <v>698784.87805365142</v>
      </c>
      <c r="S634" s="25">
        <f t="shared" ca="1" si="527"/>
        <v>2504718.4474826287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1805027.68111457</v>
      </c>
      <c r="R635" s="25">
        <f t="array" aca="1" ref="R635" ca="1">INDEX('Lorri 401b'!L:L,MATCH('Retirement Calculator'!A635,'Lorri 401b'!N:N,0),0)</f>
        <v>679950.94776631868</v>
      </c>
      <c r="S635" s="25">
        <f t="shared" ca="1" si="527"/>
        <v>2484978.6288808887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1804118.0182655195</v>
      </c>
      <c r="R636" s="25">
        <f t="array" aca="1" ref="R636" ca="1">INDEX('Lorri 401b'!L:L,MATCH('Retirement Calculator'!A636,'Lorri 401b'!N:N,0),0)</f>
        <v>661038.54276945547</v>
      </c>
      <c r="S636" s="25">
        <f t="shared" ca="1" si="527"/>
        <v>2465156.5610349751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1803204.5651545981</v>
      </c>
      <c r="R637" s="25">
        <f t="array" aca="1" ref="R637" ca="1">INDEX('Lorri 401b'!L:L,MATCH('Retirement Calculator'!A637,'Lorri 401b'!N:N,0),0)</f>
        <v>642047.33608510543</v>
      </c>
      <c r="S637" s="25">
        <f t="shared" ca="1" si="527"/>
        <v>2445251.9012397034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1802287.3059890477</v>
      </c>
      <c r="R638" s="25">
        <f t="array" aca="1" ref="R638" ca="1">INDEX('Lorri 401b'!L:L,MATCH('Retirement Calculator'!A638,'Lorri 401b'!N:N,0),0)</f>
        <v>622976.99937290384</v>
      </c>
      <c r="S638" s="25">
        <f t="shared" ca="1" si="527"/>
        <v>2425264.3053619517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1801366.2249103077</v>
      </c>
      <c r="R639" s="25">
        <f t="array" aca="1" ref="R639" ca="1">INDEX('Lorri 401b'!L:L,MATCH('Retirement Calculator'!A639,'Lorri 401b'!N:N,0),0)</f>
        <v>603827.2029244015</v>
      </c>
      <c r="S639" s="25">
        <f t="shared" ca="1" si="527"/>
        <v>2405193.4278347092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1800441.3059937395</v>
      </c>
      <c r="R640" s="25">
        <f t="array" aca="1" ref="R640" ca="1">INDEX('Lorri 401b'!L:L,MATCH('Retirement Calculator'!A640,'Lorri 401b'!N:N,0),0)</f>
        <v>584597.61565736355</v>
      </c>
      <c r="S640" s="25">
        <f t="shared" ca="1" si="527"/>
        <v>2385038.9216511031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1799512.5332483524</v>
      </c>
      <c r="R641" s="25">
        <f t="array" aca="1" ref="R641" ca="1">INDEX('Lorri 401b'!L:L,MATCH('Retirement Calculator'!A641,'Lorri 401b'!N:N,0),0)</f>
        <v>565287.90511004627</v>
      </c>
      <c r="S641" s="25">
        <f t="shared" ca="1" si="527"/>
        <v>2364800.4383583986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1798579.8906165261</v>
      </c>
      <c r="R642" s="25">
        <f t="array" aca="1" ref="R642" ca="1">INDEX('Lorri 401b'!L:L,MATCH('Retirement Calculator'!A642,'Lorri 401b'!N:N,0),0)</f>
        <v>545897.73743544857</v>
      </c>
      <c r="S642" s="25">
        <f t="shared" ca="1" si="527"/>
        <v>2344477.6280519748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1797643.3619737339</v>
      </c>
      <c r="R643" s="25">
        <f t="array" aca="1" ref="R643" ca="1">INDEX('Lorri 401b'!L:L,MATCH('Retirement Calculator'!A643,'Lorri 401b'!N:N,0),0)</f>
        <v>526426.77739554003</v>
      </c>
      <c r="S643" s="25">
        <f t="shared" ca="1" si="527"/>
        <v>2324070.139369274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1796702.9311282632</v>
      </c>
      <c r="R644" s="25">
        <f t="array" aca="1" ref="R644" ca="1">INDEX('Lorri 401b'!L:L,MATCH('Retirement Calculator'!A644,'Lorri 401b'!N:N,0),0)</f>
        <v>506874.68835546524</v>
      </c>
      <c r="S644" s="25">
        <f t="shared" ca="1" si="527"/>
        <v>2303577.6194837284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1795758.5818209366</v>
      </c>
      <c r="R645" s="25">
        <f t="array" aca="1" ref="R645" ca="1">INDEX('Lorri 401b'!L:L,MATCH('Retirement Calculator'!A645,'Lorri 401b'!N:N,0),0)</f>
        <v>487241.13227772346</v>
      </c>
      <c r="S645" s="25">
        <f t="shared" ca="1" si="527"/>
        <v>2282999.7140986603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1794810.2977248295</v>
      </c>
      <c r="R646" s="25">
        <f t="array" aca="1" ref="R646" ca="1">INDEX('Lorri 401b'!L:L,MATCH('Retirement Calculator'!A646,'Lorri 401b'!N:N,0),0)</f>
        <v>467525.76971632446</v>
      </c>
      <c r="S646" s="25">
        <f t="shared" ca="1" si="527"/>
        <v>2262336.0674411538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1793858.0624449886</v>
      </c>
      <c r="R647" s="25">
        <f t="array" aca="1" ref="R647" ca="1">INDEX('Lorri 401b'!L:L,MATCH('Retirement Calculator'!A647,'Lorri 401b'!N:N,0),0)</f>
        <v>447728.25981091964</v>
      </c>
      <c r="S647" s="25">
        <f t="shared" ca="1" si="527"/>
        <v>2241586.3222559085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1792901.8595181482</v>
      </c>
      <c r="R648" s="25">
        <f t="array" aca="1" ref="R648" ca="1">INDEX('Lorri 401b'!L:L,MATCH('Retirement Calculator'!A648,'Lorri 401b'!N:N,0),0)</f>
        <v>427848.26028090896</v>
      </c>
      <c r="S648" s="25">
        <f t="shared" ca="1" si="527"/>
        <v>2220750.119799057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1791941.672412446</v>
      </c>
      <c r="R649" s="25">
        <f t="array" aca="1" ref="R649" ca="1">INDEX('Lorri 401b'!L:L,MATCH('Retirement Calculator'!A649,'Lorri 401b'!N:N,0),0)</f>
        <v>407885.42741952324</v>
      </c>
      <c r="S649" s="25">
        <f t="shared" ca="1" si="527"/>
        <v>2199827.0998319695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1790977.4845271367</v>
      </c>
      <c r="R650" s="25">
        <f t="array" aca="1" ref="R650" ca="1">INDEX('Lorri 401b'!L:L,MATCH('Retirement Calculator'!A650,'Lorri 401b'!N:N,0),0)</f>
        <v>387839.41608788172</v>
      </c>
      <c r="S650" s="25">
        <f t="shared" ca="1" si="527"/>
        <v>2178816.9006150183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1790009.2791923054</v>
      </c>
      <c r="R651" s="25">
        <f t="array" aca="1" ref="R651" ca="1">INDEX('Lorri 401b'!L:L,MATCH('Retirement Calculator'!A651,'Lorri 401b'!N:N,0),0)</f>
        <v>367709.87970902503</v>
      </c>
      <c r="S651" s="25">
        <f t="shared" ca="1" si="527"/>
        <v>2157719.1589013305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1789037.0396685789</v>
      </c>
      <c r="R652" s="25">
        <f t="array" aca="1" ref="R652" ca="1">INDEX('Lorri 401b'!L:L,MATCH('Retirement Calculator'!A652,'Lorri 401b'!N:N,0),0)</f>
        <v>347496.4702619231</v>
      </c>
      <c r="S652" s="25">
        <f t="shared" ca="1" si="527"/>
        <v>2136533.5099305022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1788060.7491468368</v>
      </c>
      <c r="R653" s="25">
        <f t="array" aca="1" ref="R653" ca="1">INDEX('Lorri 401b'!L:L,MATCH('Retirement Calculator'!A653,'Lorri 401b'!N:N,0),0)</f>
        <v>327198.83827545826</v>
      </c>
      <c r="S653" s="25">
        <f t="shared" ca="1" si="527"/>
        <v>2115259.587422295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1787080.3907479208</v>
      </c>
      <c r="R654" s="25">
        <f t="array" aca="1" ref="R654" ca="1">INDEX('Lorri 401b'!L:L,MATCH('Retirement Calculator'!A654,'Lorri 401b'!N:N,0),0)</f>
        <v>306816.63282238314</v>
      </c>
      <c r="S654" s="25">
        <f t="shared" ca="1" si="527"/>
        <v>2093897.023570304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1786095.9475223427</v>
      </c>
      <c r="R655" s="25">
        <f t="array" aca="1" ref="R655" ca="1">INDEX('Lorri 401b'!L:L,MATCH('Retirement Calculator'!A655,'Lorri 401b'!N:N,0),0)</f>
        <v>286349.50151325355</v>
      </c>
      <c r="S655" s="25">
        <f t="shared" ca="1" si="527"/>
        <v>2072445.4490355961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1785107.4024499913</v>
      </c>
      <c r="R656" s="25">
        <f t="array" aca="1" ref="R656" ca="1">INDEX('Lorri 401b'!L:L,MATCH('Retirement Calculator'!A656,'Lorri 401b'!N:N,0),0)</f>
        <v>265797.09049033589</v>
      </c>
      <c r="S656" s="25">
        <f t="shared" ca="1" si="527"/>
        <v>2050904.4929403272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1784114.7384398384</v>
      </c>
      <c r="R657" s="25">
        <f t="array" aca="1" ref="R657" ca="1">INDEX('Lorri 401b'!L:L,MATCH('Retirement Calculator'!A657,'Lorri 401b'!N:N,0),0)</f>
        <v>245159.04442148944</v>
      </c>
      <c r="S657" s="25">
        <f t="shared" ca="1" si="527"/>
        <v>2029273.7828613278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1783117.9383296433</v>
      </c>
      <c r="R658" s="25">
        <f t="array" aca="1" ref="R658" ca="1">INDEX('Lorri 401b'!L:L,MATCH('Retirement Calculator'!A658,'Lorri 401b'!N:N,0),0)</f>
        <v>224435.00649402279</v>
      </c>
      <c r="S658" s="25">
        <f t="shared" ca="1" si="527"/>
        <v>2007552.944823666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1782116.9848856558</v>
      </c>
      <c r="R659" s="25">
        <f t="array" aca="1" ref="R659" ca="1">INDEX('Lorri 401b'!L:L,MATCH('Retirement Calculator'!A659,'Lorri 401b'!N:N,0),0)</f>
        <v>203624.61840852501</v>
      </c>
      <c r="S659" s="25">
        <f t="shared" ca="1" si="527"/>
        <v>1985741.6032941807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1781111.8608023182</v>
      </c>
      <c r="R660" s="25">
        <f t="array" aca="1" ref="R660" ca="1">INDEX('Lorri 401b'!L:L,MATCH('Retirement Calculator'!A660,'Lorri 401b'!N:N,0),0)</f>
        <v>182727.52037267099</v>
      </c>
      <c r="S660" s="25">
        <f t="shared" ca="1" si="527"/>
        <v>1963839.3811749893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1780102.5487019666</v>
      </c>
      <c r="R661" s="25">
        <f t="array" aca="1" ref="R661" ca="1">INDEX('Lorri 401b'!L:L,MATCH('Retirement Calculator'!A661,'Lorri 401b'!N:N,0),0)</f>
        <v>161743.35109500092</v>
      </c>
      <c r="S661" s="25">
        <f t="shared" ca="1" si="527"/>
        <v>1941845.8997969676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1779089.0311345304</v>
      </c>
      <c r="R662" s="25">
        <f t="array" aca="1" ref="R662" ca="1">INDEX('Lorri 401b'!L:L,MATCH('Retirement Calculator'!A662,'Lorri 401b'!N:N,0),0)</f>
        <v>140671.74777867389</v>
      </c>
      <c r="S662" s="25">
        <f t="shared" ca="1" si="527"/>
        <v>1919760.7789132043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1778071.2905772298</v>
      </c>
      <c r="R663" s="25">
        <f t="array" aca="1" ref="R663" ca="1">INDEX('Lorri 401b'!L:L,MATCH('Retirement Calculator'!A663,'Lorri 401b'!N:N,0),0)</f>
        <v>119512.3461151955</v>
      </c>
      <c r="S663" s="25">
        <f t="shared" ca="1" si="527"/>
        <v>1897583.6366924252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1777049.3094342737</v>
      </c>
      <c r="R664" s="25">
        <f t="array" aca="1" ref="R664" ca="1">INDEX('Lorri 401b'!L:L,MATCH('Retirement Calculator'!A664,'Lorri 401b'!N:N,0),0)</f>
        <v>98264.780278119288</v>
      </c>
      <c r="S664" s="25">
        <f t="shared" ca="1" si="527"/>
        <v>1875314.089712393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1776023.0700365554</v>
      </c>
      <c r="R665" s="25">
        <f t="array" aca="1" ref="R665" ca="1">INDEX('Lorri 401b'!L:L,MATCH('Retirement Calculator'!A665,'Lorri 401b'!N:N,0),0)</f>
        <v>76928.682916721926</v>
      </c>
      <c r="S665" s="25">
        <f t="shared" ca="1" si="527"/>
        <v>1852951.7529532774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1774992.5546413467</v>
      </c>
      <c r="R666" s="25">
        <f t="array" aca="1" ref="R666" ca="1">INDEX('Lorri 401b'!L:L,MATCH('Retirement Calculator'!A666,'Lorri 401b'!N:N,0),0)</f>
        <v>55503.685149652069</v>
      </c>
      <c r="S666" s="25">
        <f t="shared" ca="1" si="527"/>
        <v>1830496.2397909989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1773957.7454319913</v>
      </c>
      <c r="R667" s="25">
        <f t="array" aca="1" ref="R667" ca="1">INDEX('Lorri 401b'!L:L,MATCH('Retirement Calculator'!A667,'Lorri 401b'!N:N,0),0)</f>
        <v>33989.416558552752</v>
      </c>
      <c r="S667" s="25">
        <f t="shared" ca="1" si="527"/>
        <v>1807947.1619905441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1772918.6245175968</v>
      </c>
      <c r="R668" s="25">
        <f t="array" aca="1" ref="R668" ca="1">INDEX('Lorri 401b'!L:L,MATCH('Retirement Calculator'!A668,'Lorri 401b'!N:N,0),0)</f>
        <v>12385.505181657189</v>
      </c>
      <c r="S668" s="25">
        <f t="shared" ca="1" si="527"/>
        <v>1785304.1296992539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1771875.1739327256</v>
      </c>
      <c r="R669" s="25">
        <f t="array" aca="1" ref="R669" ca="1">INDEX('Lorri 401b'!L:L,MATCH('Retirement Calculator'!A669,'Lorri 401b'!N:N,0),0)</f>
        <v>-9308.4224926421048</v>
      </c>
      <c r="S669" s="25">
        <f t="shared" ca="1" si="527"/>
        <v>1762566.7514400834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1770827.3756370842</v>
      </c>
      <c r="R670" s="25">
        <f t="array" aca="1" ref="R670" ca="1">INDEX('Lorri 401b'!L:L,MATCH('Retirement Calculator'!A670,'Lorri 401b'!N:N,0),0)</f>
        <v>-31092.741532250981</v>
      </c>
      <c r="S670" s="25">
        <f t="shared" ca="1" si="527"/>
        <v>1739734.6341048332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1769775.211515211</v>
      </c>
      <c r="R671" s="25">
        <f t="array" aca="1" ref="R671" ca="1">INDEX('Lorri 401b'!L:L,MATCH('Retirement Calculator'!A671,'Lorri 401b'!N:N,0),0)</f>
        <v>-52967.828567858218</v>
      </c>
      <c r="S671" s="25">
        <f t="shared" ca="1" si="527"/>
        <v>1716807.3829473527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1768718.6633761632</v>
      </c>
      <c r="R672" s="25">
        <f t="array" aca="1" ref="R672" ca="1">INDEX('Lorri 401b'!L:L,MATCH('Retirement Calculator'!A672,'Lorri 401b'!N:N,0),0)</f>
        <v>-74934.061799447154</v>
      </c>
      <c r="S672" s="25">
        <f t="shared" ca="1" si="527"/>
        <v>1693784.6015767162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1767657.7129532029</v>
      </c>
      <c r="R673" s="25">
        <f t="array" aca="1" ref="R673" ca="1">INDEX('Lorri 401b'!L:L,MATCH('Retirement Calculator'!A673,'Lorri 401b'!N:N,0),0)</f>
        <v>-96991.821002834389</v>
      </c>
      <c r="S673" s="25">
        <f t="shared" ca="1" si="527"/>
        <v>1670665.8919503684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1766592.3419034802</v>
      </c>
      <c r="R674" s="25">
        <f t="array" aca="1" ref="R674" ca="1">INDEX('Lorri 401b'!L:L,MATCH('Retirement Calculator'!A674,'Lorri 401b'!N:N,0),0)</f>
        <v>-119141.48753623573</v>
      </c>
      <c r="S674" s="25">
        <f t="shared" ca="1" si="527"/>
        <v>1647450.8543672445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1765522.5318077169</v>
      </c>
      <c r="R675" s="25">
        <f t="array" aca="1" ref="R675" ca="1">INDEX('Lorri 401b'!L:L,MATCH('Retirement Calculator'!A675,'Lorri 401b'!N:N,0),0)</f>
        <v>-141383.44434685956</v>
      </c>
      <c r="S675" s="25">
        <f t="shared" ca="1" si="527"/>
        <v>1624139.0874608574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1764448.2641698881</v>
      </c>
      <c r="R676" s="25">
        <f t="array" aca="1" ref="R676" ca="1">INDEX('Lorri 401b'!L:L,MATCH('Retirement Calculator'!A676,'Lorri 401b'!N:N,0),0)</f>
        <v>-163718.07597752768</v>
      </c>
      <c r="S676" s="25">
        <f t="shared" ca="1" si="527"/>
        <v>1600730.1881923603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1763369.5204169014</v>
      </c>
      <c r="R677" s="25">
        <f t="array" aca="1" ref="R677" ca="1">INDEX('Lorri 401b'!L:L,MATCH('Retirement Calculator'!A677,'Lorri 401b'!N:N,0),0)</f>
        <v>-186145.76857332358</v>
      </c>
      <c r="S677" s="25">
        <f t="shared" ca="1" si="527"/>
        <v>1577223.7518435779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1762286.2818982773</v>
      </c>
      <c r="R678" s="25">
        <f t="array" aca="1" ref="R678" ca="1">INDEX('Lorri 401b'!L:L,MATCH('Retirement Calculator'!A678,'Lorri 401b'!N:N,0),0)</f>
        <v>-208666.90988826862</v>
      </c>
      <c r="S678" s="25">
        <f t="shared" ca="1" si="527"/>
        <v>1553619.3720100087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1761198.5298858257</v>
      </c>
      <c r="R679" s="25">
        <f t="array" aca="1" ref="R679" ca="1">INDEX('Lorri 401b'!L:L,MATCH('Retirement Calculator'!A679,'Lorri 401b'!N:N,0),0)</f>
        <v>-231281.88929202594</v>
      </c>
      <c r="S679" s="25">
        <f t="shared" ca="1" si="527"/>
        <v>1529916.6405937998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1760106.2455733223</v>
      </c>
      <c r="R680" s="25">
        <f t="array" aca="1" ref="R680" ca="1">INDEX('Lorri 401b'!L:L,MATCH('Retirement Calculator'!A680,'Lorri 401b'!N:N,0),0)</f>
        <v>-253991.09777663223</v>
      </c>
      <c r="S680" s="25">
        <f t="shared" ca="1" si="527"/>
        <v>1506115.14779669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1759009.4100761833</v>
      </c>
      <c r="R681" s="25">
        <f t="array" aca="1" ref="R681" ca="1">INDEX('Lorri 401b'!L:L,MATCH('Retirement Calculator'!A681,'Lorri 401b'!N:N,0),0)</f>
        <v>-276794.92796325771</v>
      </c>
      <c r="S681" s="25">
        <f t="shared" ca="1" si="527"/>
        <v>1482214.4821129255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1757908.0044311397</v>
      </c>
      <c r="R682" s="25">
        <f t="array" aca="1" ref="R682" ca="1">INDEX('Lorri 401b'!L:L,MATCH('Retirement Calculator'!A682,'Lorri 401b'!N:N,0),0)</f>
        <v>-299693.77410899417</v>
      </c>
      <c r="S682" s="25">
        <f t="shared" ca="1" si="527"/>
        <v>1458214.2303221454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1756802.0095959082</v>
      </c>
      <c r="R683" s="25">
        <f t="array" aca="1" ref="R683" ca="1">INDEX('Lorri 401b'!L:L,MATCH('Retirement Calculator'!A683,'Lorri 401b'!N:N,0),0)</f>
        <v>-322688.03211367119</v>
      </c>
      <c r="S683" s="25">
        <f t="shared" ca="1" si="527"/>
        <v>1434113.9774822369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1755691.4064488634</v>
      </c>
      <c r="R684" s="25">
        <f t="array" aca="1" ref="R684" ca="1">INDEX('Lorri 401b'!L:L,MATCH('Retirement Calculator'!A684,'Lorri 401b'!N:N,0),0)</f>
        <v>-345778.09952670103</v>
      </c>
      <c r="S684" s="25">
        <f t="shared" ca="1" si="527"/>
        <v>1409913.3069221624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1754576.1757887059</v>
      </c>
      <c r="R685" s="25">
        <f t="array" aca="1" ref="R685" ca="1">INDEX('Lorri 401b'!L:L,MATCH('Retirement Calculator'!A685,'Lorri 401b'!N:N,0),0)</f>
        <v>-368964.37555395183</v>
      </c>
      <c r="S685" s="25">
        <f t="shared" ca="1" si="527"/>
        <v>1385611.8002347541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1753456.298334131</v>
      </c>
      <c r="R686" s="25">
        <f t="array" aca="1" ref="R686" ca="1">INDEX('Lorri 401b'!L:L,MATCH('Retirement Calculator'!A686,'Lorri 401b'!N:N,0),0)</f>
        <v>-392247.2610646495</v>
      </c>
      <c r="S686" s="25">
        <f t="shared" ca="1" si="527"/>
        <v>1361209.0372694815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1752331.7547234956</v>
      </c>
      <c r="R687" s="25">
        <f t="array" aca="1" ref="R687" ca="1">INDEX('Lorri 401b'!L:L,MATCH('Retirement Calculator'!A687,'Lorri 401b'!N:N,0),0)</f>
        <v>-415627.15859830839</v>
      </c>
      <c r="S687" s="25">
        <f t="shared" ca="1" si="527"/>
        <v>1336704.5961251871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1751202.5255144823</v>
      </c>
      <c r="R688" s="25">
        <f t="array" aca="1" ref="R688" ca="1">INDEX('Lorri 401b'!L:L,MATCH('Retirement Calculator'!A688,'Lorri 401b'!N:N,0),0)</f>
        <v>-439104.47237169085</v>
      </c>
      <c r="S688" s="25">
        <f t="shared" ca="1" si="527"/>
        <v>1312098.0531427914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1750068.5911837649</v>
      </c>
      <c r="R689" s="25">
        <f t="array" aca="1" ref="R689" ca="1">INDEX('Lorri 401b'!L:L,MATCH('Retirement Calculator'!A689,'Lorri 401b'!N:N,0),0)</f>
        <v>-462679.60828579578</v>
      </c>
      <c r="S689" s="25">
        <f t="shared" ca="1" si="527"/>
        <v>1287388.982897969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1748929.9321266694</v>
      </c>
      <c r="R690" s="25">
        <f t="array" aca="1" ref="R690" ca="1">INDEX('Lorri 401b'!L:L,MATCH('Retirement Calculator'!A690,'Lorri 401b'!N:N,0),0)</f>
        <v>-486352.97393287614</v>
      </c>
      <c r="S690" s="25">
        <f t="shared" ca="1" si="527"/>
        <v>1262576.9581937934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1747786.5286568361</v>
      </c>
      <c r="R691" s="25">
        <f t="array" aca="1" ref="R691" ca="1">INDEX('Lorri 401b'!L:L,MATCH('Retirement Calculator'!A691,'Lorri 401b'!N:N,0),0)</f>
        <v>-510124.97860348597</v>
      </c>
      <c r="S691" s="25">
        <f t="shared" ca="1" si="527"/>
        <v>1237661.5500533502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1746638.3610058785</v>
      </c>
      <c r="R692" s="25">
        <f t="array" aca="1" ref="R692" ca="1">INDEX('Lorri 401b'!L:L,MATCH('Retirement Calculator'!A692,'Lorri 401b'!N:N,0),0)</f>
        <v>-533996.03329355677</v>
      </c>
      <c r="S692" s="25">
        <f t="shared" ca="1" si="527"/>
        <v>1212642.3277123217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1745485.409323042</v>
      </c>
      <c r="R693" s="25">
        <f t="array" aca="1" ref="R693" ca="1">INDEX('Lorri 401b'!L:L,MATCH('Retirement Calculator'!A693,'Lorri 401b'!N:N,0),0)</f>
        <v>-557966.55071150279</v>
      </c>
      <c r="S693" s="25">
        <f t="shared" ca="1" si="527"/>
        <v>1187518.8586115392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1744327.6536748603</v>
      </c>
      <c r="R694" s="25">
        <f t="array" aca="1" ref="R694" ca="1">INDEX('Lorri 401b'!L:L,MATCH('Retirement Calculator'!A694,'Lorri 401b'!N:N,0),0)</f>
        <v>-582036.94528535695</v>
      </c>
      <c r="S694" s="25">
        <f t="shared" ca="1" si="527"/>
        <v>1162290.7083895034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1743165.0740448111</v>
      </c>
      <c r="R695" s="25">
        <f t="array" aca="1" ref="R695" ca="1">INDEX('Lorri 401b'!L:L,MATCH('Retirement Calculator'!A695,'Lorri 401b'!N:N,0),0)</f>
        <v>-606207.63316993543</v>
      </c>
      <c r="S695" s="25">
        <f t="shared" ca="1" si="527"/>
        <v>1136957.4408748755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1741997.6503329701</v>
      </c>
      <c r="R696" s="25">
        <f t="array" aca="1" ref="R696" ca="1">INDEX('Lorri 401b'!L:L,MATCH('Retirement Calculator'!A696,'Lorri 401b'!N:N,0),0)</f>
        <v>-630479.03225403302</v>
      </c>
      <c r="S696" s="25">
        <f t="shared" ca="1" si="527"/>
        <v>1111518.6180789371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1740825.362355663</v>
      </c>
      <c r="R697" s="25">
        <f t="array" aca="1" ref="R697" ca="1">INDEX('Lorri 401b'!L:L,MATCH('Retirement Calculator'!A697,'Lorri 401b'!N:N,0),0)</f>
        <v>-654851.56216764776</v>
      </c>
      <c r="S697" s="25">
        <f t="shared" ca="1" si="527"/>
        <v>1085973.8001880152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1739648.189845117</v>
      </c>
      <c r="R698" s="25">
        <f t="array" aca="1" ref="R698" ca="1">INDEX('Lorri 401b'!L:L,MATCH('Retirement Calculator'!A698,'Lorri 401b'!N:N,0),0)</f>
        <v>-679325.64428923593</v>
      </c>
      <c r="S698" s="25">
        <f t="shared" ca="1" si="527"/>
        <v>1060322.5455558812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1738466.1124491105</v>
      </c>
      <c r="R699" s="25">
        <f t="array" aca="1" ref="R699" ca="1">INDEX('Lorri 401b'!L:L,MATCH('Retirement Calculator'!A699,'Lorri 401b'!N:N,0),0)</f>
        <v>-703901.70175299724</v>
      </c>
      <c r="S699" s="25">
        <f t="shared" ca="1" si="527"/>
        <v>1034564.4106961132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1737279.1097306206</v>
      </c>
      <c r="R700" s="25">
        <f t="array" aca="1" ref="R700" ca="1">INDEX('Lorri 401b'!L:L,MATCH('Retirement Calculator'!A700,'Lorri 401b'!N:N,0),0)</f>
        <v>-728580.159456191</v>
      </c>
      <c r="S700" s="25">
        <f t="shared" ca="1" si="527"/>
        <v>1008698.9502744296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1736087.1611674705</v>
      </c>
      <c r="R701" s="25">
        <f t="array" aca="1" ref="R701" ca="1">INDEX('Lorri 401b'!L:L,MATCH('Retirement Calculator'!A701,'Lorri 401b'!N:N,0),0)</f>
        <v>-753361.44406648132</v>
      </c>
      <c r="S701" s="25">
        <f t="shared" ca="1" si="527"/>
        <v>982725.71710098919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1734890.246151974</v>
      </c>
      <c r="R702" s="25">
        <f t="array" aca="1" ref="R702" ca="1">INDEX('Lorri 401b'!L:L,MATCH('Retirement Calculator'!A702,'Lorri 401b'!N:N,0),0)</f>
        <v>-778245.98402931448</v>
      </c>
      <c r="S702" s="25">
        <f t="shared" ca="1" si="527"/>
        <v>956644.26212265948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1733688.3439905795</v>
      </c>
      <c r="R703" s="25">
        <f t="array" aca="1" ref="R703" ca="1">INDEX('Lorri 401b'!L:L,MATCH('Retirement Calculator'!A703,'Lorri 401b'!N:N,0),0)</f>
        <v>-803234.20957532618</v>
      </c>
      <c r="S703" s="25">
        <f t="shared" ca="1" si="527"/>
        <v>930454.1344152533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1732481.4339035125</v>
      </c>
      <c r="R704" s="25">
        <f t="array" aca="1" ref="R704" ca="1">INDEX('Lorri 401b'!L:L,MATCH('Retirement Calculator'!A704,'Lorri 401b'!N:N,0),0)</f>
        <v>-828326.55272777961</v>
      </c>
      <c r="S704" s="25">
        <f t="shared" ca="1" si="527"/>
        <v>904154.88117573294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1731269.4950244161</v>
      </c>
      <c r="R705" s="25">
        <f t="array" aca="1" ref="R705" ca="1">INDEX('Lorri 401b'!L:L,MATCH('Retirement Calculator'!A705,'Lorri 401b'!N:N,0),0)</f>
        <v>-853523.447310035</v>
      </c>
      <c r="S705" s="25">
        <f t="shared" ca="1" si="527"/>
        <v>877746.04771438113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1730052.5063999901</v>
      </c>
      <c r="R706" s="25">
        <f t="array" aca="1" ref="R706" ca="1">INDEX('Lorri 401b'!L:L,MATCH('Retirement Calculator'!A706,'Lorri 401b'!N:N,0),0)</f>
        <v>-878825.32895304961</v>
      </c>
      <c r="S706" s="25">
        <f t="shared" ca="1" si="527"/>
        <v>851227.17744694045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1728830.446989629</v>
      </c>
      <c r="R707" s="25">
        <f t="array" aca="1" ref="R707" ca="1">INDEX('Lorri 401b'!L:L,MATCH('Retirement Calculator'!A707,'Lorri 401b'!N:N,0),0)</f>
        <v>-904232.63510291022</v>
      </c>
      <c r="S707" s="25">
        <f t="shared" ca="1" si="527"/>
        <v>824597.81188671873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1727603.2956650581</v>
      </c>
      <c r="R708" s="25">
        <f t="array" aca="1" ref="R708" ca="1">INDEX('Lorri 401b'!L:L,MATCH('Retirement Calculator'!A708,'Lorri 401b'!N:N,0),0)</f>
        <v>-929745.80502839526</v>
      </c>
      <c r="S708" s="25">
        <f t="shared" ca="1" si="527"/>
        <v>797857.49063666281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1726371.031209968</v>
      </c>
      <c r="R709" s="25">
        <f t="array" aca="1" ref="R709" ca="1">INDEX('Lorri 401b'!L:L,MATCH('Retirement Calculator'!A709,'Lorri 401b'!N:N,0),0)</f>
        <v>-955365.27982856985</v>
      </c>
      <c r="S709" s="25">
        <f t="shared" ca="1" si="527"/>
        <v>771005.75138139818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1725133.6323196485</v>
      </c>
      <c r="R710" s="25">
        <f t="array" aca="1" ref="R710" ca="1">INDEX('Lorri 401b'!L:L,MATCH('Retirement Calculator'!A710,'Lorri 401b'!N:N,0),0)</f>
        <v>-981091.50244041183</v>
      </c>
      <c r="S710" s="25">
        <f t="shared" ca="1" si="527"/>
        <v>744042.12987923669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1723891.0776006193</v>
      </c>
      <c r="R711" s="25">
        <f t="array" aca="1" ref="R711" ca="1">INDEX('Lorri 401b'!L:L,MATCH('Retirement Calculator'!A711,'Lorri 401b'!N:N,0),0)</f>
        <v>-1006924.9176464698</v>
      </c>
      <c r="S711" s="25">
        <f t="shared" ca="1" si="527"/>
        <v>716966.15995414951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1722643.3455702607</v>
      </c>
      <c r="R712" s="25">
        <f t="array" aca="1" ref="R712" ca="1">INDEX('Lorri 401b'!L:L,MATCH('Retirement Calculator'!A712,'Lorri 401b'!N:N,0),0)</f>
        <v>-1032865.972082553</v>
      </c>
      <c r="S712" s="25">
        <f t="shared" ca="1" si="527"/>
        <v>689777.37348770769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1721390.4146564424</v>
      </c>
      <c r="R713" s="25">
        <f t="array" aca="1" ref="R713" ca="1">INDEX('Lorri 401b'!L:L,MATCH('Retirement Calculator'!A713,'Lorri 401b'!N:N,0),0)</f>
        <v>-1058915.1142454532</v>
      </c>
      <c r="S713" s="25">
        <f t="shared" ca="1" si="527"/>
        <v>662475.30041098921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1720132.2631971498</v>
      </c>
      <c r="R714" s="25">
        <f t="array" aca="1" ref="R714" ca="1">INDEX('Lorri 401b'!L:L,MATCH('Retirement Calculator'!A714,'Lorri 401b'!N:N,0),0)</f>
        <v>-1085072.7945006988</v>
      </c>
      <c r="S714" s="25">
        <f t="shared" ca="1" si="527"/>
        <v>635059.46869645105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1718868.8694401102</v>
      </c>
      <c r="R715" s="25">
        <f t="array" aca="1" ref="R715" ca="1">INDEX('Lorri 401b'!L:L,MATCH('Retirement Calculator'!A715,'Lorri 401b'!N:N,0),0)</f>
        <v>-1111339.4650903414</v>
      </c>
      <c r="S715" s="25">
        <f t="shared" ca="1" si="527"/>
        <v>607529.40434976877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1717600.2115424161</v>
      </c>
      <c r="R716" s="25">
        <f t="array" aca="1" ref="R716" ca="1">INDEX('Lorri 401b'!L:L,MATCH('Retirement Calculator'!A716,'Lorri 401b'!N:N,0),0)</f>
        <v>-1137715.5801407741</v>
      </c>
      <c r="S716" s="25">
        <f t="shared" ca="1" si="527"/>
        <v>579884.63140164199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1716326.2675701485</v>
      </c>
      <c r="R717" s="25">
        <f t="array" aca="1" ref="R717" ca="1">INDEX('Lorri 401b'!L:L,MATCH('Retirement Calculator'!A717,'Lorri 401b'!N:N,0),0)</f>
        <v>-1164201.5956705837</v>
      </c>
      <c r="S717" s="25">
        <f t="shared" ca="1" si="527"/>
        <v>552124.6718995648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1715047.0154979962</v>
      </c>
      <c r="R718" s="25">
        <f t="array" aca="1" ref="R718" ca="1">INDEX('Lorri 401b'!L:L,MATCH('Retirement Calculator'!A718,'Lorri 401b'!N:N,0),0)</f>
        <v>-1190797.9695984339</v>
      </c>
      <c r="S718" s="25">
        <f t="shared" ca="1" si="527"/>
        <v>524249.0458995623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1713762.4332088768</v>
      </c>
      <c r="R719" s="25">
        <f t="array" aca="1" ref="R719" ca="1">INDEX('Lorri 401b'!L:L,MATCH('Retirement Calculator'!A719,'Lorri 401b'!N:N,0),0)</f>
        <v>-1217505.1617509837</v>
      </c>
      <c r="S719" s="25">
        <f t="shared" ca="1" si="527"/>
        <v>496257.27145789308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1712472.4984935527</v>
      </c>
      <c r="R720" s="25">
        <f t="array" aca="1" ref="R720" ca="1">INDEX('Lorri 401b'!L:L,MATCH('Retirement Calculator'!A720,'Lorri 401b'!N:N,0),0)</f>
        <v>-1244323.6338708356</v>
      </c>
      <c r="S720" s="25">
        <f t="shared" ca="1" si="527"/>
        <v>468148.86462271702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1711177.1890502481</v>
      </c>
      <c r="R721" s="25">
        <f t="array" aca="1" ref="R721" ca="1">INDEX('Lorri 401b'!L:L,MATCH('Retirement Calculator'!A721,'Lorri 401b'!N:N,0),0)</f>
        <v>-1271253.8496245204</v>
      </c>
      <c r="S721" s="25">
        <f t="shared" ca="1" si="527"/>
        <v>439923.33942572773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1709876.4824842631</v>
      </c>
      <c r="R722" s="25">
        <f t="array" aca="1" ref="R722" ca="1">INDEX('Lorri 401b'!L:L,MATCH('Retirement Calculator'!A722,'Lorri 401b'!N:N,0),0)</f>
        <v>-1298296.2746105122</v>
      </c>
      <c r="S722" s="25">
        <f t="shared" ca="1" si="527"/>
        <v>411580.20787375094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1708570.3563075864</v>
      </c>
      <c r="R723" s="25">
        <f t="array" aca="1" ref="R723" ca="1">INDEX('Lorri 401b'!L:L,MATCH('Retirement Calculator'!A723,'Lorri 401b'!N:N,0),0)</f>
        <v>-1325451.3763672789</v>
      </c>
      <c r="S723" s="25">
        <f t="shared" ca="1" si="527"/>
        <v>383118.97994030756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1707258.787938507</v>
      </c>
      <c r="R724" s="25">
        <f t="array" aca="1" ref="R724" ca="1">INDEX('Lorri 401b'!L:L,MATCH('Retirement Calculator'!A724,'Lorri 401b'!N:N,0),0)</f>
        <v>-1352719.6243813655</v>
      </c>
      <c r="S724" s="25">
        <f t="shared" ca="1" si="527"/>
        <v>354539.16355714155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1705941.754701223</v>
      </c>
      <c r="R725" s="25">
        <f t="array" aca="1" ref="R725" ca="1">INDEX('Lorri 401b'!L:L,MATCH('Retirement Calculator'!A725,'Lorri 401b'!N:N,0),0)</f>
        <v>-1380101.4900955108</v>
      </c>
      <c r="S725" s="25">
        <f t="shared" ca="1" si="527"/>
        <v>325840.26460571215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1704619.2338254503</v>
      </c>
      <c r="R726" s="25">
        <f t="array" aca="1" ref="R726" ca="1">INDEX('Lorri 401b'!L:L,MATCH('Retirement Calculator'!A726,'Lorri 401b'!N:N,0),0)</f>
        <v>-1407597.4469167984</v>
      </c>
      <c r="S726" s="25">
        <f t="shared" ca="1" si="527"/>
        <v>297021.78690865193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1703291.2024460286</v>
      </c>
      <c r="R727" s="25">
        <f t="array" aca="1" ref="R727" ca="1">INDEX('Lorri 401b'!L:L,MATCH('Retirement Calculator'!A727,'Lorri 401b'!N:N,0),0)</f>
        <v>-1435207.9702248413</v>
      </c>
      <c r="S727" s="25">
        <f t="shared" ca="1" si="527"/>
        <v>268083.23222118733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1701957.637602526</v>
      </c>
      <c r="R728" s="25">
        <f t="array" aca="1" ref="R728" ca="1">INDEX('Lorri 401b'!L:L,MATCH('Retirement Calculator'!A728,'Lorri 401b'!N:N,0),0)</f>
        <v>-1462933.537380001</v>
      </c>
      <c r="S728" s="25">
        <f t="shared" ca="1" si="527"/>
        <v>239024.10022252495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1700618.5162388422</v>
      </c>
      <c r="R729" s="25">
        <f t="array" aca="1" ref="R729" ca="1">INDEX('Lorri 401b'!L:L,MATCH('Retirement Calculator'!A729,'Lorri 401b'!N:N,0),0)</f>
        <v>-1490774.6277316406</v>
      </c>
      <c r="S729" s="25">
        <f t="shared" ca="1" si="527"/>
        <v>209843.88850720157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1699273.8152028096</v>
      </c>
      <c r="R730" s="25">
        <f t="array" aca="1" ref="R730" ca="1">INDEX('Lorri 401b'!L:L,MATCH('Retirement Calculator'!A730,'Lorri 401b'!N:N,0),0)</f>
        <v>-1518731.7226264121</v>
      </c>
      <c r="S730" s="25">
        <f t="shared" ca="1" si="527"/>
        <v>180542.09257639758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1697923.5112457937</v>
      </c>
      <c r="R731" s="25">
        <f t="array" aca="1" ref="R731" ca="1">INDEX('Lorri 401b'!L:L,MATCH('Retirement Calculator'!A731,'Lorri 401b'!N:N,0),0)</f>
        <v>-1546805.3054165784</v>
      </c>
      <c r="S731" s="25">
        <f t="shared" ca="1" si="527"/>
        <v>151118.20582921524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1696567.58102229</v>
      </c>
      <c r="R732" s="25">
        <f t="array" aca="1" ref="R732" ca="1">INDEX('Lorri 401b'!L:L,MATCH('Retirement Calculator'!A732,'Lorri 401b'!N:N,0),0)</f>
        <v>-1574995.8614683705</v>
      </c>
      <c r="S732" s="25">
        <f t="shared" ca="1" si="527"/>
        <v>121571.71955391951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1695206.0010895219</v>
      </c>
      <c r="R733" s="25">
        <f t="array" aca="1" ref="R733" ca="1">INDEX('Lorri 401b'!L:L,MATCH('Retirement Calculator'!A733,'Lorri 401b'!N:N,0),0)</f>
        <v>-1603303.8781703783</v>
      </c>
      <c r="S733" s="25">
        <f t="shared" ca="1" si="527"/>
        <v>91902.122919143643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1693838.7479070339</v>
      </c>
      <c r="R734" s="25">
        <f t="array" aca="1" ref="R734" ca="1">INDEX('Lorri 401b'!L:L,MATCH('Retirement Calculator'!A734,'Lorri 401b'!N:N,0),0)</f>
        <v>-1631729.8449419779</v>
      </c>
      <c r="S734" s="25">
        <f t="shared" ca="1" si="527"/>
        <v>62108.902965056011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1692465.7978362853</v>
      </c>
      <c r="R735" s="25">
        <f t="array" aca="1" ref="R735" ca="1">INDEX('Lorri 401b'!L:L,MATCH('Retirement Calculator'!A735,'Lorri 401b'!N:N,0),0)</f>
        <v>-1660274.2532417923</v>
      </c>
      <c r="S735" s="25">
        <f t="shared" ca="1" si="527"/>
        <v>32191.544594492996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1691087.1271402421</v>
      </c>
      <c r="R736" s="25">
        <f t="array" aca="1" ref="R736" ca="1">INDEX('Lorri 401b'!L:L,MATCH('Retirement Calculator'!A736,'Lorri 401b'!N:N,0),0)</f>
        <v>-1688937.5965761894</v>
      </c>
      <c r="S736" s="25">
        <f t="shared" ca="1" si="527"/>
        <v>2149.5305640527513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1689702.7119829655</v>
      </c>
      <c r="R737" s="25">
        <f t="array" aca="1" ref="R737" ca="1">INDEX('Lorri 401b'!L:L,MATCH('Retirement Calculator'!A737,'Lorri 401b'!N:N,0),0)</f>
        <v>-1717720.3705078131</v>
      </c>
      <c r="S737" s="25">
        <f t="shared" ca="1" si="527"/>
        <v>-28017.658524847589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1688312.5284292002</v>
      </c>
      <c r="R738" s="25">
        <f t="array" aca="1" ref="R738" ca="1">INDEX('Lorri 401b'!L:L,MATCH('Retirement Calculator'!A738,'Lorri 401b'!N:N,0),0)</f>
        <v>-1746623.0726641519</v>
      </c>
      <c r="S738" s="25">
        <f t="shared" ca="1" si="527"/>
        <v>-58310.544234951725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1686916.5524439607</v>
      </c>
      <c r="R739" s="25">
        <f t="array" aca="1" ref="R739" ca="1">INDEX('Lorri 401b'!L:L,MATCH('Retirement Calculator'!A739,'Lorri 401b'!N:N,0),0)</f>
        <v>-1775646.2027461422</v>
      </c>
      <c r="S739" s="25">
        <f t="shared" ca="1" si="527"/>
        <v>-88729.650302181486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1685514.7598921161</v>
      </c>
      <c r="R740" s="25">
        <f t="array" aca="1" ref="R740" ca="1">INDEX('Lorri 401b'!L:L,MATCH('Retirement Calculator'!A740,'Lorri 401b'!N:N,0),0)</f>
        <v>-1804790.2625368075</v>
      </c>
      <c r="S740" s="25">
        <f t="shared" ca="1" si="527"/>
        <v>-119275.50264469138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1684107.1265379721</v>
      </c>
      <c r="R741" s="25">
        <f t="array" aca="1" ref="R741" ca="1">INDEX('Lorri 401b'!L:L,MATCH('Retirement Calculator'!A741,'Lorri 401b'!N:N,0),0)</f>
        <v>-1834055.7559099337</v>
      </c>
      <c r="S741" s="25">
        <f t="shared" ca="1" si="527"/>
        <v>-149948.62937196158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1682693.6280448525</v>
      </c>
      <c r="R742" s="25">
        <f t="array" aca="1" ref="R742" ca="1">INDEX('Lorri 401b'!L:L,MATCH('Retirement Calculator'!A742,'Lorri 401b'!N:N,0),0)</f>
        <v>-1863443.1888387813</v>
      </c>
      <c r="S742" s="25">
        <f t="shared" ca="1" si="527"/>
        <v>-180749.5607939288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1681274.2399746783</v>
      </c>
      <c r="R743" s="25">
        <f t="array" aca="1" ref="R743" ca="1">INDEX('Lorri 401b'!L:L,MATCH('Retirement Calculator'!A743,'Lorri 401b'!N:N,0),0)</f>
        <v>-1892953.0694048326</v>
      </c>
      <c r="S743" s="25">
        <f t="shared" ca="1" si="527"/>
        <v>-211678.82943015429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1679848.9377875449</v>
      </c>
      <c r="R744" s="25">
        <f t="array" aca="1" ref="R744" ca="1">INDEX('Lorri 401b'!L:L,MATCH('Retirement Calculator'!A744,'Lorri 401b'!N:N,0),0)</f>
        <v>-1922585.9078065755</v>
      </c>
      <c r="S744" s="25">
        <f t="shared" ca="1" si="527"/>
        <v>-242736.97001903062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1678417.6968412986</v>
      </c>
      <c r="R745" s="25">
        <f t="array" aca="1" ref="R745" ca="1">INDEX('Lorri 401b'!L:L,MATCH('Retirement Calculator'!A745,'Lorri 401b'!N:N,0),0)</f>
        <v>-1952342.2163683258</v>
      </c>
      <c r="S745" s="25">
        <f t="shared" ca="1" si="527"/>
        <v>-273924.51952702715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1676980.4923911095</v>
      </c>
      <c r="R746" s="25">
        <f t="array" aca="1" ref="R746" ca="1">INDEX('Lorri 401b'!L:L,MATCH('Retirement Calculator'!A746,'Lorri 401b'!N:N,0),0)</f>
        <v>-1982222.5095490834</v>
      </c>
      <c r="S746" s="25">
        <f t="shared" ca="1" si="527"/>
        <v>-305242.01715797395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1675537.2995890446</v>
      </c>
      <c r="R747" s="25">
        <f t="array" aca="1" ref="R747" ca="1">INDEX('Lorri 401b'!L:L,MATCH('Retirement Calculator'!A747,'Lorri 401b'!N:N,0),0)</f>
        <v>-2012227.3039514276</v>
      </c>
      <c r="S747" s="25">
        <f t="shared" ca="1" si="527"/>
        <v>-336690.00436238293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1674088.0934836378</v>
      </c>
      <c r="R748" s="25">
        <f t="array" aca="1" ref="R748" ca="1">INDEX('Lorri 401b'!L:L,MATCH('Retirement Calculator'!A748,'Lorri 401b'!N:N,0),0)</f>
        <v>-2042357.1183304482</v>
      </c>
      <c r="S748" s="25">
        <f t="shared" ca="1" si="527"/>
        <v>-368269.02484681038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1672632.8490194585</v>
      </c>
      <c r="R749" s="25">
        <f t="array" aca="1" ref="R749" ca="1">INDEX('Lorri 401b'!L:L,MATCH('Retirement Calculator'!A749,'Lorri 401b'!N:N,0),0)</f>
        <v>-2072612.4736027147</v>
      </c>
      <c r="S749" s="25">
        <f t="shared" ca="1" si="527"/>
        <v>-399979.6245832562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1671171.5410366785</v>
      </c>
      <c r="R750" s="25">
        <f t="array" aca="1" ref="R750" ca="1">INDEX('Lorri 401b'!L:L,MATCH('Retirement Calculator'!A750,'Lorri 401b'!N:N,0),0)</f>
        <v>-2102993.8928552824</v>
      </c>
      <c r="S750" s="25">
        <f t="shared" ca="1" si="527"/>
        <v>-431822.35181860393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1669704.1442706368</v>
      </c>
      <c r="R751" s="25">
        <f t="array" aca="1" ref="R751" ca="1">INDEX('Lorri 401b'!L:L,MATCH('Retirement Calculator'!A751,'Lorri 401b'!N:N,0),0)</f>
        <v>-2133501.9013547357</v>
      </c>
      <c r="S751" s="25">
        <f t="shared" ca="1" si="527"/>
        <v>-463797.75708409888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1668230.6333514033</v>
      </c>
      <c r="R752" s="25">
        <f t="array" aca="1" ref="R752" ca="1">INDEX('Lorri 401b'!L:L,MATCH('Retirement Calculator'!A752,'Lorri 401b'!N:N,0),0)</f>
        <v>-2164137.0265562702</v>
      </c>
      <c r="S752" s="25">
        <f t="shared" ca="1" si="527"/>
        <v>-495906.39320486691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1666750.9828033396</v>
      </c>
      <c r="R753" s="25">
        <f t="array" aca="1" ref="R753" ca="1">INDEX('Lorri 401b'!L:L,MATCH('Retirement Calculator'!A753,'Lorri 401b'!N:N,0),0)</f>
        <v>-2194899.7981128111</v>
      </c>
      <c r="S753" s="25">
        <f t="shared" ca="1" si="527"/>
        <v>-528148.81530947145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1665265.1670446591</v>
      </c>
      <c r="R754" s="25">
        <f t="array" aca="1" ref="R754" ca="1">INDEX('Lorri 401b'!L:L,MATCH('Retirement Calculator'!A754,'Lorri 401b'!N:N,0),0)</f>
        <v>-2225790.7478841706</v>
      </c>
      <c r="S754" s="25">
        <f t="shared" ca="1" si="527"/>
        <v>-560525.58083951147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1663773.1603869842</v>
      </c>
      <c r="R755" s="25">
        <f t="array" aca="1" ref="R755" ca="1">INDEX('Lorri 401b'!L:L,MATCH('Retirement Calculator'!A755,'Lorri 401b'!N:N,0),0)</f>
        <v>-2256810.4099462442</v>
      </c>
      <c r="S755" s="25">
        <f t="shared" ca="1" si="527"/>
        <v>-593037.24955925997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1662274.9370349022</v>
      </c>
      <c r="R756" s="25">
        <f t="array" aca="1" ref="R756" ca="1">INDEX('Lorri 401b'!L:L,MATCH('Retirement Calculator'!A756,'Lorri 401b'!N:N,0),0)</f>
        <v>-2287959.3206002433</v>
      </c>
      <c r="S756" s="25">
        <f t="shared" ca="1" si="527"/>
        <v>-625684.38356534112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1660770.4710855198</v>
      </c>
      <c r="R757" s="25">
        <f t="array" aca="1" ref="R757" ca="1">INDEX('Lorri 401b'!L:L,MATCH('Retirement Calculator'!A757,'Lorri 401b'!N:N,0),0)</f>
        <v>-2319238.0183819672</v>
      </c>
      <c r="S757" s="25">
        <f t="shared" ca="1" si="527"/>
        <v>-658467.54729644745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1659259.736528015</v>
      </c>
      <c r="R758" s="25">
        <f t="array" aca="1" ref="R758" ca="1">INDEX('Lorri 401b'!L:L,MATCH('Retirement Calculator'!A758,'Lorri 401b'!N:N,0),0)</f>
        <v>-2350647.0440711151</v>
      </c>
      <c r="S758" s="25">
        <f t="shared" ca="1" si="527"/>
        <v>-691387.30754310009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1657742.7072431874</v>
      </c>
      <c r="R759" s="25">
        <f t="array" aca="1" ref="R759" ca="1">INDEX('Lorri 401b'!L:L,MATCH('Retirement Calculator'!A759,'Lorri 401b'!N:N,0),0)</f>
        <v>-2382186.9407006344</v>
      </c>
      <c r="S759" s="25">
        <f t="shared" ca="1" si="527"/>
        <v>-724444.23345744703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1656219.3570030062</v>
      </c>
      <c r="R760" s="25">
        <f t="array" aca="1" ref="R760" ca="1">INDEX('Lorri 401b'!L:L,MATCH('Retirement Calculator'!A760,'Lorri 401b'!N:N,0),0)</f>
        <v>-2413858.25356611</v>
      </c>
      <c r="S760" s="25">
        <f t="shared" ca="1" si="527"/>
        <v>-757638.89656310389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1654689.6594701575</v>
      </c>
      <c r="R761" s="25">
        <f t="array" aca="1" ref="R761" ca="1">INDEX('Lorri 401b'!L:L,MATCH('Retirement Calculator'!A761,'Lorri 401b'!N:N,0),0)</f>
        <v>-2445661.5302351918</v>
      </c>
      <c r="S761" s="25">
        <f t="shared" ca="1" si="527"/>
        <v>-790971.87076503434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1653153.5881975887</v>
      </c>
      <c r="R762" s="25">
        <f t="array" aca="1" ref="R762" ca="1">INDEX('Lorri 401b'!L:L,MATCH('Retirement Calculator'!A762,'Lorri 401b'!N:N,0),0)</f>
        <v>-2477597.3205570616</v>
      </c>
      <c r="S762" s="25">
        <f t="shared" ca="1" si="527"/>
        <v>-824443.7323594729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1651611.1166280508</v>
      </c>
      <c r="R763" s="25">
        <f t="array" aca="1" ref="R763" ca="1">INDEX('Lorri 401b'!L:L,MATCH('Retirement Calculator'!A763,'Lorri 401b'!N:N,0),0)</f>
        <v>-2509666.176671939</v>
      </c>
      <c r="S763" s="25">
        <f t="shared" ca="1" si="527"/>
        <v>-858055.06004388817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1650062.2180936399</v>
      </c>
      <c r="R764" s="25">
        <f t="array" aca="1" ref="R764" ca="1">INDEX('Lorri 401b'!L:L,MATCH('Retirement Calculator'!A764,'Lorri 401b'!N:N,0),0)</f>
        <v>-2541868.6530206283</v>
      </c>
      <c r="S764" s="25">
        <f t="shared" ca="1" si="527"/>
        <v>-891806.43492698832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1648506.8658153357</v>
      </c>
      <c r="R765" s="25">
        <f t="array" aca="1" ref="R765" ca="1">INDEX('Lorri 401b'!L:L,MATCH('Retirement Calculator'!A765,'Lorri 401b'!N:N,0),0)</f>
        <v>-2574205.3063541036</v>
      </c>
      <c r="S765" s="25">
        <f t="shared" ca="1" si="527"/>
        <v>-925698.44053876796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1646945.0329025385</v>
      </c>
      <c r="R766" s="25">
        <f t="array" aca="1" ref="R766" ca="1">INDEX('Lorri 401b'!L:L,MATCH('Retirement Calculator'!A766,'Lorri 401b'!N:N,0),0)</f>
        <v>-2606676.6957431352</v>
      </c>
      <c r="S766" s="25">
        <f t="shared" ca="1" si="527"/>
        <v>-959731.66284059663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1645376.6923526046</v>
      </c>
      <c r="R767" s="25">
        <f t="array" aca="1" ref="R767" ca="1">INDEX('Lorri 401b'!L:L,MATCH('Retirement Calculator'!A767,'Lorri 401b'!N:N,0),0)</f>
        <v>-2639283.3825879544</v>
      </c>
      <c r="S767" s="25">
        <f t="shared" ca="1" si="527"/>
        <v>-993906.69023534982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1643801.8170503792</v>
      </c>
      <c r="R768" s="25">
        <f t="array" aca="1" ref="R768" ca="1">INDEX('Lorri 401b'!L:L,MATCH('Retirement Calculator'!A768,'Lorri 401b'!N:N,0),0)</f>
        <v>-2672025.9306279602</v>
      </c>
      <c r="S768" s="25">
        <f t="shared" ca="1" si="527"/>
        <v>-1028224.113577581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1642220.379767728</v>
      </c>
      <c r="R769" s="25">
        <f t="array" aca="1" ref="R769" ca="1">INDEX('Lorri 401b'!L:L,MATCH('Retirement Calculator'!A769,'Lorri 401b'!N:N,0),0)</f>
        <v>-2704904.9059514664</v>
      </c>
      <c r="S769" s="25">
        <f t="shared" ca="1" si="527"/>
        <v>-1062684.5261837384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1640632.3531630659</v>
      </c>
      <c r="R770" s="25">
        <f t="array" aca="1" ref="R770" ca="1">INDEX('Lorri 401b'!L:L,MATCH('Retirement Calculator'!A770,'Lorri 401b'!N:N,0),0)</f>
        <v>-2737920.8770054872</v>
      </c>
      <c r="S770" s="25">
        <f t="shared" ca="1" si="527"/>
        <v>-1097288.5238424214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1639037.7097808842</v>
      </c>
      <c r="R771" s="25">
        <f t="array" aca="1" ref="R771" ca="1">INDEX('Lorri 401b'!L:L,MATCH('Retirement Calculator'!A771,'Lorri 401b'!N:N,0),0)</f>
        <v>-2771074.4146055663</v>
      </c>
      <c r="S771" s="25">
        <f t="shared" ca="1" si="527"/>
        <v>-1132036.7048246821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1637436.4220512768</v>
      </c>
      <c r="R772" s="25">
        <f t="array" aca="1" ref="R772" ca="1">INDEX('Lorri 401b'!L:L,MATCH('Retirement Calculator'!A772,'Lorri 401b'!N:N,0),0)</f>
        <v>-2804366.0919456459</v>
      </c>
      <c r="S772" s="25">
        <f t="shared" ca="1" si="527"/>
        <v>-1166929.6698943691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1635828.4622894626</v>
      </c>
      <c r="R773" s="25">
        <f t="array" aca="1" ref="R773" ca="1">INDEX('Lorri 401b'!L:L,MATCH('Retirement Calculator'!A773,'Lorri 401b'!N:N,0),0)</f>
        <v>-2837796.4846079755</v>
      </c>
      <c r="S773" s="25">
        <f t="shared" ca="1" si="527"/>
        <v>-1201968.0223185129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1634213.8026953076</v>
      </c>
      <c r="R774" s="25">
        <f t="array" aca="1" ref="R774" ca="1">INDEX('Lorri 401b'!L:L,MATCH('Retirement Calculator'!A774,'Lorri 401b'!N:N,0),0)</f>
        <v>-2871366.1705730651</v>
      </c>
      <c r="S774" s="25">
        <f t="shared" ca="1" si="527"/>
        <v>-1237152.3678777574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1632592.4153528437</v>
      </c>
      <c r="R775" s="25">
        <f t="array" aca="1" ref="R775" ca="1">INDEX('Lorri 401b'!L:L,MATCH('Retirement Calculator'!A775,'Lorri 401b'!N:N,0),0)</f>
        <v>-2905075.7302296758</v>
      </c>
      <c r="S775" s="25">
        <f t="shared" ca="1" si="527"/>
        <v>-1272483.3148768321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1630964.272229786</v>
      </c>
      <c r="R776" s="25">
        <f t="array" aca="1" ref="R776" ca="1">INDEX('Lorri 401b'!L:L,MATCH('Retirement Calculator'!A776,'Lorri 401b'!N:N,0),0)</f>
        <v>-2938925.7463848558</v>
      </c>
      <c r="S776" s="25">
        <f t="shared" ref="S776:S1030" ca="1" si="787">SUM(Q776:R776)</f>
        <v>-1307961.4741550698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1629329.3451770491</v>
      </c>
      <c r="R777" s="25">
        <f t="array" aca="1" ref="R777" ca="1">INDEX('Lorri 401b'!L:L,MATCH('Retirement Calculator'!A777,'Lorri 401b'!N:N,0),0)</f>
        <v>-2972916.8042740156</v>
      </c>
      <c r="S777" s="25">
        <f t="shared" ca="1" si="787"/>
        <v>-1343587.4590969665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1627687.605928259</v>
      </c>
      <c r="R778" s="25">
        <f t="array" aca="1" ref="R778" ca="1">INDEX('Lorri 401b'!L:L,MATCH('Retirement Calculator'!A778,'Lorri 401b'!N:N,0),0)</f>
        <v>-3007049.4915710469</v>
      </c>
      <c r="S778" s="25">
        <f t="shared" ca="1" si="787"/>
        <v>-1379361.8856427879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1626039.0260992656</v>
      </c>
      <c r="R779" s="25">
        <f t="array" aca="1" ref="R779" ca="1">INDEX('Lorri 401b'!L:L,MATCH('Retirement Calculator'!A779,'Lorri 401b'!N:N,0),0)</f>
        <v>-3041324.3983984827</v>
      </c>
      <c r="S779" s="25">
        <f t="shared" ca="1" si="787"/>
        <v>-1415285.3722992172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1624383.5771876513</v>
      </c>
      <c r="R780" s="25">
        <f t="array" aca="1" ref="R780" ca="1">INDEX('Lorri 401b'!L:L,MATCH('Retirement Calculator'!A780,'Lorri 401b'!N:N,0),0)</f>
        <v>-3075742.1173376995</v>
      </c>
      <c r="S780" s="25">
        <f t="shared" ca="1" si="787"/>
        <v>-1451358.5401500482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1622721.2305722388</v>
      </c>
      <c r="R781" s="25">
        <f t="array" aca="1" ref="R781" ca="1">INDEX('Lorri 401b'!L:L,MATCH('Retirement Calculator'!A781,'Lorri 401b'!N:N,0),0)</f>
        <v>-3110303.2434391631</v>
      </c>
      <c r="S781" s="25">
        <f t="shared" ca="1" si="787"/>
        <v>-1487582.0128669243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1621051.9575125955</v>
      </c>
      <c r="R782" s="25">
        <f t="array" aca="1" ref="R782" ca="1">INDEX('Lorri 401b'!L:L,MATCH('Retirement Calculator'!A782,'Lorri 401b'!N:N,0),0)</f>
        <v>-3145008.3742327159</v>
      </c>
      <c r="S782" s="25">
        <f t="shared" ca="1" si="787"/>
        <v>-1523956.4167201205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1619375.7291485369</v>
      </c>
      <c r="R783" s="25">
        <f t="array" aca="1" ref="R783" ca="1">INDEX('Lorri 401b'!L:L,MATCH('Retirement Calculator'!A783,'Lorri 401b'!N:N,0),0)</f>
        <v>-3179858.1097379085</v>
      </c>
      <c r="S783" s="25">
        <f t="shared" ca="1" si="787"/>
        <v>-1560482.3805893715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1617692.5164996281</v>
      </c>
      <c r="R784" s="25">
        <f t="array" aca="1" ref="R784" ca="1">INDEX('Lorri 401b'!L:L,MATCH('Retirement Calculator'!A784,'Lorri 401b'!N:N,0),0)</f>
        <v>-3214853.0524743726</v>
      </c>
      <c r="S784" s="25">
        <f t="shared" ca="1" si="787"/>
        <v>-1597160.5359747445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1616002.290464682</v>
      </c>
      <c r="R785" s="25">
        <f t="array" aca="1" ref="R785" ca="1">INDEX('Lorri 401b'!L:L,MATCH('Retirement Calculator'!A785,'Lorri 401b'!N:N,0),0)</f>
        <v>-3249993.8074722388</v>
      </c>
      <c r="S785" s="25">
        <f t="shared" ca="1" si="787"/>
        <v>-1633991.5170075567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1614305.0218212572</v>
      </c>
      <c r="R786" s="25">
        <f t="array" aca="1" ref="R786" ca="1">INDEX('Lorri 401b'!L:L,MATCH('Retirement Calculator'!A786,'Lorri 401b'!N:N,0),0)</f>
        <v>-3285280.9822825962</v>
      </c>
      <c r="S786" s="25">
        <f t="shared" ca="1" si="787"/>
        <v>-1670975.960461339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1612600.6812251513</v>
      </c>
      <c r="R787" s="25">
        <f t="array" aca="1" ref="R787" ca="1">INDEX('Lorri 401b'!L:L,MATCH('Retirement Calculator'!A787,'Lorri 401b'!N:N,0),0)</f>
        <v>-3320715.1869879966</v>
      </c>
      <c r="S787" s="25">
        <f t="shared" ca="1" si="787"/>
        <v>-1708114.5057628453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1610889.239209895</v>
      </c>
      <c r="R788" s="25">
        <f t="array" aca="1" ref="R788" ca="1">INDEX('Lorri 401b'!L:L,MATCH('Retirement Calculator'!A788,'Lorri 401b'!N:N,0),0)</f>
        <v>-3356297.0342130028</v>
      </c>
      <c r="S788" s="25">
        <f t="shared" ca="1" si="787"/>
        <v>-1745407.7950031077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1609170.6661862419</v>
      </c>
      <c r="R789" s="25">
        <f t="array" aca="1" ref="R789" ca="1">INDEX('Lorri 401b'!L:L,MATCH('Retirement Calculator'!A789,'Lorri 401b'!N:N,0),0)</f>
        <v>-3392027.13913478</v>
      </c>
      <c r="S789" s="25">
        <f t="shared" ca="1" si="787"/>
        <v>-1782856.4729485381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1607444.9324416567</v>
      </c>
      <c r="R790" s="25">
        <f t="array" aca="1" ref="R790" ca="1">INDEX('Lorri 401b'!L:L,MATCH('Retirement Calculator'!A790,'Lorri 401b'!N:N,0),0)</f>
        <v>-3427906.1194937313</v>
      </c>
      <c r="S790" s="25">
        <f t="shared" ca="1" si="787"/>
        <v>-1820461.1870520746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1605712.0081398026</v>
      </c>
      <c r="R791" s="25">
        <f t="array" aca="1" ref="R791" ca="1">INDEX('Lorri 401b'!L:L,MATCH('Retirement Calculator'!A791,'Lorri 401b'!N:N,0),0)</f>
        <v>-3463934.595604178</v>
      </c>
      <c r="S791" s="25">
        <f t="shared" ca="1" si="787"/>
        <v>-1858222.5874643754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1603971.863320024</v>
      </c>
      <c r="R792" s="25">
        <f t="array" aca="1" ref="R792" ca="1">INDEX('Lorri 401b'!L:L,MATCH('Retirement Calculator'!A792,'Lorri 401b'!N:N,0),0)</f>
        <v>-3500113.1903650849</v>
      </c>
      <c r="S792" s="25">
        <f t="shared" ca="1" si="787"/>
        <v>-1896141.3270450609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1602224.4678968296</v>
      </c>
      <c r="R793" s="25">
        <f t="array" aca="1" ref="R793" ca="1">INDEX('Lorri 401b'!L:L,MATCH('Retirement Calculator'!A793,'Lorri 401b'!N:N,0),0)</f>
        <v>-3536442.5292708292</v>
      </c>
      <c r="S793" s="25">
        <f t="shared" ca="1" si="787"/>
        <v>-1934218.0613739996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1600469.7916593719</v>
      </c>
      <c r="R794" s="25">
        <f t="array" aca="1" ref="R794" ca="1">INDEX('Lorri 401b'!L:L,MATCH('Retirement Calculator'!A794,'Lorri 401b'!N:N,0),0)</f>
        <v>-3572923.2404220137</v>
      </c>
      <c r="S794" s="25">
        <f t="shared" ca="1" si="787"/>
        <v>-1972453.4487626418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1598707.8042709248</v>
      </c>
      <c r="R795" s="25">
        <f t="array" aca="1" ref="R795" ca="1">INDEX('Lorri 401b'!L:L,MATCH('Retirement Calculator'!A795,'Lorri 401b'!N:N,0),0)</f>
        <v>-3609555.9545363286</v>
      </c>
      <c r="S795" s="25">
        <f t="shared" ca="1" si="787"/>
        <v>-2010848.1502654038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1596938.4752683593</v>
      </c>
      <c r="R796" s="25">
        <f t="array" aca="1" ref="R796" ca="1">INDEX('Lorri 401b'!L:L,MATCH('Retirement Calculator'!A796,'Lorri 401b'!N:N,0),0)</f>
        <v>-3646341.3049594527</v>
      </c>
      <c r="S796" s="25">
        <f t="shared" ca="1" si="787"/>
        <v>-2049402.8296910934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1595161.7740616163</v>
      </c>
      <c r="R797" s="25">
        <f t="array" aca="1" ref="R797" ca="1">INDEX('Lorri 401b'!L:L,MATCH('Retirement Calculator'!A797,'Lorri 401b'!N:N,0),0)</f>
        <v>-3683279.9276760067</v>
      </c>
      <c r="S797" s="25">
        <f t="shared" ca="1" si="787"/>
        <v>-2088118.1536143904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1593377.6699331785</v>
      </c>
      <c r="R798" s="25">
        <f t="array" aca="1" ref="R798" ca="1">INDEX('Lorri 401b'!L:L,MATCH('Retirement Calculator'!A798,'Lorri 401b'!N:N,0),0)</f>
        <v>-3720372.4613205465</v>
      </c>
      <c r="S798" s="25">
        <f t="shared" ca="1" si="787"/>
        <v>-2126994.791387368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1591586.132037539</v>
      </c>
      <c r="R799" s="25">
        <f t="array" aca="1" ref="R799" ca="1">INDEX('Lorri 401b'!L:L,MATCH('Retirement Calculator'!A799,'Lorri 401b'!N:N,0),0)</f>
        <v>-3757619.5471886052</v>
      </c>
      <c r="S799" s="25">
        <f t="shared" ca="1" si="787"/>
        <v>-2166033.4151510661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1589787.1294006677</v>
      </c>
      <c r="R800" s="25">
        <f t="array" aca="1" ref="R800" ca="1">INDEX('Lorri 401b'!L:L,MATCH('Retirement Calculator'!A800,'Lorri 401b'!N:N,0),0)</f>
        <v>-3795021.8292477806</v>
      </c>
      <c r="S800" s="25">
        <f t="shared" ca="1" si="787"/>
        <v>-2205234.6998471129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1587980.630919476</v>
      </c>
      <c r="R801" s="25">
        <f t="array" aca="1" ref="R801" ca="1">INDEX('Lorri 401b'!L:L,MATCH('Retirement Calculator'!A801,'Lorri 401b'!N:N,0),0)</f>
        <v>-3832579.9541488695</v>
      </c>
      <c r="S801" s="25">
        <f t="shared" ca="1" si="787"/>
        <v>-2244599.3232293935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1586166.6053612793</v>
      </c>
      <c r="R802" s="25">
        <f t="array" aca="1" ref="R802" ca="1">INDEX('Lorri 401b'!L:L,MATCH('Retirement Calculator'!A802,'Lorri 401b'!N:N,0),0)</f>
        <v>-3870294.5712370463</v>
      </c>
      <c r="S802" s="25">
        <f t="shared" ca="1" si="787"/>
        <v>-2284127.9658757672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1584345.021363257</v>
      </c>
      <c r="R803" s="25">
        <f t="array" aca="1" ref="R803" ca="1">INDEX('Lorri 401b'!L:L,MATCH('Retirement Calculator'!A803,'Lorri 401b'!N:N,0),0)</f>
        <v>-3908166.3325630901</v>
      </c>
      <c r="S803" s="25">
        <f t="shared" ca="1" si="787"/>
        <v>-2323821.3111998332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1582515.8474319095</v>
      </c>
      <c r="R804" s="25">
        <f t="array" aca="1" ref="R804" ca="1">INDEX('Lorri 401b'!L:L,MATCH('Retirement Calculator'!A804,'Lorri 401b'!N:N,0),0)</f>
        <v>-3946195.8928946592</v>
      </c>
      <c r="S804" s="25">
        <f t="shared" ca="1" si="787"/>
        <v>-2363680.0454627499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1580679.0519425147</v>
      </c>
      <c r="R805" s="25">
        <f t="array" aca="1" ref="R805" ca="1">INDEX('Lorri 401b'!L:L,MATCH('Retirement Calculator'!A805,'Lorri 401b'!N:N,0),0)</f>
        <v>-3984383.9097276097</v>
      </c>
      <c r="S805" s="25">
        <f t="shared" ca="1" si="787"/>
        <v>-2403704.857785095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1578834.6031385807</v>
      </c>
      <c r="R806" s="25">
        <f t="array" aca="1" ref="R806" ca="1">INDEX('Lorri 401b'!L:L,MATCH('Retirement Calculator'!A806,'Lorri 401b'!N:N,0),0)</f>
        <v>-4022731.0432973644</v>
      </c>
      <c r="S806" s="25">
        <f t="shared" ca="1" si="787"/>
        <v>-2443896.4401587835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1576982.469131297</v>
      </c>
      <c r="R807" s="25">
        <f t="array" aca="1" ref="R807" ca="1">INDEX('Lorri 401b'!L:L,MATCH('Retirement Calculator'!A807,'Lorri 401b'!N:N,0),0)</f>
        <v>-4061237.9565903265</v>
      </c>
      <c r="S807" s="25">
        <f t="shared" ca="1" si="787"/>
        <v>-2484255.4874590295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1575122.6178989829</v>
      </c>
      <c r="R808" s="25">
        <f t="array" aca="1" ref="R808" ca="1">INDEX('Lorri 401b'!L:L,MATCH('Retirement Calculator'!A808,'Lorri 401b'!N:N,0),0)</f>
        <v>-4099905.3153553423</v>
      </c>
      <c r="S808" s="25">
        <f t="shared" ca="1" si="787"/>
        <v>-2524782.6974563594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1573255.0172865342</v>
      </c>
      <c r="R809" s="25">
        <f t="array" aca="1" ref="R809" ca="1">INDEX('Lorri 401b'!L:L,MATCH('Retirement Calculator'!A809,'Lorri 401b'!N:N,0),0)</f>
        <v>-4138733.7881152127</v>
      </c>
      <c r="S809" s="25">
        <f t="shared" ca="1" si="787"/>
        <v>-2565478.7708286783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1571379.6350048669</v>
      </c>
      <c r="R810" s="25">
        <f t="array" aca="1" ref="R810" ca="1">INDEX('Lorri 401b'!L:L,MATCH('Retirement Calculator'!A810,'Lorri 401b'!N:N,0),0)</f>
        <v>-4177724.0461782492</v>
      </c>
      <c r="S810" s="25">
        <f t="shared" ca="1" si="787"/>
        <v>-2606344.4111733823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1569496.4386303595</v>
      </c>
      <c r="R811" s="25">
        <f t="array" aca="1" ref="R811" ca="1">INDEX('Lorri 401b'!L:L,MATCH('Retirement Calculator'!A811,'Lorri 401b'!N:N,0),0)</f>
        <v>-4216876.7636498818</v>
      </c>
      <c r="S811" s="25">
        <f t="shared" ca="1" si="787"/>
        <v>-2647380.3250195226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1567605.3956042915</v>
      </c>
      <c r="R812" s="25">
        <f t="array" aca="1" ref="R812" ca="1">INDEX('Lorri 401b'!L:L,MATCH('Retirement Calculator'!A812,'Lorri 401b'!N:N,0),0)</f>
        <v>-4256192.6174443122</v>
      </c>
      <c r="S812" s="25">
        <f t="shared" ca="1" si="787"/>
        <v>-2688587.2218400207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1565706.4732322816</v>
      </c>
      <c r="R813" s="25">
        <f t="array" aca="1" ref="R813" ca="1">INDEX('Lorri 401b'!L:L,MATCH('Retirement Calculator'!A813,'Lorri 401b'!N:N,0),0)</f>
        <v>-4295672.2872962197</v>
      </c>
      <c r="S813" s="25">
        <f t="shared" ca="1" si="787"/>
        <v>-2729965.8140639383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1563799.6386837217</v>
      </c>
      <c r="R814" s="25">
        <f t="array" aca="1" ref="R814" ca="1">INDEX('Lorri 401b'!L:L,MATCH('Retirement Calculator'!A814,'Lorri 401b'!N:N,0),0)</f>
        <v>-4335316.4557725098</v>
      </c>
      <c r="S814" s="25">
        <f t="shared" ca="1" si="787"/>
        <v>-2771516.8170887884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1561884.8589912094</v>
      </c>
      <c r="R815" s="25">
        <f t="array" aca="1" ref="R815" ca="1">INDEX('Lorri 401b'!L:L,MATCH('Retirement Calculator'!A815,'Lorri 401b'!N:N,0),0)</f>
        <v>-4375125.8082841178</v>
      </c>
      <c r="S815" s="25">
        <f t="shared" ca="1" si="787"/>
        <v>-2813240.9492929084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1559962.1010499783</v>
      </c>
      <c r="R816" s="25">
        <f t="array" aca="1" ref="R816" ca="1">INDEX('Lorri 401b'!L:L,MATCH('Retirement Calculator'!A816,'Lorri 401b'!N:N,0),0)</f>
        <v>-4415101.0330978576</v>
      </c>
      <c r="S816" s="25">
        <f t="shared" ca="1" si="787"/>
        <v>-2855138.9320478793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1558031.3316173255</v>
      </c>
      <c r="R817" s="25">
        <f t="array" aca="1" ref="R817" ca="1">INDEX('Lorri 401b'!L:L,MATCH('Retirement Calculator'!A817,'Lorri 401b'!N:N,0),0)</f>
        <v>-4455242.8213483207</v>
      </c>
      <c r="S817" s="25">
        <f t="shared" ca="1" si="787"/>
        <v>-2897211.4897309951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1556092.5173120366</v>
      </c>
      <c r="R818" s="25">
        <f t="array" aca="1" ref="R818" ca="1">INDEX('Lorri 401b'!L:L,MATCH('Retirement Calculator'!A818,'Lorri 401b'!N:N,0),0)</f>
        <v>-4495551.8670498282</v>
      </c>
      <c r="S818" s="25">
        <f t="shared" ca="1" si="787"/>
        <v>-2939459.3497377913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1554145.6246138089</v>
      </c>
      <c r="R819" s="25">
        <f t="array" aca="1" ref="R819" ca="1">INDEX('Lorri 401b'!L:L,MATCH('Retirement Calculator'!A819,'Lorri 401b'!N:N,0),0)</f>
        <v>-4536028.8671084251</v>
      </c>
      <c r="S819" s="25">
        <f t="shared" ca="1" si="787"/>
        <v>-2981883.2424946162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1552190.6198626719</v>
      </c>
      <c r="R820" s="25">
        <f t="array" aca="1" ref="R820" ca="1">INDEX('Lorri 401b'!L:L,MATCH('Retirement Calculator'!A820,'Lorri 401b'!N:N,0),0)</f>
        <v>-4576674.5213339329</v>
      </c>
      <c r="S820" s="25">
        <f t="shared" ca="1" si="787"/>
        <v>-3024483.9014712609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1550227.4692584053</v>
      </c>
      <c r="R821" s="25">
        <f t="array" aca="1" ref="R821" ca="1">INDEX('Lorri 401b'!L:L,MATCH('Retirement Calculator'!A821,'Lorri 401b'!N:N,0),0)</f>
        <v>-4617489.5324520469</v>
      </c>
      <c r="S821" s="25">
        <f t="shared" ca="1" si="787"/>
        <v>-3067262.0631936416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1548256.1388599542</v>
      </c>
      <c r="R822" s="25">
        <f t="array" aca="1" ref="R822" ca="1">INDEX('Lorri 401b'!L:L,MATCH('Retirement Calculator'!A822,'Lorri 401b'!N:N,0),0)</f>
        <v>-4658474.6061164858</v>
      </c>
      <c r="S822" s="25">
        <f t="shared" ca="1" si="787"/>
        <v>-3110218.4672565316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1546276.5945848429</v>
      </c>
      <c r="R823" s="25">
        <f t="array" aca="1" ref="R823" ca="1">INDEX('Lorri 401b'!L:L,MATCH('Retirement Calculator'!A823,'Lorri 401b'!N:N,0),0)</f>
        <v>-4699630.4509211937</v>
      </c>
      <c r="S823" s="25">
        <f t="shared" ca="1" si="787"/>
        <v>-3153353.8563363506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1544288.8022085854</v>
      </c>
      <c r="R824" s="25">
        <f t="array" aca="1" ref="R824" ca="1">INDEX('Lorri 401b'!L:L,MATCH('Retirement Calculator'!A824,'Lorri 401b'!N:N,0),0)</f>
        <v>-4740957.7784125879</v>
      </c>
      <c r="S824" s="25">
        <f t="shared" ca="1" si="787"/>
        <v>-3196668.9762040023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1542292.7273640935</v>
      </c>
      <c r="R825" s="25">
        <f t="array" aca="1" ref="R825" ca="1">INDEX('Lorri 401b'!L:L,MATCH('Retirement Calculator'!A825,'Lorri 401b'!N:N,0),0)</f>
        <v>-4782457.3031018628</v>
      </c>
      <c r="S825" s="25">
        <f t="shared" ca="1" si="787"/>
        <v>-3240164.5757377692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1540288.3355410828</v>
      </c>
      <c r="R826" s="25">
        <f t="array" aca="1" ref="R826" ca="1">INDEX('Lorri 401b'!L:L,MATCH('Retirement Calculator'!A826,'Lorri 401b'!N:N,0),0)</f>
        <v>-4824129.7424773434</v>
      </c>
      <c r="S826" s="25">
        <f t="shared" ca="1" si="787"/>
        <v>-3283841.4069362609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1538275.5920854763</v>
      </c>
      <c r="R827" s="25">
        <f t="array" aca="1" ref="R827" ca="1">INDEX('Lorri 401b'!L:L,MATCH('Retirement Calculator'!A827,'Lorri 401b'!N:N,0),0)</f>
        <v>-4865975.8170168884</v>
      </c>
      <c r="S827" s="25">
        <f t="shared" ca="1" si="787"/>
        <v>-3327700.2249314124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1536254.4621988046</v>
      </c>
      <c r="R828" s="25">
        <f t="array" aca="1" ref="R828" ca="1">INDEX('Lorri 401b'!L:L,MATCH('Retirement Calculator'!A828,'Lorri 401b'!N:N,0),0)</f>
        <v>-4907996.250200348</v>
      </c>
      <c r="S828" s="25">
        <f t="shared" ca="1" si="787"/>
        <v>-3371741.7880015434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1534224.9109376052</v>
      </c>
      <c r="R829" s="25">
        <f t="array" aca="1" ref="R829" ca="1">INDEX('Lorri 401b'!L:L,MATCH('Retirement Calculator'!A829,'Lorri 401b'!N:N,0),0)</f>
        <v>-4950191.7685220717</v>
      </c>
      <c r="S829" s="25">
        <f t="shared" ca="1" si="787"/>
        <v>-3415966.8575844662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1532186.9032128174</v>
      </c>
      <c r="R830" s="25">
        <f t="array" aca="1" ref="R830" ca="1">INDEX('Lorri 401b'!L:L,MATCH('Retirement Calculator'!A830,'Lorri 401b'!N:N,0),0)</f>
        <v>-4992563.101503469</v>
      </c>
      <c r="S830" s="25">
        <f t="shared" ca="1" si="787"/>
        <v>-3460376.1982906517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1530140.4037891764</v>
      </c>
      <c r="R831" s="25">
        <f t="array" aca="1" ref="R831" ca="1">INDEX('Lorri 401b'!L:L,MATCH('Retirement Calculator'!A831,'Lorri 401b'!N:N,0),0)</f>
        <v>-5035110.9817056227</v>
      </c>
      <c r="S831" s="25">
        <f t="shared" ca="1" si="787"/>
        <v>-3504970.5779164461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1528085.3772846034</v>
      </c>
      <c r="R832" s="25">
        <f t="array" aca="1" ref="R832" ca="1">INDEX('Lorri 401b'!L:L,MATCH('Retirement Calculator'!A832,'Lorri 401b'!N:N,0),0)</f>
        <v>-5077836.1447419524</v>
      </c>
      <c r="S832" s="25">
        <f t="shared" ca="1" si="787"/>
        <v>-3549750.7674573492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1526021.7881695949</v>
      </c>
      <c r="R833" s="25">
        <f t="array" aca="1" ref="R833" ca="1">INDEX('Lorri 401b'!L:L,MATCH('Retirement Calculator'!A833,'Lorri 401b'!N:N,0),0)</f>
        <v>-5120739.329290933</v>
      </c>
      <c r="S833" s="25">
        <f t="shared" ca="1" si="787"/>
        <v>-3594717.541121338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1523949.6007666071</v>
      </c>
      <c r="R834" s="25">
        <f t="array" aca="1" ref="R834" ca="1">INDEX('Lorri 401b'!L:L,MATCH('Retirement Calculator'!A834,'Lorri 401b'!N:N,0),0)</f>
        <v>-5163821.2771088677</v>
      </c>
      <c r="S834" s="25">
        <f t="shared" ca="1" si="787"/>
        <v>-3639871.6763422606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1521868.7792494402</v>
      </c>
      <c r="R835" s="25">
        <f t="array" aca="1" ref="R835" ca="1">INDEX('Lorri 401b'!L:L,MATCH('Retirement Calculator'!A835,'Lorri 401b'!N:N,0),0)</f>
        <v>-5207082.7330427105</v>
      </c>
      <c r="S835" s="25">
        <f t="shared" ca="1" si="787"/>
        <v>-3685213.9537932705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1519779.2876426184</v>
      </c>
      <c r="R836" s="25">
        <f t="array" aca="1" ref="R836" ca="1">INDEX('Lorri 401b'!L:L,MATCH('Retirement Calculator'!A836,'Lorri 401b'!N:N,0),0)</f>
        <v>-5250524.4450429445</v>
      </c>
      <c r="S836" s="25">
        <f t="shared" ca="1" si="787"/>
        <v>-3730745.1574003259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1517681.0898207682</v>
      </c>
      <c r="R837" s="25">
        <f t="array" aca="1" ref="R837" ca="1">INDEX('Lorri 401b'!L:L,MATCH('Retirement Calculator'!A837,'Lorri 401b'!N:N,0),0)</f>
        <v>-5294147.1641765125</v>
      </c>
      <c r="S837" s="25">
        <f t="shared" ca="1" si="787"/>
        <v>-3776466.0743557443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1515574.1495079936</v>
      </c>
      <c r="R838" s="25">
        <f t="array" aca="1" ref="R838" ca="1">INDEX('Lorri 401b'!L:L,MATCH('Retirement Calculator'!A838,'Lorri 401b'!N:N,0),0)</f>
        <v>-5337951.644639804</v>
      </c>
      <c r="S838" s="25">
        <f t="shared" ca="1" si="787"/>
        <v>-3822377.4951318102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1513458.4302772491</v>
      </c>
      <c r="R839" s="25">
        <f t="array" aca="1" ref="R839" ca="1">INDEX('Lorri 401b'!L:L,MATCH('Retirement Calculator'!A839,'Lorri 401b'!N:N,0),0)</f>
        <v>-5381938.6437716922</v>
      </c>
      <c r="S839" s="25">
        <f t="shared" ca="1" si="787"/>
        <v>-3868480.2134944433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1511333.8955497099</v>
      </c>
      <c r="R840" s="25">
        <f t="array" aca="1" ref="R840" ca="1">INDEX('Lorri 401b'!L:L,MATCH('Retirement Calculator'!A840,'Lorri 401b'!N:N,0),0)</f>
        <v>-5426108.9220666299</v>
      </c>
      <c r="S840" s="25">
        <f t="shared" ca="1" si="787"/>
        <v>-3914775.02651692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1509200.5085941392</v>
      </c>
      <c r="R841" s="25">
        <f t="array" aca="1" ref="R841" ca="1">INDEX('Lorri 401b'!L:L,MATCH('Retirement Calculator'!A841,'Lorri 401b'!N:N,0),0)</f>
        <v>-5470463.2431877963</v>
      </c>
      <c r="S841" s="25">
        <f t="shared" ca="1" si="787"/>
        <v>-3961262.7345936568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1507058.2325262537</v>
      </c>
      <c r="R842" s="25">
        <f t="array" aca="1" ref="R842" ca="1">INDEX('Lorri 401b'!L:L,MATCH('Retirement Calculator'!A842,'Lorri 401b'!N:N,0),0)</f>
        <v>-5515002.3739803014</v>
      </c>
      <c r="S842" s="25">
        <f t="shared" ca="1" si="787"/>
        <v>-4007944.1414540475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1504907.0303080853</v>
      </c>
      <c r="R843" s="25">
        <f t="array" aca="1" ref="R843" ca="1">INDEX('Lorri 401b'!L:L,MATCH('Retirement Calculator'!A843,'Lorri 401b'!N:N,0),0)</f>
        <v>-5559727.0844844421</v>
      </c>
      <c r="S843" s="25">
        <f t="shared" ca="1" si="787"/>
        <v>-4054820.0541763566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1502746.8647473413</v>
      </c>
      <c r="R844" s="25">
        <f t="array" aca="1" ref="R844" ca="1">INDEX('Lorri 401b'!L:L,MATCH('Retirement Calculator'!A844,'Lorri 401b'!N:N,0),0)</f>
        <v>-5604638.1479490167</v>
      </c>
      <c r="S844" s="25">
        <f t="shared" ca="1" si="787"/>
        <v>-4101891.2832016754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1500577.6984967608</v>
      </c>
      <c r="R845" s="25">
        <f t="array" aca="1" ref="R845" ca="1">INDEX('Lorri 401b'!L:L,MATCH('Retirement Calculator'!A845,'Lorri 401b'!N:N,0),0)</f>
        <v>-5649736.3408446936</v>
      </c>
      <c r="S845" s="25">
        <f t="shared" ca="1" si="787"/>
        <v>-4149158.6423479328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1498399.4940534695</v>
      </c>
      <c r="R846" s="25">
        <f t="array" aca="1" ref="R846" ca="1">INDEX('Lorri 401b'!L:L,MATCH('Retirement Calculator'!A846,'Lorri 401b'!N:N,0),0)</f>
        <v>-5695022.4428774361</v>
      </c>
      <c r="S846" s="25">
        <f t="shared" ca="1" si="787"/>
        <v>-4196622.9488239661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1496212.2137583313</v>
      </c>
      <c r="R847" s="25">
        <f t="array" aca="1" ref="R847" ca="1">INDEX('Lorri 401b'!L:L,MATCH('Retirement Calculator'!A847,'Lorri 401b'!N:N,0),0)</f>
        <v>-5740497.2370019816</v>
      </c>
      <c r="S847" s="25">
        <f t="shared" ca="1" si="787"/>
        <v>-4244285.0232436508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1494015.8197952965</v>
      </c>
      <c r="R848" s="25">
        <f t="array" aca="1" ref="R848" ca="1">INDEX('Lorri 401b'!L:L,MATCH('Retirement Calculator'!A848,'Lorri 401b'!N:N,0),0)</f>
        <v>-5786161.5094353789</v>
      </c>
      <c r="S848" s="25">
        <f t="shared" ca="1" si="787"/>
        <v>-4292145.6896400824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1491810.2741907493</v>
      </c>
      <c r="R849" s="25">
        <f t="array" aca="1" ref="R849" ca="1">INDEX('Lorri 401b'!L:L,MATCH('Retirement Calculator'!A849,'Lorri 401b'!N:N,0),0)</f>
        <v>-5832016.0496705817</v>
      </c>
      <c r="S849" s="25">
        <f t="shared" ca="1" si="787"/>
        <v>-4340205.7754798327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1489595.5388128497</v>
      </c>
      <c r="R850" s="25">
        <f t="array" aca="1" ref="R850" ca="1">INDEX('Lorri 401b'!L:L,MATCH('Retirement Calculator'!A850,'Lorri 401b'!N:N,0),0)</f>
        <v>-5878061.6504900986</v>
      </c>
      <c r="S850" s="25">
        <f t="shared" ca="1" si="787"/>
        <v>-4388466.111677249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1487371.5753708754</v>
      </c>
      <c r="R851" s="25">
        <f t="array" aca="1" ref="R851" ca="1">INDEX('Lorri 401b'!L:L,MATCH('Retirement Calculator'!A851,'Lorri 401b'!N:N,0),0)</f>
        <v>-5924299.1079796962</v>
      </c>
      <c r="S851" s="25">
        <f t="shared" ca="1" si="787"/>
        <v>-4436927.5326088211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1485138.3454145596</v>
      </c>
      <c r="R852" s="25">
        <f t="array" aca="1" ref="R852" ca="1">INDEX('Lorri 401b'!L:L,MATCH('Retirement Calculator'!A852,'Lorri 401b'!N:N,0),0)</f>
        <v>-5970729.2215421675</v>
      </c>
      <c r="S852" s="25">
        <f t="shared" ca="1" si="787"/>
        <v>-4485590.8761276081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1482895.8103334259</v>
      </c>
      <c r="R853" s="25">
        <f t="array" aca="1" ref="R853" ca="1">INDEX('Lorri 401b'!L:L,MATCH('Retirement Calculator'!A853,'Lorri 401b'!N:N,0),0)</f>
        <v>-6017352.7939111488</v>
      </c>
      <c r="S853" s="25">
        <f t="shared" ca="1" si="787"/>
        <v>-4534456.9835777227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1480643.9313561206</v>
      </c>
      <c r="R854" s="25">
        <f t="array" aca="1" ref="R854" ca="1">INDEX('Lorri 401b'!L:L,MATCH('Retirement Calculator'!A854,'Lorri 401b'!N:N,0),0)</f>
        <v>-6064170.6311650006</v>
      </c>
      <c r="S854" s="25">
        <f t="shared" ca="1" si="787"/>
        <v>-4583526.6998088798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1478382.6695497434</v>
      </c>
      <c r="R855" s="25">
        <f t="array" aca="1" ref="R855" ca="1">INDEX('Lorri 401b'!L:L,MATCH('Retirement Calculator'!A855,'Lorri 401b'!N:N,0),0)</f>
        <v>-6111183.5427407436</v>
      </c>
      <c r="S855" s="25">
        <f t="shared" ca="1" si="787"/>
        <v>-4632800.873191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1476111.9858191728</v>
      </c>
      <c r="R856" s="25">
        <f t="array" aca="1" ref="R856" ca="1">INDEX('Lorri 401b'!L:L,MATCH('Retirement Calculator'!A856,'Lorri 401b'!N:N,0),0)</f>
        <v>-6158392.3414480528</v>
      </c>
      <c r="S856" s="25">
        <f t="shared" ca="1" si="787"/>
        <v>-4682280.3556288797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1473831.8409063916</v>
      </c>
      <c r="R857" s="25">
        <f t="array" aca="1" ref="R857" ca="1">INDEX('Lorri 401b'!L:L,MATCH('Retirement Calculator'!A857,'Lorri 401b'!N:N,0),0)</f>
        <v>-6205797.8434833083</v>
      </c>
      <c r="S857" s="25">
        <f t="shared" ca="1" si="787"/>
        <v>-4731966.0025769165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1471542.1953898072</v>
      </c>
      <c r="R858" s="25">
        <f t="array" aca="1" ref="R858" ca="1">INDEX('Lorri 401b'!L:L,MATCH('Retirement Calculator'!A858,'Lorri 401b'!N:N,0),0)</f>
        <v>-6253400.8684437117</v>
      </c>
      <c r="S858" s="25">
        <f t="shared" ca="1" si="787"/>
        <v>-4781858.6730539044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1469243.0096835704</v>
      </c>
      <c r="R859" s="25">
        <f t="array" aca="1" ref="R859" ca="1">INDEX('Lorri 401b'!L:L,MATCH('Retirement Calculator'!A859,'Lorri 401b'!N:N,0),0)</f>
        <v>-6301202.2393414499</v>
      </c>
      <c r="S859" s="25">
        <f t="shared" ca="1" si="787"/>
        <v>-4831959.2296578791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1466934.2440368908</v>
      </c>
      <c r="R860" s="25">
        <f t="array" aca="1" ref="R860" ca="1">INDEX('Lorri 401b'!L:L,MATCH('Retirement Calculator'!A860,'Lorri 401b'!N:N,0),0)</f>
        <v>-6349202.7826179285</v>
      </c>
      <c r="S860" s="25">
        <f t="shared" ca="1" si="787"/>
        <v>-4882268.5385810379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1464615.8585333501</v>
      </c>
      <c r="R861" s="25">
        <f t="array" aca="1" ref="R861" ca="1">INDEX('Lorri 401b'!L:L,MATCH('Retirement Calculator'!A861,'Lorri 401b'!N:N,0),0)</f>
        <v>-6397403.3281580592</v>
      </c>
      <c r="S861" s="25">
        <f t="shared" ca="1" si="787"/>
        <v>-4932787.4696247093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1462287.8130902112</v>
      </c>
      <c r="R862" s="25">
        <f t="array" aca="1" ref="R862" ca="1">INDEX('Lorri 401b'!L:L,MATCH('Retirement Calculator'!A862,'Lorri 401b'!N:N,0),0)</f>
        <v>-6445804.7093046065</v>
      </c>
      <c r="S862" s="25">
        <f t="shared" ca="1" si="787"/>
        <v>-4983516.8962143958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1459950.067457726</v>
      </c>
      <c r="R863" s="25">
        <f t="array" aca="1" ref="R863" ca="1">INDEX('Lorri 401b'!L:L,MATCH('Retirement Calculator'!A863,'Lorri 401b'!N:N,0),0)</f>
        <v>-6494407.7628725981</v>
      </c>
      <c r="S863" s="25">
        <f t="shared" ca="1" si="787"/>
        <v>-5034457.6954148719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1457602.5812184387</v>
      </c>
      <c r="R864" s="25">
        <f t="array" aca="1" ref="R864" ca="1">INDEX('Lorri 401b'!L:L,MATCH('Retirement Calculator'!A864,'Lorri 401b'!N:N,0),0)</f>
        <v>-6543213.3291637897</v>
      </c>
      <c r="S864" s="25">
        <f t="shared" ca="1" si="787"/>
        <v>-5085610.7479453515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1455245.3137864878</v>
      </c>
      <c r="R865" s="25">
        <f t="array" aca="1" ref="R865" ca="1">INDEX('Lorri 401b'!L:L,MATCH('Retirement Calculator'!A865,'Lorri 401b'!N:N,0),0)</f>
        <v>-6592222.2519811951</v>
      </c>
      <c r="S865" s="25">
        <f t="shared" ca="1" si="787"/>
        <v>-5136976.938194707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1452878.2244069036</v>
      </c>
      <c r="R866" s="25">
        <f t="array" aca="1" ref="R866" ca="1">INDEX('Lorri 401b'!L:L,MATCH('Retirement Calculator'!A866,'Lorri 401b'!N:N,0),0)</f>
        <v>-6641435.3786436729</v>
      </c>
      <c r="S866" s="25">
        <f t="shared" ca="1" si="787"/>
        <v>-5188557.1542367693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1450501.2721549047</v>
      </c>
      <c r="R867" s="25">
        <f t="array" aca="1" ref="R867" ca="1">INDEX('Lorri 401b'!L:L,MATCH('Retirement Calculator'!A867,'Lorri 401b'!N:N,0),0)</f>
        <v>-6690853.560000577</v>
      </c>
      <c r="S867" s="25">
        <f t="shared" ca="1" si="787"/>
        <v>-5240352.2878456721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1448114.415935189</v>
      </c>
      <c r="R868" s="25">
        <f t="array" aca="1" ref="R868" ca="1">INDEX('Lorri 401b'!L:L,MATCH('Retirement Calculator'!A868,'Lorri 401b'!N:N,0),0)</f>
        <v>-6740477.650446469</v>
      </c>
      <c r="S868" s="25">
        <f t="shared" ca="1" si="787"/>
        <v>-5292363.2345112804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1445717.6144812244</v>
      </c>
      <c r="R869" s="25">
        <f t="array" aca="1" ref="R869" ca="1">INDEX('Lorri 401b'!L:L,MATCH('Retirement Calculator'!A869,'Lorri 401b'!N:N,0),0)</f>
        <v>-6790308.5079358853</v>
      </c>
      <c r="S869" s="25">
        <f t="shared" ca="1" si="787"/>
        <v>-5344590.8934546607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1443310.8263545351</v>
      </c>
      <c r="R870" s="25">
        <f t="array" aca="1" ref="R870" ca="1">INDEX('Lorri 401b'!L:L,MATCH('Retirement Calculator'!A870,'Lorri 401b'!N:N,0),0)</f>
        <v>-6840346.9939981736</v>
      </c>
      <c r="S870" s="25">
        <f t="shared" ca="1" si="787"/>
        <v>-5397036.1676436383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1440894.0099439844</v>
      </c>
      <c r="R871" s="25">
        <f t="array" aca="1" ref="R871" ca="1">INDEX('Lorri 401b'!L:L,MATCH('Retirement Calculator'!A871,'Lorri 401b'!N:N,0),0)</f>
        <v>-6890593.9737523887</v>
      </c>
      <c r="S871" s="25">
        <f t="shared" ca="1" si="787"/>
        <v>-5449699.9638084043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1438467.1234650565</v>
      </c>
      <c r="R872" s="25">
        <f t="array" aca="1" ref="R872" ca="1">INDEX('Lorri 401b'!L:L,MATCH('Retirement Calculator'!A872,'Lorri 401b'!N:N,0),0)</f>
        <v>-6941050.3159222463</v>
      </c>
      <c r="S872" s="25">
        <f t="shared" ca="1" si="787"/>
        <v>-5502583.1924571898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1436030.1249591331</v>
      </c>
      <c r="R873" s="25">
        <f t="array" aca="1" ref="R873" ca="1">INDEX('Lorri 401b'!L:L,MATCH('Retirement Calculator'!A873,'Lorri 401b'!N:N,0),0)</f>
        <v>-6991716.892851145</v>
      </c>
      <c r="S873" s="25">
        <f t="shared" ca="1" si="787"/>
        <v>-5555686.7678920124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1433582.9722927683</v>
      </c>
      <c r="R874" s="25">
        <f t="array" aca="1" ref="R874" ca="1">INDEX('Lorri 401b'!L:L,MATCH('Retirement Calculator'!A874,'Lorri 401b'!N:N,0),0)</f>
        <v>-7042594.5805172473</v>
      </c>
      <c r="S874" s="25">
        <f t="shared" ca="1" si="787"/>
        <v>-5609011.6082244795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1431125.6231569604</v>
      </c>
      <c r="R875" s="25">
        <f t="array" aca="1" ref="R875" ca="1">INDEX('Lorri 401b'!L:L,MATCH('Retirement Calculator'!A875,'Lorri 401b'!N:N,0),0)</f>
        <v>-7093684.2585486248</v>
      </c>
      <c r="S875" s="25">
        <f t="shared" ca="1" si="787"/>
        <v>-5662558.6353916647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1428658.03506642</v>
      </c>
      <c r="R876" s="25">
        <f t="array" aca="1" ref="R876" ca="1">INDEX('Lorri 401b'!L:L,MATCH('Retirement Calculator'!A876,'Lorri 401b'!N:N,0),0)</f>
        <v>-7144986.8102384666</v>
      </c>
      <c r="S876" s="25">
        <f t="shared" ca="1" si="787"/>
        <v>-5716328.7751720464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1426180.1653588356</v>
      </c>
      <c r="R877" s="25">
        <f t="array" aca="1" ref="R877" ca="1">INDEX('Lorri 401b'!L:L,MATCH('Retirement Calculator'!A877,'Lorri 401b'!N:N,0),0)</f>
        <v>-7196503.1225603493</v>
      </c>
      <c r="S877" s="25">
        <f t="shared" ca="1" si="787"/>
        <v>-5770322.9572015135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1423691.9711941364</v>
      </c>
      <c r="R878" s="25">
        <f t="array" aca="1" ref="R878" ca="1">INDEX('Lorri 401b'!L:L,MATCH('Retirement Calculator'!A878,'Lorri 401b'!N:N,0),0)</f>
        <v>-7248234.0861835731</v>
      </c>
      <c r="S878" s="25">
        <f t="shared" ca="1" si="787"/>
        <v>-5824542.1149894372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1421193.4095537509</v>
      </c>
      <c r="R879" s="25">
        <f t="array" aca="1" ref="R879" ca="1">INDEX('Lorri 401b'!L:L,MATCH('Retirement Calculator'!A879,'Lorri 401b'!N:N,0),0)</f>
        <v>-7300180.5954885604</v>
      </c>
      <c r="S879" s="25">
        <f t="shared" ca="1" si="787"/>
        <v>-5878987.18593481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1418684.4372398637</v>
      </c>
      <c r="R880" s="25">
        <f t="array" aca="1" ref="R880" ca="1">INDEX('Lorri 401b'!L:L,MATCH('Retirement Calculator'!A880,'Lorri 401b'!N:N,0),0)</f>
        <v>-7352343.5485823182</v>
      </c>
      <c r="S880" s="25">
        <f t="shared" ca="1" si="787"/>
        <v>-5933659.1113424543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1416165.0108746686</v>
      </c>
      <c r="R881" s="25">
        <f t="array" aca="1" ref="R881" ca="1">INDEX('Lorri 401b'!L:L,MATCH('Retirement Calculator'!A881,'Lorri 401b'!N:N,0),0)</f>
        <v>-7404723.8473139666</v>
      </c>
      <c r="S881" s="25">
        <f t="shared" ca="1" si="787"/>
        <v>-5988558.8364392985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1413635.0868996186</v>
      </c>
      <c r="R882" s="25">
        <f t="array" aca="1" ref="R882" ca="1">INDEX('Lorri 401b'!L:L,MATCH('Retirement Calculator'!A882,'Lorri 401b'!N:N,0),0)</f>
        <v>-7457322.3972903304</v>
      </c>
      <c r="S882" s="25">
        <f t="shared" ca="1" si="787"/>
        <v>-6043687.3103907118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1411094.6215746726</v>
      </c>
      <c r="R883" s="25">
        <f t="array" aca="1" ref="R883" ca="1">INDEX('Lorri 401b'!L:L,MATCH('Retirement Calculator'!A883,'Lorri 401b'!N:N,0),0)</f>
        <v>-7510140.1078915959</v>
      </c>
      <c r="S883" s="25">
        <f t="shared" ca="1" si="787"/>
        <v>-6099045.4863169231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1408543.5709775393</v>
      </c>
      <c r="R884" s="25">
        <f t="array" aca="1" ref="R884" ca="1">INDEX('Lorri 401b'!L:L,MATCH('Retirement Calculator'!A884,'Lorri 401b'!N:N,0),0)</f>
        <v>-7563177.8922870336</v>
      </c>
      <c r="S884" s="25">
        <f t="shared" ca="1" si="787"/>
        <v>-6154634.3213094939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1405981.8910029179</v>
      </c>
      <c r="R885" s="25">
        <f t="array" aca="1" ref="R885" ca="1">INDEX('Lorri 401b'!L:L,MATCH('Retirement Calculator'!A885,'Lorri 401b'!N:N,0),0)</f>
        <v>-7616436.6674507856</v>
      </c>
      <c r="S885" s="25">
        <f t="shared" ca="1" si="787"/>
        <v>-6210454.776447868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1403409.5373617357</v>
      </c>
      <c r="R886" s="25">
        <f t="array" aca="1" ref="R886" ca="1">INDEX('Lorri 401b'!L:L,MATCH('Retirement Calculator'!A886,'Lorri 401b'!N:N,0),0)</f>
        <v>-7669917.3541777199</v>
      </c>
      <c r="S886" s="25">
        <f t="shared" ca="1" si="787"/>
        <v>-6266507.8168159844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1400826.4655803819</v>
      </c>
      <c r="R887" s="25">
        <f t="array" aca="1" ref="R887" ca="1">INDEX('Lorri 401b'!L:L,MATCH('Retirement Calculator'!A887,'Lorri 401b'!N:N,0),0)</f>
        <v>-7723620.8770993492</v>
      </c>
      <c r="S887" s="25">
        <f t="shared" ca="1" si="787"/>
        <v>-6322794.4115189668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1398232.6309999391</v>
      </c>
      <c r="R888" s="25">
        <f t="array" aca="1" ref="R888" ca="1">INDEX('Lorri 401b'!L:L,MATCH('Retirement Calculator'!A888,'Lorri 401b'!N:N,0),0)</f>
        <v>-7777548.1646998189</v>
      </c>
      <c r="S888" s="25">
        <f t="shared" ca="1" si="787"/>
        <v>-6379315.5336998794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1395627.9887754109</v>
      </c>
      <c r="R889" s="25">
        <f t="array" aca="1" ref="R889" ca="1">INDEX('Lorri 401b'!L:L,MATCH('Retirement Calculator'!A889,'Lorri 401b'!N:N,0),0)</f>
        <v>-7831700.1493319571</v>
      </c>
      <c r="S889" s="25">
        <f t="shared" ca="1" si="787"/>
        <v>-6436072.1605565464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1393012.4938749473</v>
      </c>
      <c r="R890" s="25">
        <f t="array" aca="1" ref="R890" ca="1">INDEX('Lorri 401b'!L:L,MATCH('Retirement Calculator'!A890,'Lorri 401b'!N:N,0),0)</f>
        <v>-7886077.7672333959</v>
      </c>
      <c r="S890" s="25">
        <f t="shared" ca="1" si="787"/>
        <v>-6493065.2733584484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1390386.1010790651</v>
      </c>
      <c r="R891" s="25">
        <f t="array" aca="1" ref="R891" ca="1">INDEX('Lorri 401b'!L:L,MATCH('Retirement Calculator'!A891,'Lorri 401b'!N:N,0),0)</f>
        <v>-7940681.9585427577</v>
      </c>
      <c r="S891" s="25">
        <f t="shared" ca="1" si="787"/>
        <v>-6550295.8574636923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1387748.7649798668</v>
      </c>
      <c r="R892" s="25">
        <f t="array" aca="1" ref="R892" ca="1">INDEX('Lorri 401b'!L:L,MATCH('Retirement Calculator'!A892,'Lorri 401b'!N:N,0),0)</f>
        <v>-7995513.6673159087</v>
      </c>
      <c r="S892" s="25">
        <f t="shared" ca="1" si="787"/>
        <v>-6607764.9023360424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1385100.4399802552</v>
      </c>
      <c r="R893" s="25">
        <f t="array" aca="1" ref="R893" ca="1">INDEX('Lorri 401b'!L:L,MATCH('Retirement Calculator'!A893,'Lorri 401b'!N:N,0),0)</f>
        <v>-8050573.8415422812</v>
      </c>
      <c r="S893" s="25">
        <f t="shared" ca="1" si="787"/>
        <v>-6665473.4015620258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1382441.0802931453</v>
      </c>
      <c r="R894" s="25">
        <f t="array" aca="1" ref="R894" ca="1">INDEX('Lorri 401b'!L:L,MATCH('Retirement Calculator'!A894,'Lorri 401b'!N:N,0),0)</f>
        <v>-8105863.4331612634</v>
      </c>
      <c r="S894" s="25">
        <f t="shared" ca="1" si="787"/>
        <v>-6723422.3528681183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1379770.6399406723</v>
      </c>
      <c r="R895" s="25">
        <f t="array" aca="1" ref="R895" ca="1">INDEX('Lorri 401b'!L:L,MATCH('Retirement Calculator'!A895,'Lorri 401b'!N:N,0),0)</f>
        <v>-8161383.3980786577</v>
      </c>
      <c r="S895" s="25">
        <f t="shared" ca="1" si="787"/>
        <v>-6781612.7581379851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1377089.0727533973</v>
      </c>
      <c r="R896" s="25">
        <f t="array" aca="1" ref="R896" ca="1">INDEX('Lorri 401b'!L:L,MATCH('Retirement Calculator'!A896,'Lorri 401b'!N:N,0),0)</f>
        <v>-8217134.6961832074</v>
      </c>
      <c r="S896" s="25">
        <f t="shared" ca="1" si="787"/>
        <v>-6840045.6234298106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1374396.3323695087</v>
      </c>
      <c r="R897" s="25">
        <f t="array" aca="1" ref="R897" ca="1">INDEX('Lorri 401b'!L:L,MATCH('Retirement Calculator'!A897,'Lorri 401b'!N:N,0),0)</f>
        <v>-8273118.2913631937</v>
      </c>
      <c r="S897" s="25">
        <f t="shared" ca="1" si="787"/>
        <v>-6898721.9589936845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1371692.3722340206</v>
      </c>
      <c r="R898" s="25">
        <f t="array" aca="1" ref="R898" ca="1">INDEX('Lorri 401b'!L:L,MATCH('Retirement Calculator'!A898,'Lorri 401b'!N:N,0),0)</f>
        <v>-8329335.1515230965</v>
      </c>
      <c r="S898" s="25">
        <f t="shared" ca="1" si="787"/>
        <v>-6957642.7792890761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1368977.145597968</v>
      </c>
      <c r="R899" s="25">
        <f t="array" aca="1" ref="R899" ca="1">INDEX('Lorri 401b'!L:L,MATCH('Retirement Calculator'!A899,'Lorri 401b'!N:N,0),0)</f>
        <v>-8385786.2486003321</v>
      </c>
      <c r="S899" s="25">
        <f t="shared" ca="1" si="787"/>
        <v>-7016809.1030023638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1366250.6055175983</v>
      </c>
      <c r="R900" s="25">
        <f t="array" aca="1" ref="R900" ca="1">INDEX('Lorri 401b'!L:L,MATCH('Retirement Calculator'!A900,'Lorri 401b'!N:N,0),0)</f>
        <v>-8442472.5585820563</v>
      </c>
      <c r="S900" s="25">
        <f t="shared" ca="1" si="787"/>
        <v>-7076221.9530644584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1363512.7048535605</v>
      </c>
      <c r="R901" s="25">
        <f t="array" aca="1" ref="R901" ca="1">INDEX('Lorri 401b'!L:L,MATCH('Retirement Calculator'!A901,'Lorri 401b'!N:N,0),0)</f>
        <v>-8499395.0615220387</v>
      </c>
      <c r="S901" s="25">
        <f t="shared" ca="1" si="787"/>
        <v>-7135882.3566684779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1360763.3962700893</v>
      </c>
      <c r="R902" s="25">
        <f t="array" aca="1" ref="R902" ca="1">INDEX('Lorri 401b'!L:L,MATCH('Retirement Calculator'!A902,'Lorri 401b'!N:N,0),0)</f>
        <v>-8556554.7415576037</v>
      </c>
      <c r="S902" s="25">
        <f t="shared" ca="1" si="787"/>
        <v>-7195791.3452875149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1358002.6322341869</v>
      </c>
      <c r="R903" s="25">
        <f t="array" aca="1" ref="R903" ca="1">INDEX('Lorri 401b'!L:L,MATCH('Retirement Calculator'!A903,'Lorri 401b'!N:N,0),0)</f>
        <v>-8613952.5869266503</v>
      </c>
      <c r="S903" s="25">
        <f t="shared" ca="1" si="787"/>
        <v>-7255949.9546924634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1355230.3650148015</v>
      </c>
      <c r="R904" s="25">
        <f t="array" aca="1" ref="R904" ca="1">INDEX('Lorri 401b'!L:L,MATCH('Retirement Calculator'!A904,'Lorri 401b'!N:N,0),0)</f>
        <v>-8671589.5899847355</v>
      </c>
      <c r="S904" s="25">
        <f t="shared" ca="1" si="787"/>
        <v>-7316359.2249699337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1352446.546682002</v>
      </c>
      <c r="R905" s="25">
        <f t="array" aca="1" ref="R905" ca="1">INDEX('Lorri 401b'!L:L,MATCH('Retirement Calculator'!A905,'Lorri 401b'!N:N,0),0)</f>
        <v>-8729466.747222228</v>
      </c>
      <c r="S905" s="25">
        <f t="shared" ca="1" si="787"/>
        <v>-7377020.200540226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1349651.1291061493</v>
      </c>
      <c r="R906" s="25">
        <f t="array" aca="1" ref="R906" ca="1">INDEX('Lorri 401b'!L:L,MATCH('Retirement Calculator'!A906,'Lorri 401b'!N:N,0),0)</f>
        <v>-8787585.0592815448</v>
      </c>
      <c r="S906" s="25">
        <f t="shared" ca="1" si="787"/>
        <v>-7437933.9301753957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1346844.0639570639</v>
      </c>
      <c r="R907" s="25">
        <f t="array" aca="1" ref="R907" ca="1">INDEX('Lorri 401b'!L:L,MATCH('Retirement Calculator'!A907,'Lorri 401b'!N:N,0),0)</f>
        <v>-8845945.5309744421</v>
      </c>
      <c r="S907" s="25">
        <f t="shared" ca="1" si="787"/>
        <v>-7499101.4670173787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1344025.3027031906</v>
      </c>
      <c r="R908" s="25">
        <f t="array" aca="1" ref="R908" ca="1">INDEX('Lorri 401b'!L:L,MATCH('Retirement Calculator'!A908,'Lorri 401b'!N:N,0),0)</f>
        <v>-8904549.1712993924</v>
      </c>
      <c r="S908" s="25">
        <f t="shared" ca="1" si="787"/>
        <v>-7560523.8685962018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1341194.7966107596</v>
      </c>
      <c r="R909" s="25">
        <f t="array" aca="1" ref="R909" ca="1">INDEX('Lorri 401b'!L:L,MATCH('Retirement Calculator'!A909,'Lorri 401b'!N:N,0),0)</f>
        <v>-8963396.9934590291</v>
      </c>
      <c r="S909" s="25">
        <f t="shared" ca="1" si="787"/>
        <v>-7622202.1968482696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1338352.4967429433</v>
      </c>
      <c r="R910" s="25">
        <f t="array" aca="1" ref="R910" ca="1">INDEX('Lorri 401b'!L:L,MATCH('Retirement Calculator'!A910,'Lorri 401b'!N:N,0),0)</f>
        <v>-9022490.0148776658</v>
      </c>
      <c r="S910" s="25">
        <f t="shared" ca="1" si="787"/>
        <v>-7684137.5181347225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1335498.3539590111</v>
      </c>
      <c r="R911" s="25">
        <f t="array" aca="1" ref="R911" ca="1">INDEX('Lorri 401b'!L:L,MATCH('Retirement Calculator'!A911,'Lorri 401b'!N:N,0),0)</f>
        <v>-9081829.2572188787</v>
      </c>
      <c r="S911" s="25">
        <f t="shared" ca="1" si="787"/>
        <v>-7746330.9032598678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1332632.3189134793</v>
      </c>
      <c r="R912" s="25">
        <f t="array" aca="1" ref="R912" ca="1">INDEX('Lorri 401b'!L:L,MATCH('Retirement Calculator'!A912,'Lorri 401b'!N:N,0),0)</f>
        <v>-9141415.7464031801</v>
      </c>
      <c r="S912" s="25">
        <f t="shared" ca="1" si="787"/>
        <v>-7808783.4274897007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1329754.3420552576</v>
      </c>
      <c r="R913" s="25">
        <f t="array" aca="1" ref="R913" ca="1">INDEX('Lorri 401b'!L:L,MATCH('Retirement Calculator'!A913,'Lorri 401b'!N:N,0),0)</f>
        <v>-9201250.5126257502</v>
      </c>
      <c r="S913" s="25">
        <f t="shared" ca="1" si="787"/>
        <v>-7871496.1705704927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1326864.3736267935</v>
      </c>
      <c r="R914" s="25">
        <f t="array" aca="1" ref="R914" ca="1">INDEX('Lorri 401b'!L:L,MATCH('Retirement Calculator'!A914,'Lorri 401b'!N:N,0),0)</f>
        <v>-9261334.5903742481</v>
      </c>
      <c r="S914" s="25">
        <f t="shared" ca="1" si="787"/>
        <v>-7934470.2167474544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1323962.3636632108</v>
      </c>
      <c r="R915" s="25">
        <f t="array" aca="1" ref="R915" ca="1">INDEX('Lorri 401b'!L:L,MATCH('Retirement Calculator'!A915,'Lorri 401b'!N:N,0),0)</f>
        <v>-9321669.0184466969</v>
      </c>
      <c r="S915" s="25">
        <f t="shared" ca="1" si="787"/>
        <v>-7997706.6547834864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1321048.2619914464</v>
      </c>
      <c r="R916" s="25">
        <f t="array" aca="1" ref="R916" ca="1">INDEX('Lorri 401b'!L:L,MATCH('Retirement Calculator'!A916,'Lorri 401b'!N:N,0),0)</f>
        <v>-9382254.8399694487</v>
      </c>
      <c r="S916" s="25">
        <f t="shared" ca="1" si="787"/>
        <v>-8061206.5779780019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1318122.018229383</v>
      </c>
      <c r="R917" s="25">
        <f t="array" aca="1" ref="R917" ca="1">INDEX('Lorri 401b'!L:L,MATCH('Retirement Calculator'!A917,'Lorri 401b'!N:N,0),0)</f>
        <v>-9443093.1024152115</v>
      </c>
      <c r="S917" s="25">
        <f t="shared" ca="1" si="787"/>
        <v>-8124971.0841858285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1315183.5817849778</v>
      </c>
      <c r="R918" s="25">
        <f t="array" aca="1" ref="R918" ca="1">INDEX('Lorri 401b'!L:L,MATCH('Retirement Calculator'!A918,'Lorri 401b'!N:N,0),0)</f>
        <v>-9504184.857621165</v>
      </c>
      <c r="S918" s="25">
        <f t="shared" ca="1" si="787"/>
        <v>-8189001.2758361874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1312232.9018553875</v>
      </c>
      <c r="R919" s="25">
        <f t="array" aca="1" ref="R919" ca="1">INDEX('Lorri 401b'!L:L,MATCH('Retirement Calculator'!A919,'Lorri 401b'!N:N,0),0)</f>
        <v>-9565531.1618071441</v>
      </c>
      <c r="S919" s="25">
        <f t="shared" ca="1" si="787"/>
        <v>-8253298.2599517563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1309269.9274260905</v>
      </c>
      <c r="R920" s="25">
        <f t="array" aca="1" ref="R920" ca="1">INDEX('Lorri 401b'!L:L,MATCH('Retirement Calculator'!A920,'Lorri 401b'!N:N,0),0)</f>
        <v>-9627133.0755938981</v>
      </c>
      <c r="S920" s="25">
        <f t="shared" ca="1" si="787"/>
        <v>-8317863.1481678076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1306294.6072700047</v>
      </c>
      <c r="R921" s="25">
        <f t="array" aca="1" ref="R921" ca="1">INDEX('Lorri 401b'!L:L,MATCH('Retirement Calculator'!A921,'Lorri 401b'!N:N,0),0)</f>
        <v>-9688991.6640214287</v>
      </c>
      <c r="S921" s="25">
        <f t="shared" ca="1" si="787"/>
        <v>-8382697.0567514244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1303306.8899466021</v>
      </c>
      <c r="R922" s="25">
        <f t="array" aca="1" ref="R922" ca="1">INDEX('Lorri 401b'!L:L,MATCH('Retirement Calculator'!A922,'Lorri 401b'!N:N,0),0)</f>
        <v>-9751107.9965674076</v>
      </c>
      <c r="S922" s="25">
        <f t="shared" ca="1" si="787"/>
        <v>-8447801.1066208053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1300306.7238010184</v>
      </c>
      <c r="R923" s="25">
        <f t="array" aca="1" ref="R923" ca="1">INDEX('Lorri 401b'!L:L,MATCH('Retirement Calculator'!A923,'Lorri 401b'!N:N,0),0)</f>
        <v>-9813483.1471656617</v>
      </c>
      <c r="S923" s="25">
        <f t="shared" ca="1" si="787"/>
        <v>-8513176.423364643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1297294.0569631616</v>
      </c>
      <c r="R924" s="25">
        <f t="array" aca="1" ref="R924" ca="1">INDEX('Lorri 401b'!L:L,MATCH('Retirement Calculator'!A924,'Lorri 401b'!N:N,0),0)</f>
        <v>-9876118.1942247413</v>
      </c>
      <c r="S924" s="25">
        <f t="shared" ca="1" si="787"/>
        <v>-8578824.1372615807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1294268.8373468136</v>
      </c>
      <c r="R925" s="25">
        <f t="array" aca="1" ref="R925" ca="1">INDEX('Lorri 401b'!L:L,MATCH('Retirement Calculator'!A925,'Lorri 401b'!N:N,0),0)</f>
        <v>-9939014.2206465676</v>
      </c>
      <c r="S925" s="25">
        <f t="shared" ca="1" si="787"/>
        <v>-8644745.3832997531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1291231.012648731</v>
      </c>
      <c r="R926" s="25">
        <f t="array" aca="1" ref="R926" ca="1">INDEX('Lorri 401b'!L:L,MATCH('Retirement Calculator'!A926,'Lorri 401b'!N:N,0),0)</f>
        <v>-10002172.313845152</v>
      </c>
      <c r="S926" s="25">
        <f t="shared" ca="1" si="787"/>
        <v>-8710941.3011964206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1288180.5303477396</v>
      </c>
      <c r="R927" s="25">
        <f t="array" aca="1" ref="R927" ca="1">INDEX('Lorri 401b'!L:L,MATCH('Retirement Calculator'!A927,'Lorri 401b'!N:N,0),0)</f>
        <v>-10065593.565765398</v>
      </c>
      <c r="S927" s="25">
        <f t="shared" ca="1" si="787"/>
        <v>-8777413.0354176573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1285117.3377038273</v>
      </c>
      <c r="R928" s="25">
        <f t="array" aca="1" ref="R928" ca="1">INDEX('Lorri 401b'!L:L,MATCH('Retirement Calculator'!A928,'Lorri 401b'!N:N,0),0)</f>
        <v>-10129279.072901977</v>
      </c>
      <c r="S928" s="25">
        <f t="shared" ca="1" si="787"/>
        <v>-8844161.7351981495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1282041.3817572321</v>
      </c>
      <c r="R929" s="25">
        <f t="array" aca="1" ref="R929" ca="1">INDEX('Lorri 401b'!L:L,MATCH('Retirement Calculator'!A929,'Lorri 401b'!N:N,0),0)</f>
        <v>-10193229.936318291</v>
      </c>
      <c r="S929" s="25">
        <f t="shared" ca="1" si="787"/>
        <v>-8911188.5545610599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1278952.6093275261</v>
      </c>
      <c r="R930" s="25">
        <f t="array" aca="1" ref="R930" ca="1">INDEX('Lorri 401b'!L:L,MATCH('Retirement Calculator'!A930,'Lorri 401b'!N:N,0),0)</f>
        <v>-10257447.261665508</v>
      </c>
      <c r="S930" s="25">
        <f t="shared" ca="1" si="787"/>
        <v>-8978494.6523379814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1275850.9670126964</v>
      </c>
      <c r="R931" s="25">
        <f t="array" aca="1" ref="R931" ca="1">INDEX('Lorri 401b'!L:L,MATCH('Retirement Calculator'!A931,'Lorri 401b'!N:N,0),0)</f>
        <v>-10321932.15920167</v>
      </c>
      <c r="S931" s="25">
        <f t="shared" ca="1" si="787"/>
        <v>-9046081.1921889745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1272736.4011882215</v>
      </c>
      <c r="R932" s="25">
        <f t="array" aca="1" ref="R932" ca="1">INDEX('Lorri 401b'!L:L,MATCH('Retirement Calculator'!A932,'Lorri 401b'!N:N,0),0)</f>
        <v>-10386685.743810901</v>
      </c>
      <c r="S932" s="25">
        <f t="shared" ca="1" si="787"/>
        <v>-9113949.3426226806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1269608.8580061446</v>
      </c>
      <c r="R933" s="25">
        <f t="array" aca="1" ref="R933" ca="1">INDEX('Lorri 401b'!L:L,MATCH('Retirement Calculator'!A933,'Lorri 401b'!N:N,0),0)</f>
        <v>-10451709.13502267</v>
      </c>
      <c r="S933" s="25">
        <f t="shared" ca="1" si="787"/>
        <v>-9182100.2770165261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1266468.2833941425</v>
      </c>
      <c r="R934" s="25">
        <f t="array" aca="1" ref="R934" ca="1">INDEX('Lorri 401b'!L:L,MATCH('Retirement Calculator'!A934,'Lorri 401b'!N:N,0),0)</f>
        <v>-10517003.457031155</v>
      </c>
      <c r="S934" s="25">
        <f t="shared" ca="1" si="787"/>
        <v>-9250535.173637012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1263314.6230545903</v>
      </c>
      <c r="R935" s="25">
        <f t="array" aca="1" ref="R935" ca="1">INDEX('Lorri 401b'!L:L,MATCH('Retirement Calculator'!A935,'Lorri 401b'!N:N,0),0)</f>
        <v>-10582569.838714674</v>
      </c>
      <c r="S935" s="25">
        <f t="shared" ca="1" si="787"/>
        <v>-9319255.215660084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1260147.8224636232</v>
      </c>
      <c r="R936" s="25">
        <f t="array" aca="1" ref="R936" ca="1">INDEX('Lorri 401b'!L:L,MATCH('Retirement Calculator'!A936,'Lorri 401b'!N:N,0),0)</f>
        <v>-10648409.413655208</v>
      </c>
      <c r="S936" s="25">
        <f t="shared" ca="1" si="787"/>
        <v>-9388261.5911915861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1256967.8268701939</v>
      </c>
      <c r="R937" s="25">
        <f t="array" aca="1" ref="R937" ca="1">INDEX('Lorri 401b'!L:L,MATCH('Retirement Calculator'!A937,'Lorri 401b'!N:N,0),0)</f>
        <v>-10714523.320157995</v>
      </c>
      <c r="S937" s="25">
        <f t="shared" ca="1" si="787"/>
        <v>-9457555.4932878017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1253774.5812951254</v>
      </c>
      <c r="R938" s="25">
        <f t="array" aca="1" ref="R938" ca="1">INDEX('Lorri 401b'!L:L,MATCH('Retirement Calculator'!A938,'Lorri 401b'!N:N,0),0)</f>
        <v>-10780912.70127121</v>
      </c>
      <c r="S938" s="25">
        <f t="shared" ca="1" si="787"/>
        <v>-9527138.1199760847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1250568.0305301608</v>
      </c>
      <c r="R939" s="25">
        <f t="array" aca="1" ref="R939" ca="1">INDEX('Lorri 401b'!L:L,MATCH('Retirement Calculator'!A939,'Lorri 401b'!N:N,0),0)</f>
        <v>-10847578.70480573</v>
      </c>
      <c r="S939" s="25">
        <f t="shared" ca="1" si="787"/>
        <v>-9597010.6742755696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1247348.1191370087</v>
      </c>
      <c r="R940" s="25">
        <f t="array" aca="1" ref="R940" ca="1">INDEX('Lorri 401b'!L:L,MATCH('Retirement Calculator'!A940,'Lorri 401b'!N:N,0),0)</f>
        <v>-10914522.483354976</v>
      </c>
      <c r="S940" s="25">
        <f t="shared" ca="1" si="787"/>
        <v>-9667174.3642179668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1244114.7914463852</v>
      </c>
      <c r="R941" s="25">
        <f t="array" aca="1" ref="R941" ca="1">INDEX('Lorri 401b'!L:L,MATCH('Retirement Calculator'!A941,'Lorri 401b'!N:N,0),0)</f>
        <v>-10981745.194314845</v>
      </c>
      <c r="S941" s="25">
        <f t="shared" ca="1" si="787"/>
        <v>-9737630.402868459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1240867.9915570507</v>
      </c>
      <c r="R942" s="25">
        <f t="array" aca="1" ref="R942" ca="1">INDEX('Lorri 401b'!L:L,MATCH('Retirement Calculator'!A942,'Lorri 401b'!N:N,0),0)</f>
        <v>-11049247.999903714</v>
      </c>
      <c r="S942" s="25">
        <f t="shared" ca="1" si="787"/>
        <v>-9808380.0083466638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1237607.6633348439</v>
      </c>
      <c r="R943" s="25">
        <f t="array" aca="1" ref="R943" ca="1">INDEX('Lorri 401b'!L:L,MATCH('Retirement Calculator'!A943,'Lorri 401b'!N:N,0),0)</f>
        <v>-11117032.067182537</v>
      </c>
      <c r="S943" s="25">
        <f t="shared" ca="1" si="787"/>
        <v>-9879424.4038476925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1234333.7504117114</v>
      </c>
      <c r="R944" s="25">
        <f t="array" aca="1" ref="R944" ca="1">INDEX('Lorri 401b'!L:L,MATCH('Retirement Calculator'!A944,'Lorri 401b'!N:N,0),0)</f>
        <v>-11185098.568075022</v>
      </c>
      <c r="S944" s="25">
        <f t="shared" ca="1" si="787"/>
        <v>-9950764.8176633101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1231046.1961847325</v>
      </c>
      <c r="R945" s="25">
        <f t="array" aca="1" ref="R945" ca="1">INDEX('Lorri 401b'!L:L,MATCH('Retirement Calculator'!A945,'Lorri 401b'!N:N,0),0)</f>
        <v>-11253448.679387892</v>
      </c>
      <c r="S945" s="25">
        <f t="shared" ca="1" si="787"/>
        <v>-10022402.48320316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1227744.9438151412</v>
      </c>
      <c r="R946" s="25">
        <f t="array" aca="1" ref="R946" ca="1">INDEX('Lorri 401b'!L:L,MATCH('Retirement Calculator'!A946,'Lorri 401b'!N:N,0),0)</f>
        <v>-11322083.582831232</v>
      </c>
      <c r="S946" s="25">
        <f t="shared" ca="1" si="787"/>
        <v>-10094338.63901609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1224429.9362273433</v>
      </c>
      <c r="R947" s="25">
        <f t="array" aca="1" ref="R947" ca="1">INDEX('Lorri 401b'!L:L,MATCH('Retirement Calculator'!A947,'Lorri 401b'!N:N,0),0)</f>
        <v>-11391004.465038918</v>
      </c>
      <c r="S947" s="25">
        <f t="shared" ca="1" si="787"/>
        <v>-10166574.528811574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1221101.1161079295</v>
      </c>
      <c r="R948" s="25">
        <f t="array" aca="1" ref="R948" ca="1">INDEX('Lorri 401b'!L:L,MATCH('Retirement Calculator'!A948,'Lorri 401b'!N:N,0),0)</f>
        <v>-11460212.517589137</v>
      </c>
      <c r="S948" s="25">
        <f t="shared" ca="1" si="787"/>
        <v>-10239111.401481207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1217758.4259046847</v>
      </c>
      <c r="R949" s="25">
        <f t="array" aca="1" ref="R949" ca="1">INDEX('Lorri 401b'!L:L,MATCH('Retirement Calculator'!A949,'Lorri 401b'!N:N,0),0)</f>
        <v>-11529708.937024983</v>
      </c>
      <c r="S949" s="25">
        <f t="shared" ca="1" si="787"/>
        <v>-10311950.511120297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1214401.807825593</v>
      </c>
      <c r="R950" s="25">
        <f t="array" aca="1" ref="R950" ca="1">INDEX('Lorri 401b'!L:L,MATCH('Retirement Calculator'!A950,'Lorri 401b'!N:N,0),0)</f>
        <v>-11599494.924875144</v>
      </c>
      <c r="S950" s="25">
        <f t="shared" ca="1" si="787"/>
        <v>-10385093.117049551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1211031.2038378385</v>
      </c>
      <c r="R951" s="25">
        <f t="array" aca="1" ref="R951" ca="1">INDEX('Lorri 401b'!L:L,MATCH('Retirement Calculator'!A951,'Lorri 401b'!N:N,0),0)</f>
        <v>-11669571.687674681</v>
      </c>
      <c r="S951" s="25">
        <f t="shared" ca="1" si="787"/>
        <v>-10458540.483836843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1207646.5556668018</v>
      </c>
      <c r="R952" s="25">
        <f t="array" aca="1" ref="R952" ca="1">INDEX('Lorri 401b'!L:L,MATCH('Retirement Calculator'!A952,'Lorri 401b'!N:N,0),0)</f>
        <v>-11739940.436985882</v>
      </c>
      <c r="S952" s="25">
        <f t="shared" ca="1" si="787"/>
        <v>-10532293.88131908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1204247.8047950524</v>
      </c>
      <c r="R953" s="25">
        <f t="array" aca="1" ref="R953" ca="1">INDEX('Lorri 401b'!L:L,MATCH('Retirement Calculator'!A953,'Lorri 401b'!N:N,0),0)</f>
        <v>-11810602.389419213</v>
      </c>
      <c r="S953" s="25">
        <f t="shared" ca="1" si="787"/>
        <v>-10606354.58462416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1200834.8924613374</v>
      </c>
      <c r="R954" s="25">
        <f t="array" aca="1" ref="R954" ca="1">INDEX('Lorri 401b'!L:L,MATCH('Retirement Calculator'!A954,'Lorri 401b'!N:N,0),0)</f>
        <v>-11881558.76665435</v>
      </c>
      <c r="S954" s="25">
        <f t="shared" ca="1" si="787"/>
        <v>-10680723.874193013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1197407.7596595653</v>
      </c>
      <c r="R955" s="25">
        <f t="array" aca="1" ref="R955" ca="1">INDEX('Lorri 401b'!L:L,MATCH('Retirement Calculator'!A955,'Lorri 401b'!N:N,0),0)</f>
        <v>-11952810.795461299</v>
      </c>
      <c r="S955" s="25">
        <f t="shared" ca="1" si="787"/>
        <v>-10755403.035801733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1193966.3471377857</v>
      </c>
      <c r="R956" s="25">
        <f t="array" aca="1" ref="R956" ca="1">INDEX('Lorri 401b'!L:L,MATCH('Retirement Calculator'!A956,'Lorri 401b'!N:N,0),0)</f>
        <v>-12024359.707721611</v>
      </c>
      <c r="S956" s="25">
        <f t="shared" ca="1" si="787"/>
        <v>-10830393.360583825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1190510.5953971655</v>
      </c>
      <c r="R957" s="25">
        <f t="array" aca="1" ref="R957" ca="1">INDEX('Lorri 401b'!L:L,MATCH('Retirement Calculator'!A957,'Lorri 401b'!N:N,0),0)</f>
        <v>-12096206.740449674</v>
      </c>
      <c r="S957" s="25">
        <f t="shared" ca="1" si="787"/>
        <v>-10905696.145052509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1187040.4446909593</v>
      </c>
      <c r="R958" s="25">
        <f t="array" aca="1" ref="R958" ca="1">INDEX('Lorri 401b'!L:L,MATCH('Retirement Calculator'!A958,'Lorri 401b'!N:N,0),0)</f>
        <v>-12168353.135814104</v>
      </c>
      <c r="S958" s="25">
        <f t="shared" ca="1" si="787"/>
        <v>-10981312.691123145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1183555.8350234772</v>
      </c>
      <c r="R959" s="25">
        <f t="array" aca="1" ref="R959" ca="1">INDEX('Lorri 401b'!L:L,MATCH('Retirement Calculator'!A959,'Lorri 401b'!N:N,0),0)</f>
        <v>-12240800.14115922</v>
      </c>
      <c r="S959" s="25">
        <f t="shared" ca="1" si="787"/>
        <v>-11057244.306135742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1180056.7061490472</v>
      </c>
      <c r="R960" s="25">
        <f t="array" aca="1" ref="R960" ca="1">INDEX('Lorri 401b'!L:L,MATCH('Retirement Calculator'!A960,'Lorri 401b'!N:N,0),0)</f>
        <v>-12313549.009026606</v>
      </c>
      <c r="S960" s="25">
        <f t="shared" ca="1" si="787"/>
        <v>-11133492.302877558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1176542.9975709738</v>
      </c>
      <c r="R961" s="25">
        <f t="array" aca="1" ref="R961" ca="1">INDEX('Lorri 401b'!L:L,MATCH('Retirement Calculator'!A961,'Lorri 401b'!N:N,0),0)</f>
        <v>-12386600.997176774</v>
      </c>
      <c r="S961" s="25">
        <f t="shared" ca="1" si="787"/>
        <v>-11210057.999605801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1173014.6485404917</v>
      </c>
      <c r="R962" s="25">
        <f t="array" aca="1" ref="R962" ca="1">INDEX('Lorri 401b'!L:L,MATCH('Retirement Calculator'!A962,'Lorri 401b'!N:N,0),0)</f>
        <v>-12459957.3686109</v>
      </c>
      <c r="S962" s="25">
        <f t="shared" ca="1" si="787"/>
        <v>-11286942.720070409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1169471.5980557159</v>
      </c>
      <c r="R963" s="25">
        <f t="array" aca="1" ref="R963" ca="1">INDEX('Lorri 401b'!L:L,MATCH('Retirement Calculator'!A963,'Lorri 401b'!N:N,0),0)</f>
        <v>-12533619.391592668</v>
      </c>
      <c r="S963" s="25">
        <f t="shared" ca="1" si="787"/>
        <v>-11364147.793536952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1165913.784860587</v>
      </c>
      <c r="R964" s="25">
        <f t="array" aca="1" ref="R964" ca="1">INDEX('Lorri 401b'!L:L,MATCH('Retirement Calculator'!A964,'Lorri 401b'!N:N,0),0)</f>
        <v>-12607588.339670194</v>
      </c>
      <c r="S964" s="25">
        <f t="shared" ca="1" si="787"/>
        <v>-11441674.554809608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1162341.1474438116</v>
      </c>
      <c r="R965" s="25">
        <f t="array" aca="1" ref="R965" ca="1">INDEX('Lorri 401b'!L:L,MATCH('Retirement Calculator'!A965,'Lorri 401b'!N:N,0),0)</f>
        <v>-12681865.491698043</v>
      </c>
      <c r="S965" s="25">
        <f t="shared" ca="1" si="787"/>
        <v>-11519524.344254231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1158753.6240377997</v>
      </c>
      <c r="R966" s="25">
        <f t="array" aca="1" ref="R966" ca="1">INDEX('Lorri 401b'!L:L,MATCH('Retirement Calculator'!A966,'Lorri 401b'!N:N,0),0)</f>
        <v>-12756452.131859342</v>
      </c>
      <c r="S966" s="25">
        <f t="shared" ca="1" si="787"/>
        <v>-11597698.507821541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1155151.1526175961</v>
      </c>
      <c r="R967" s="25">
        <f t="array" aca="1" ref="R967" ca="1">INDEX('Lorri 401b'!L:L,MATCH('Retirement Calculator'!A967,'Lorri 401b'!N:N,0),0)</f>
        <v>-12831349.54968798</v>
      </c>
      <c r="S967" s="25">
        <f t="shared" ca="1" si="787"/>
        <v>-11676198.397070384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1151533.6708998084</v>
      </c>
      <c r="R968" s="25">
        <f t="array" aca="1" ref="R968" ca="1">INDEX('Lorri 401b'!L:L,MATCH('Retirement Calculator'!A968,'Lorri 401b'!N:N,0),0)</f>
        <v>-12906559.040090904</v>
      </c>
      <c r="S968" s="25">
        <f t="shared" ca="1" si="787"/>
        <v>-11755025.369191095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1147901.1163415299</v>
      </c>
      <c r="R969" s="25">
        <f t="array" aca="1" ref="R969" ca="1">INDEX('Lorri 401b'!L:L,MATCH('Retirement Calculator'!A969,'Lorri 401b'!N:N,0),0)</f>
        <v>-12982081.903370505</v>
      </c>
      <c r="S969" s="25">
        <f t="shared" ca="1" si="787"/>
        <v>-11834180.787028976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1144253.4261392585</v>
      </c>
      <c r="R970" s="25">
        <f t="array" aca="1" ref="R970" ca="1">INDEX('Lorri 401b'!L:L,MATCH('Retirement Calculator'!A970,'Lorri 401b'!N:N,0),0)</f>
        <v>-13057919.445247106</v>
      </c>
      <c r="S970" s="25">
        <f t="shared" ca="1" si="787"/>
        <v>-11913666.019107848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1140590.5372278111</v>
      </c>
      <c r="R971" s="25">
        <f t="array" aca="1" ref="R971" ca="1">INDEX('Lorri 401b'!L:L,MATCH('Retirement Calculator'!A971,'Lorri 401b'!N:N,0),0)</f>
        <v>-13134072.976881526</v>
      </c>
      <c r="S971" s="25">
        <f t="shared" ca="1" si="787"/>
        <v>-11993482.439653715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1136912.3862792326</v>
      </c>
      <c r="R972" s="25">
        <f t="array" aca="1" ref="R972" ca="1">INDEX('Lorri 401b'!L:L,MATCH('Retirement Calculator'!A972,'Lorri 401b'!N:N,0),0)</f>
        <v>-13210543.814897757</v>
      </c>
      <c r="S972" s="25">
        <f t="shared" ca="1" si="787"/>
        <v>-12073631.428618524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1133218.9097017017</v>
      </c>
      <c r="R973" s="25">
        <f t="array" aca="1" ref="R973" ca="1">INDEX('Lorri 401b'!L:L,MATCH('Retirement Calculator'!A973,'Lorri 401b'!N:N,0),0)</f>
        <v>-13287333.281405721</v>
      </c>
      <c r="S973" s="25">
        <f t="shared" ca="1" si="787"/>
        <v>-12154114.37170402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1129510.043638431</v>
      </c>
      <c r="R974" s="25">
        <f t="array" aca="1" ref="R974" ca="1">INDEX('Lorri 401b'!L:L,MATCH('Retirement Calculator'!A974,'Lorri 401b'!N:N,0),0)</f>
        <v>-13364442.704024134</v>
      </c>
      <c r="S974" s="25">
        <f t="shared" ca="1" si="787"/>
        <v>-12234932.660385704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1125785.7239665634</v>
      </c>
      <c r="R975" s="25">
        <f t="array" aca="1" ref="R975" ca="1">INDEX('Lorri 401b'!L:L,MATCH('Retirement Calculator'!A975,'Lorri 401b'!N:N,0),0)</f>
        <v>-13441873.415903458</v>
      </c>
      <c r="S975" s="25">
        <f t="shared" ca="1" si="787"/>
        <v>-12316087.691936895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1122045.886296063</v>
      </c>
      <c r="R976" s="25">
        <f t="array" aca="1" ref="R976" ca="1">INDEX('Lorri 401b'!L:L,MATCH('Retirement Calculator'!A976,'Lorri 401b'!N:N,0),0)</f>
        <v>-13519626.755748946</v>
      </c>
      <c r="S976" s="25">
        <f t="shared" ca="1" si="787"/>
        <v>-12397580.869452883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1118290.4659686021</v>
      </c>
      <c r="R977" s="25">
        <f t="array" aca="1" ref="R977" ca="1">INDEX('Lorri 401b'!L:L,MATCH('Retirement Calculator'!A977,'Lorri 401b'!N:N,0),0)</f>
        <v>-13597704.067843791</v>
      </c>
      <c r="S977" s="25">
        <f t="shared" ca="1" si="787"/>
        <v>-12479413.60187519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1114519.3980564435</v>
      </c>
      <c r="R978" s="25">
        <f t="array" aca="1" ref="R978" ca="1">INDEX('Lorri 401b'!L:L,MATCH('Retirement Calculator'!A978,'Lorri 401b'!N:N,0),0)</f>
        <v>-13676106.702072363</v>
      </c>
      <c r="S978" s="25">
        <f t="shared" ca="1" si="787"/>
        <v>-12561587.30401592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1110732.6173613176</v>
      </c>
      <c r="R979" s="25">
        <f t="array" aca="1" ref="R979" ca="1">INDEX('Lorri 401b'!L:L,MATCH('Retirement Calculator'!A979,'Lorri 401b'!N:N,0),0)</f>
        <v>-13754836.013943555</v>
      </c>
      <c r="S979" s="25">
        <f t="shared" ca="1" si="787"/>
        <v>-12644103.396582237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1106930.0584132953</v>
      </c>
      <c r="R980" s="25">
        <f t="array" aca="1" ref="R980" ca="1">INDEX('Lorri 401b'!L:L,MATCH('Retirement Calculator'!A980,'Lorri 401b'!N:N,0),0)</f>
        <v>-13833893.364614209</v>
      </c>
      <c r="S980" s="25">
        <f t="shared" ca="1" si="787"/>
        <v>-12726963.306200914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1103111.6554696562</v>
      </c>
      <c r="R981" s="25">
        <f t="array" aca="1" ref="R981" ca="1">INDEX('Lorri 401b'!L:L,MATCH('Retirement Calculator'!A981,'Lorri 401b'!N:N,0),0)</f>
        <v>-13913280.120912658</v>
      </c>
      <c r="S981" s="25">
        <f t="shared" ca="1" si="787"/>
        <v>-12810168.465443002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1099277.3425137519</v>
      </c>
      <c r="R982" s="25">
        <f t="array" aca="1" ref="R982" ca="1">INDEX('Lorri 401b'!L:L,MATCH('Retirement Calculator'!A982,'Lorri 401b'!N:N,0),0)</f>
        <v>-13992997.655362351</v>
      </c>
      <c r="S982" s="25">
        <f t="shared" ca="1" si="787"/>
        <v>-12893720.3128486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1095427.0532538649</v>
      </c>
      <c r="R983" s="25">
        <f t="array" aca="1" ref="R983" ca="1">INDEX('Lorri 401b'!L:L,MATCH('Retirement Calculator'!A983,'Lorri 401b'!N:N,0),0)</f>
        <v>-14073047.346205585</v>
      </c>
      <c r="S983" s="25">
        <f t="shared" ca="1" si="787"/>
        <v>-12977620.29295172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1091560.7211220616</v>
      </c>
      <c r="R984" s="25">
        <f t="array" aca="1" ref="R984" ca="1">INDEX('Lorri 401b'!L:L,MATCH('Retirement Calculator'!A984,'Lorri 401b'!N:N,0),0)</f>
        <v>-14153430.577427331</v>
      </c>
      <c r="S984" s="25">
        <f t="shared" ca="1" si="787"/>
        <v>-13061869.85630527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1087678.2792730425</v>
      </c>
      <c r="R985" s="25">
        <f t="array" aca="1" ref="R985" ca="1">INDEX('Lorri 401b'!L:L,MATCH('Retirement Calculator'!A985,'Lorri 401b'!N:N,0),0)</f>
        <v>-14234148.738779169</v>
      </c>
      <c r="S985" s="25">
        <f t="shared" ca="1" si="787"/>
        <v>-13146470.459506126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1083779.6605829857</v>
      </c>
      <c r="R986" s="25">
        <f t="array" aca="1" ref="R986" ca="1">INDEX('Lorri 401b'!L:L,MATCH('Retirement Calculator'!A986,'Lorri 401b'!N:N,0),0)</f>
        <v>-14315203.225803304</v>
      </c>
      <c r="S986" s="25">
        <f t="shared" ca="1" si="787"/>
        <v>-13231423.565220319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1079864.797648387</v>
      </c>
      <c r="R987" s="25">
        <f t="array" aca="1" ref="R987" ca="1">INDEX('Lorri 401b'!L:L,MATCH('Retirement Calculator'!A987,'Lorri 401b'!N:N,0),0)</f>
        <v>-14396595.439856708</v>
      </c>
      <c r="S987" s="25">
        <f t="shared" ca="1" si="787"/>
        <v>-13316730.642208321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1075933.6227848942</v>
      </c>
      <c r="R988" s="25">
        <f t="array" aca="1" ref="R988" ca="1">INDEX('Lorri 401b'!L:L,MATCH('Retirement Calculator'!A988,'Lorri 401b'!N:N,0),0)</f>
        <v>-14478326.788135335</v>
      </c>
      <c r="S988" s="25">
        <f t="shared" ca="1" si="787"/>
        <v>-13402393.165350441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1071986.0680261368</v>
      </c>
      <c r="R989" s="25">
        <f t="array" aca="1" ref="R989" ca="1">INDEX('Lorri 401b'!L:L,MATCH('Retirement Calculator'!A989,'Lorri 401b'!N:N,0),0)</f>
        <v>-14560398.683698455</v>
      </c>
      <c r="S989" s="25">
        <f t="shared" ca="1" si="787"/>
        <v>-13488412.615672318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1068022.0651225513</v>
      </c>
      <c r="R990" s="25">
        <f t="array" aca="1" ref="R990" ca="1">INDEX('Lorri 401b'!L:L,MATCH('Retirement Calculator'!A990,'Lorri 401b'!N:N,0),0)</f>
        <v>-14642812.545493089</v>
      </c>
      <c r="S990" s="25">
        <f t="shared" ca="1" si="787"/>
        <v>-13574790.480370536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1064041.5455402008</v>
      </c>
      <c r="R991" s="25">
        <f t="array" aca="1" ref="R991" ca="1">INDEX('Lorri 401b'!L:L,MATCH('Retirement Calculator'!A991,'Lorri 401b'!N:N,0),0)</f>
        <v>-14725569.798378533</v>
      </c>
      <c r="S991" s="25">
        <f t="shared" ca="1" si="787"/>
        <v>-13661528.252838332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1060044.4404595904</v>
      </c>
      <c r="R992" s="25">
        <f t="array" aca="1" ref="R992" ca="1">INDEX('Lorri 401b'!L:L,MATCH('Retirement Calculator'!A992,'Lorri 401b'!N:N,0),0)</f>
        <v>-14808671.873151001</v>
      </c>
      <c r="S992" s="25">
        <f t="shared" ca="1" si="787"/>
        <v>-13748627.43269141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1056030.6807744775</v>
      </c>
      <c r="R993" s="25">
        <f t="array" aca="1" ref="R993" ca="1">INDEX('Lorri 401b'!L:L,MATCH('Retirement Calculator'!A993,'Lorri 401b'!N:N,0),0)</f>
        <v>-14892120.206568353</v>
      </c>
      <c r="S993" s="25">
        <f t="shared" ca="1" si="787"/>
        <v>-13836089.525793875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1052000.1970906768</v>
      </c>
      <c r="R994" s="25">
        <f t="array" aca="1" ref="R994" ca="1">INDEX('Lorri 401b'!L:L,MATCH('Retirement Calculator'!A994,'Lorri 401b'!N:N,0),0)</f>
        <v>-14975916.241374945</v>
      </c>
      <c r="S994" s="25">
        <f t="shared" ca="1" si="787"/>
        <v>-13923916.044284269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1047952.9197248601</v>
      </c>
      <c r="R995" s="25">
        <f t="array" aca="1" ref="R995" ca="1">INDEX('Lorri 401b'!L:L,MATCH('Retirement Calculator'!A995,'Lorri 401b'!N:N,0),0)</f>
        <v>-15060061.426326564</v>
      </c>
      <c r="S995" s="25">
        <f t="shared" ca="1" si="787"/>
        <v>-14012108.506601704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1043888.7787033526</v>
      </c>
      <c r="R996" s="25">
        <f t="array" aca="1" ref="R996" ca="1">INDEX('Lorri 401b'!L:L,MATCH('Retirement Calculator'!A996,'Lorri 401b'!N:N,0),0)</f>
        <v>-15144557.21621548</v>
      </c>
      <c r="S996" s="25">
        <f t="shared" ca="1" si="787"/>
        <v>-14100668.437512128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1039807.7037609221</v>
      </c>
      <c r="R997" s="25">
        <f t="array" aca="1" ref="R997" ca="1">INDEX('Lorri 401b'!L:L,MATCH('Retirement Calculator'!A997,'Lorri 401b'!N:N,0),0)</f>
        <v>-15229405.071895601</v>
      </c>
      <c r="S997" s="25">
        <f t="shared" ca="1" si="787"/>
        <v>-14189597.368134679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1035709.6243395648</v>
      </c>
      <c r="R998" s="25">
        <f t="array" aca="1" ref="R998" ca="1">INDEX('Lorri 401b'!L:L,MATCH('Retirement Calculator'!A998,'Lorri 401b'!N:N,0),0)</f>
        <v>-15314606.460307723</v>
      </c>
      <c r="S998" s="25">
        <f t="shared" ca="1" si="787"/>
        <v>-14278896.835968157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1031594.4695872852</v>
      </c>
      <c r="R999" s="25">
        <f t="array" aca="1" ref="R999" ca="1">INDEX('Lorri 401b'!L:L,MATCH('Retirement Calculator'!A999,'Lorri 401b'!N:N,0),0)</f>
        <v>-15400162.854504894</v>
      </c>
      <c r="S999" s="25">
        <f t="shared" ca="1" si="787"/>
        <v>-14368568.384917609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1027462.1683568711</v>
      </c>
      <c r="R1000" s="25">
        <f t="array" aca="1" ref="R1000" ca="1">INDEX('Lorri 401b'!L:L,MATCH('Retirement Calculator'!A1000,'Lorri 401b'!N:N,0),0)</f>
        <v>-15486075.733677888</v>
      </c>
      <c r="S1000" s="25">
        <f t="shared" ca="1" si="787"/>
        <v>-14458613.565321017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1023312.6492046637</v>
      </c>
      <c r="R1001" s="25">
        <f t="array" aca="1" ref="R1001" ca="1">INDEX('Lorri 401b'!L:L,MATCH('Retirement Calculator'!A1001,'Lorri 401b'!N:N,0),0)</f>
        <v>-15572346.58318077</v>
      </c>
      <c r="S1001" s="25">
        <f t="shared" ca="1" si="787"/>
        <v>-14549033.933976106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1019145.840389322</v>
      </c>
      <c r="R1002" s="25">
        <f t="array" aca="1" ref="R1002" ca="1">INDEX('Lorri 401b'!L:L,MATCH('Retirement Calculator'!A1002,'Lorri 401b'!N:N,0),0)</f>
        <v>-15658976.89455658</v>
      </c>
      <c r="S1002" s="25">
        <f t="shared" ca="1" si="787"/>
        <v>-14639831.054167258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1014961.6698705831</v>
      </c>
      <c r="R1003" s="25">
        <f t="array" aca="1" ref="R1003" ca="1">INDEX('Lorri 401b'!L:L,MATCH('Retirement Calculator'!A1003,'Lorri 401b'!N:N,0),0)</f>
        <v>-15745968.165563123</v>
      </c>
      <c r="S1003" s="25">
        <f t="shared" ca="1" si="787"/>
        <v>-14731006.49569254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1010760.0653080161</v>
      </c>
      <c r="R1004" s="25">
        <f t="array" aca="1" ref="R1004" ca="1">INDEX('Lorri 401b'!L:L,MATCH('Retirement Calculator'!A1004,'Lorri 401b'!N:N,0),0)</f>
        <v>-15833321.90019886</v>
      </c>
      <c r="S1004" s="25">
        <f t="shared" ca="1" si="787"/>
        <v>-14822561.834890844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1006540.9540597717</v>
      </c>
      <c r="R1005" s="25">
        <f t="array" aca="1" ref="R1005" ca="1">INDEX('Lorri 401b'!L:L,MATCH('Retirement Calculator'!A1005,'Lorri 401b'!N:N,0),0)</f>
        <v>-15921039.608728912</v>
      </c>
      <c r="S1005" s="25">
        <f t="shared" ca="1" si="787"/>
        <v>-14914498.65466914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1002304.2631813263</v>
      </c>
      <c r="R1006" s="25">
        <f t="array" aca="1" ref="R1006" ca="1">INDEX('Lorri 401b'!L:L,MATCH('Retirement Calculator'!A1006,'Lorri 401b'!N:N,0),0)</f>
        <v>-16009122.807711173</v>
      </c>
      <c r="S1006" s="25">
        <f t="shared" ca="1" si="787"/>
        <v>-15006818.544529846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998049.9194242208</v>
      </c>
      <c r="R1007" s="25">
        <f t="array" aca="1" ref="R1007" ca="1">INDEX('Lorri 401b'!L:L,MATCH('Retirement Calculator'!A1007,'Lorri 401b'!N:N,0),0)</f>
        <v>-16097573.020022526</v>
      </c>
      <c r="S1007" s="25">
        <f t="shared" ca="1" si="787"/>
        <v>-15099523.100598305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993777.84923479392</v>
      </c>
      <c r="R1008" s="25">
        <f t="array" aca="1" ref="R1008" ca="1">INDEX('Lorri 401b'!L:L,MATCH('Retirement Calculator'!A1008,'Lorri 401b'!N:N,0),0)</f>
        <v>-16186391.774885178</v>
      </c>
      <c r="S1008" s="25">
        <f t="shared" ca="1" si="787"/>
        <v>-15192613.925650384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989487.97875291109</v>
      </c>
      <c r="R1009" s="25">
        <f t="array" aca="1" ref="R1009" ca="1">INDEX('Lorri 401b'!L:L,MATCH('Retirement Calculator'!A1009,'Lorri 401b'!N:N,0),0)</f>
        <v>-16275580.607893089</v>
      </c>
      <c r="S1009" s="25">
        <f t="shared" ca="1" si="787"/>
        <v>-15286092.629140178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985180.23381068709</v>
      </c>
      <c r="R1010" s="25">
        <f t="array" aca="1" ref="R1010" ca="1">INDEX('Lorri 401b'!L:L,MATCH('Retirement Calculator'!A1010,'Lorri 401b'!N:N,0),0)</f>
        <v>-16365141.061038533</v>
      </c>
      <c r="S1010" s="25">
        <f t="shared" ca="1" si="787"/>
        <v>-15379960.827227846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980854.53993120382</v>
      </c>
      <c r="R1011" s="25">
        <f t="array" aca="1" ref="R1011" ca="1">INDEX('Lorri 401b'!L:L,MATCH('Retirement Calculator'!A1011,'Lorri 401b'!N:N,0),0)</f>
        <v>-16455074.682738751</v>
      </c>
      <c r="S1011" s="25">
        <f t="shared" ca="1" si="787"/>
        <v>-15474220.142807547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976510.82232722279</v>
      </c>
      <c r="R1012" s="25">
        <f t="array" aca="1" ref="R1012" ca="1">INDEX('Lorri 401b'!L:L,MATCH('Retirement Calculator'!A1012,'Lorri 401b'!N:N,0),0)</f>
        <v>-16545383.02786272</v>
      </c>
      <c r="S1012" s="25">
        <f t="shared" ca="1" si="787"/>
        <v>-15568872.205535498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972149.00589989184</v>
      </c>
      <c r="R1013" s="25">
        <f t="array" aca="1" ref="R1013" ca="1">INDEX('Lorri 401b'!L:L,MATCH('Retirement Calculator'!A1013,'Lorri 401b'!N:N,0),0)</f>
        <v>-16636067.657758038</v>
      </c>
      <c r="S1013" s="25">
        <f t="shared" ca="1" si="787"/>
        <v>-15663918.651858147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967769.01523744699</v>
      </c>
      <c r="R1014" s="25">
        <f t="array" aca="1" ref="R1014" ca="1">INDEX('Lorri 401b'!L:L,MATCH('Retirement Calculator'!A1014,'Lorri 401b'!N:N,0),0)</f>
        <v>-16727130.14027792</v>
      </c>
      <c r="S1014" s="25">
        <f t="shared" ca="1" si="787"/>
        <v>-15759361.125040473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963370.77461390861</v>
      </c>
      <c r="R1015" s="25">
        <f t="array" aca="1" ref="R1015" ca="1">INDEX('Lorri 401b'!L:L,MATCH('Retirement Calculator'!A1015,'Lorri 401b'!N:N,0),0)</f>
        <v>-16818572.049808301</v>
      </c>
      <c r="S1015" s="25">
        <f t="shared" ca="1" si="787"/>
        <v>-15855201.275194392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958954.20798777218</v>
      </c>
      <c r="R1016" s="25">
        <f t="array" aca="1" ref="R1016" ca="1">INDEX('Lorri 401b'!L:L,MATCH('Retirement Calculator'!A1016,'Lorri 401b'!N:N,0),0)</f>
        <v>-16910394.967295058</v>
      </c>
      <c r="S1016" s="25">
        <f t="shared" ca="1" si="787"/>
        <v>-15951440.759307286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954519.23900069343</v>
      </c>
      <c r="R1017" s="25">
        <f t="array" aca="1" ref="R1017" ca="1">INDEX('Lorri 401b'!L:L,MATCH('Retirement Calculator'!A1017,'Lorri 401b'!N:N,0),0)</f>
        <v>-17002600.480271343</v>
      </c>
      <c r="S1017" s="25">
        <f t="shared" ca="1" si="787"/>
        <v>-16048081.24127065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950065.79097616859</v>
      </c>
      <c r="R1018" s="25">
        <f t="array" aca="1" ref="R1018" ca="1">INDEX('Lorri 401b'!L:L,MATCH('Retirement Calculator'!A1018,'Lorri 401b'!N:N,0),0)</f>
        <v>-17095190.182885028</v>
      </c>
      <c r="S1018" s="25">
        <f t="shared" ca="1" si="787"/>
        <v>-16145124.39190886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945593.78691820824</v>
      </c>
      <c r="R1019" s="25">
        <f t="array" aca="1" ref="R1019" ca="1">INDEX('Lorri 401b'!L:L,MATCH('Retirement Calculator'!A1019,'Lorri 401b'!N:N,0),0)</f>
        <v>-17188165.675926272</v>
      </c>
      <c r="S1019" s="25">
        <f t="shared" ca="1" si="787"/>
        <v>-16242571.889008064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941103.1495100063</v>
      </c>
      <c r="R1020" s="25">
        <f t="array" aca="1" ref="R1020" ca="1">INDEX('Lorri 401b'!L:L,MATCH('Retirement Calculator'!A1020,'Lorri 401b'!N:N,0),0)</f>
        <v>-17281528.566855185</v>
      </c>
      <c r="S1020" s="25">
        <f t="shared" ca="1" si="787"/>
        <v>-16340425.417345179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936593.80111260351</v>
      </c>
      <c r="R1021" s="25">
        <f t="array" aca="1" ref="R1021" ca="1">INDEX('Lorri 401b'!L:L,MATCH('Retirement Calculator'!A1021,'Lorri 401b'!N:N,0),0)</f>
        <v>-17375280.469829638</v>
      </c>
      <c r="S1021" s="25">
        <f t="shared" ca="1" si="787"/>
        <v>-16438686.668717034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932065.66376354487</v>
      </c>
      <c r="R1022" s="25">
        <f t="array" aca="1" ref="R1022" ca="1">INDEX('Lorri 401b'!L:L,MATCH('Retirement Calculator'!A1022,'Lorri 401b'!N:N,0),0)</f>
        <v>-17469423.005733151</v>
      </c>
      <c r="S1022" s="25">
        <f t="shared" ca="1" si="787"/>
        <v>-16537357.341969606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927518.65917553182</v>
      </c>
      <c r="R1023" s="25">
        <f t="array" aca="1" ref="R1023" ca="1">INDEX('Lorri 401b'!L:L,MATCH('Retirement Calculator'!A1023,'Lorri 401b'!N:N,0),0)</f>
        <v>-17563957.802202929</v>
      </c>
      <c r="S1023" s="25">
        <f t="shared" ca="1" si="787"/>
        <v>-16636439.143027397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922952.70873506879</v>
      </c>
      <c r="R1024" s="25">
        <f t="array" aca="1" ref="R1024" ca="1">INDEX('Lorri 401b'!L:L,MATCH('Retirement Calculator'!A1024,'Lorri 401b'!N:N,0),0)</f>
        <v>-17658886.493657995</v>
      </c>
      <c r="S1024" s="25">
        <f t="shared" ca="1" si="787"/>
        <v>-16735933.784922926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918367.73350110382</v>
      </c>
      <c r="R1025" s="25">
        <f t="array" aca="1" ref="R1025" ca="1">INDEX('Lorri 401b'!L:L,MATCH('Retirement Calculator'!A1025,'Lorri 401b'!N:N,0),0)</f>
        <v>-17754210.721327458</v>
      </c>
      <c r="S1025" s="25">
        <f t="shared" ca="1" si="787"/>
        <v>-16835842.987826355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913763.65420366405</v>
      </c>
      <c r="R1026" s="25">
        <f t="array" aca="1" ref="R1026" ca="1">INDEX('Lorri 401b'!L:L,MATCH('Retirement Calculator'!A1026,'Lorri 401b'!N:N,0),0)</f>
        <v>-17849932.133278877</v>
      </c>
      <c r="S1026" s="25">
        <f t="shared" ca="1" si="787"/>
        <v>-16936168.479075212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909140.39124248491</v>
      </c>
      <c r="R1027" s="25">
        <f t="array" aca="1" ref="R1027" ca="1">INDEX('Lorri 401b'!L:L,MATCH('Retirement Calculator'!A1027,'Lorri 401b'!N:N,0),0)</f>
        <v>-17946052.384446759</v>
      </c>
      <c r="S1027" s="25">
        <f t="shared" ca="1" si="787"/>
        <v>-17036911.993204273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904497.86468563415</v>
      </c>
      <c r="R1028" s="25">
        <f t="array" aca="1" ref="R1028" ca="1">INDEX('Lorri 401b'!L:L,MATCH('Retirement Calculator'!A1028,'Lorri 401b'!N:N,0),0)</f>
        <v>-18042573.136661176</v>
      </c>
      <c r="S1028" s="25">
        <f t="shared" ca="1" si="787"/>
        <v>-17138075.27197554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899835.99426812981</v>
      </c>
      <c r="R1029" s="25">
        <f t="array" aca="1" ref="R1029" ca="1">INDEX('Lorri 401b'!L:L,MATCH('Retirement Calculator'!A1029,'Lorri 401b'!N:N,0),0)</f>
        <v>-18139496.058676485</v>
      </c>
      <c r="S1029" s="25">
        <f t="shared" ca="1" si="787"/>
        <v>-17239660.064408354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895154.69939055259</v>
      </c>
      <c r="R1030" s="25">
        <f t="array" aca="1" ref="R1030" ca="1">INDEX('Lorri 401b'!L:L,MATCH('Retirement Calculator'!A1030,'Lorri 401b'!N:N,0),0)</f>
        <v>-18236822.826200191</v>
      </c>
      <c r="S1030" s="25">
        <f t="shared" ca="1" si="787"/>
        <v>-17341668.126809638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890453.89911765209</v>
      </c>
      <c r="R1031" s="25">
        <f t="array" aca="1" ref="R1031" ca="1">INDEX('Lorri 401b'!L:L,MATCH('Retirement Calculator'!A1031,'Lorri 401b'!N:N,0),0)</f>
        <v>-18334555.121921912</v>
      </c>
      <c r="S1031" s="25">
        <f t="shared" ref="S1031:S1171" ca="1" si="1047">SUM(Q1031:R1031)</f>
        <v>-17444101.22280426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885733.5121769479</v>
      </c>
      <c r="R1032" s="25">
        <f t="array" aca="1" ref="R1032" ca="1">INDEX('Lorri 401b'!L:L,MATCH('Retirement Calculator'!A1032,'Lorri 401b'!N:N,0),0)</f>
        <v>-18432694.635542475</v>
      </c>
      <c r="S1032" s="25">
        <f t="shared" ca="1" si="1047"/>
        <v>-17546961.123365525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880993.45695732406</v>
      </c>
      <c r="R1033" s="25">
        <f t="array" aca="1" ref="R1033" ca="1">INDEX('Lorri 401b'!L:L,MATCH('Retirement Calculator'!A1033,'Lorri 401b'!N:N,0),0)</f>
        <v>-18531243.063803121</v>
      </c>
      <c r="S1033" s="25">
        <f t="shared" ca="1" si="1047"/>
        <v>-17650249.606845796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876233.65150761849</v>
      </c>
      <c r="R1034" s="25">
        <f t="array" aca="1" ref="R1034" ca="1">INDEX('Lorri 401b'!L:L,MATCH('Retirement Calculator'!A1034,'Lorri 401b'!N:N,0),0)</f>
        <v>-18630202.110514857</v>
      </c>
      <c r="S1034" s="25">
        <f t="shared" ca="1" si="1047"/>
        <v>-17753968.459007237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871454.01353520574</v>
      </c>
      <c r="R1035" s="25">
        <f t="array" aca="1" ref="R1035" ca="1">INDEX('Lorri 401b'!L:L,MATCH('Retirement Calculator'!A1035,'Lorri 401b'!N:N,0),0)</f>
        <v>-18729573.486587889</v>
      </c>
      <c r="S1035" s="25">
        <f t="shared" ca="1" si="1047"/>
        <v>-17858119.473052684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866654.46040457464</v>
      </c>
      <c r="R1036" s="25">
        <f t="array" aca="1" ref="R1036" ca="1">INDEX('Lorri 401b'!L:L,MATCH('Retirement Calculator'!A1036,'Lorri 401b'!N:N,0),0)</f>
        <v>-18829358.910061229</v>
      </c>
      <c r="S1036" s="25">
        <f t="shared" ca="1" si="1047"/>
        <v>-17962704.449656654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861834.90913589927</v>
      </c>
      <c r="R1037" s="25">
        <f t="array" aca="1" ref="R1037" ca="1">INDEX('Lorri 401b'!L:L,MATCH('Retirement Calculator'!A1037,'Lorri 401b'!N:N,0),0)</f>
        <v>-18929560.106132373</v>
      </c>
      <c r="S1037" s="25">
        <f t="shared" ca="1" si="1047"/>
        <v>-18067725.196996473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856995.27640360442</v>
      </c>
      <c r="R1038" s="25">
        <f t="array" aca="1" ref="R1038" ca="1">INDEX('Lorri 401b'!L:L,MATCH('Retirement Calculator'!A1038,'Lorri 401b'!N:N,0),0)</f>
        <v>-19030178.807187147</v>
      </c>
      <c r="S1038" s="25">
        <f t="shared" ca="1" si="1047"/>
        <v>-18173183.530783542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852135.47853492503</v>
      </c>
      <c r="R1039" s="25">
        <f t="array" aca="1" ref="R1039" ca="1">INDEX('Lorri 401b'!L:L,MATCH('Retirement Calculator'!A1039,'Lorri 401b'!N:N,0),0)</f>
        <v>-19131216.752829649</v>
      </c>
      <c r="S1039" s="25">
        <f t="shared" ca="1" si="1047"/>
        <v>-18279081.274294723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847255.4315084595</v>
      </c>
      <c r="R1040" s="25">
        <f t="array" aca="1" ref="R1040" ca="1">INDEX('Lorri 401b'!L:L,MATCH('Retirement Calculator'!A1040,'Lorri 401b'!N:N,0),0)</f>
        <v>-19232675.689912327</v>
      </c>
      <c r="S1040" s="25">
        <f t="shared" ca="1" si="1047"/>
        <v>-18385420.258403867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842355.05095271696</v>
      </c>
      <c r="R1041" s="25">
        <f t="array" aca="1" ref="R1041" ca="1">INDEX('Lorri 401b'!L:L,MATCH('Retirement Calculator'!A1041,'Lorri 401b'!N:N,0),0)</f>
        <v>-19334557.372566182</v>
      </c>
      <c r="S1041" s="25">
        <f t="shared" ca="1" si="1047"/>
        <v>-18492202.321613465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837434.25214465882</v>
      </c>
      <c r="R1042" s="25">
        <f t="array" aca="1" ref="R1042" ca="1">INDEX('Lorri 401b'!L:L,MATCH('Retirement Calculator'!A1042,'Lorri 401b'!N:N,0),0)</f>
        <v>-19436863.562231097</v>
      </c>
      <c r="S1042" s="25">
        <f t="shared" ca="1" si="1047"/>
        <v>-18599429.31008644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832492.95000823378</v>
      </c>
      <c r="R1043" s="25">
        <f t="array" aca="1" ref="R1043" ca="1">INDEX('Lorri 401b'!L:L,MATCH('Retirement Calculator'!A1043,'Lorri 401b'!N:N,0),0)</f>
        <v>-19539596.027686283</v>
      </c>
      <c r="S1043" s="25">
        <f t="shared" ca="1" si="1047"/>
        <v>-18707103.077678051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827531.05911290704</v>
      </c>
      <c r="R1044" s="25">
        <f t="array" aca="1" ref="R1044" ca="1">INDEX('Lorri 401b'!L:L,MATCH('Retirement Calculator'!A1044,'Lorri 401b'!N:N,0),0)</f>
        <v>-19642756.545080863</v>
      </c>
      <c r="S1044" s="25">
        <f t="shared" ca="1" si="1047"/>
        <v>-18815225.485967956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822548.49367218302</v>
      </c>
      <c r="R1045" s="25">
        <f t="array" aca="1" ref="R1045" ca="1">INDEX('Lorri 401b'!L:L,MATCH('Retirement Calculator'!A1045,'Lorri 401b'!N:N,0),0)</f>
        <v>-19746346.897964589</v>
      </c>
      <c r="S1045" s="25">
        <f t="shared" ca="1" si="1047"/>
        <v>-18923798.404292405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817545.16754212265</v>
      </c>
      <c r="R1046" s="25">
        <f t="array" aca="1" ref="R1046" ca="1">INDEX('Lorri 401b'!L:L,MATCH('Retirement Calculator'!A1046,'Lorri 401b'!N:N,0),0)</f>
        <v>-19850368.877318662</v>
      </c>
      <c r="S1046" s="25">
        <f t="shared" ca="1" si="1047"/>
        <v>-19032823.709776539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812520.99421985378</v>
      </c>
      <c r="R1047" s="25">
        <f t="array" aca="1" ref="R1047" ca="1">INDEX('Lorri 401b'!L:L,MATCH('Retirement Calculator'!A1047,'Lorri 401b'!N:N,0),0)</f>
        <v>-19954824.28158671</v>
      </c>
      <c r="S1047" s="25">
        <f t="shared" ca="1" si="1047"/>
        <v>-19142303.287366856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807475.88684207539</v>
      </c>
      <c r="R1048" s="25">
        <f t="array" aca="1" ref="R1048" ca="1">INDEX('Lorri 401b'!L:L,MATCH('Retirement Calculator'!A1048,'Lorri 401b'!N:N,0),0)</f>
        <v>-20059714.916705877</v>
      </c>
      <c r="S1048" s="25">
        <f t="shared" ca="1" si="1047"/>
        <v>-19252239.029863801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802409.75818355626</v>
      </c>
      <c r="R1049" s="25">
        <f t="array" aca="1" ref="R1049" ca="1">INDEX('Lorri 401b'!L:L,MATCH('Retirement Calculator'!A1049,'Lorri 401b'!N:N,0),0)</f>
        <v>-20165042.596138038</v>
      </c>
      <c r="S1049" s="25">
        <f t="shared" ca="1" si="1047"/>
        <v>-19362632.83795448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797322.52065562666</v>
      </c>
      <c r="R1050" s="25">
        <f t="array" aca="1" ref="R1050" ca="1">INDEX('Lorri 401b'!L:L,MATCH('Retirement Calculator'!A1050,'Lorri 401b'!N:N,0),0)</f>
        <v>-20270809.140901167</v>
      </c>
      <c r="S1050" s="25">
        <f t="shared" ca="1" si="1047"/>
        <v>-19473486.620245539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792214.08630466403</v>
      </c>
      <c r="R1051" s="25">
        <f t="array" aca="1" ref="R1051" ca="1">INDEX('Lorri 401b'!L:L,MATCH('Retirement Calculator'!A1051,'Lorri 401b'!N:N,0),0)</f>
        <v>-20377016.379600812</v>
      </c>
      <c r="S1051" s="25">
        <f t="shared" ca="1" si="1047"/>
        <v>-19584802.293296147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787084.36681057233</v>
      </c>
      <c r="R1052" s="25">
        <f t="array" aca="1" ref="R1052" ca="1">INDEX('Lorri 401b'!L:L,MATCH('Retirement Calculator'!A1052,'Lorri 401b'!N:N,0),0)</f>
        <v>-20483666.148461703</v>
      </c>
      <c r="S1052" s="25">
        <f t="shared" ca="1" si="1047"/>
        <v>-19696581.781651132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781933.27348525531</v>
      </c>
      <c r="R1053" s="25">
        <f t="array" aca="1" ref="R1053" ca="1">INDEX('Lorri 401b'!L:L,MATCH('Retirement Calculator'!A1053,'Lorri 401b'!N:N,0),0)</f>
        <v>-20590760.291359514</v>
      </c>
      <c r="S1053" s="25">
        <f t="shared" ca="1" si="1047"/>
        <v>-19808827.01787426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776760.7172710828</v>
      </c>
      <c r="R1054" s="25">
        <f t="array" aca="1" ref="R1054" ca="1">INDEX('Lorri 401b'!L:L,MATCH('Retirement Calculator'!A1054,'Lorri 401b'!N:N,0),0)</f>
        <v>-20698300.659852732</v>
      </c>
      <c r="S1054" s="25">
        <f t="shared" ca="1" si="1047"/>
        <v>-19921539.94258165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771566.60873935116</v>
      </c>
      <c r="R1055" s="25">
        <f t="array" aca="1" ref="R1055" ca="1">INDEX('Lorri 401b'!L:L,MATCH('Retirement Calculator'!A1055,'Lorri 401b'!N:N,0),0)</f>
        <v>-20806289.113214672</v>
      </c>
      <c r="S1055" s="25">
        <f t="shared" ca="1" si="1047"/>
        <v>-20034722.504475322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766350.85808873735</v>
      </c>
      <c r="R1056" s="25">
        <f t="array" aca="1" ref="R1056" ca="1">INDEX('Lorri 401b'!L:L,MATCH('Retirement Calculator'!A1056,'Lorri 401b'!N:N,0),0)</f>
        <v>-20914727.51846562</v>
      </c>
      <c r="S1056" s="25">
        <f t="shared" ca="1" si="1047"/>
        <v>-20148376.660376884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761113.37514374603</v>
      </c>
      <c r="R1057" s="25">
        <f t="array" aca="1" ref="R1057" ca="1">INDEX('Lorri 401b'!L:L,MATCH('Retirement Calculator'!A1057,'Lorri 401b'!N:N,0),0)</f>
        <v>-21023617.750405114</v>
      </c>
      <c r="S1057" s="25">
        <f t="shared" ca="1" si="1047"/>
        <v>-20262504.375261366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755854.06935315055</v>
      </c>
      <c r="R1058" s="25">
        <f t="array" aca="1" ref="R1058" ca="1">INDEX('Lorri 401b'!L:L,MATCH('Retirement Calculator'!A1058,'Lorri 401b'!N:N,0),0)</f>
        <v>-21132961.691644356</v>
      </c>
      <c r="S1058" s="25">
        <f t="shared" ca="1" si="1047"/>
        <v>-20377107.622291204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750572.84978842759</v>
      </c>
      <c r="R1059" s="25">
        <f t="array" aca="1" ref="R1059" ca="1">INDEX('Lorri 401b'!L:L,MATCH('Retirement Calculator'!A1059,'Lorri 401b'!N:N,0),0)</f>
        <v>-21242761.232638761</v>
      </c>
      <c r="S1059" s="25">
        <f t="shared" ca="1" si="1047"/>
        <v>-20492188.382850334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745269.6251421849</v>
      </c>
      <c r="R1060" s="25">
        <f t="array" aca="1" ref="R1060" ca="1">INDEX('Lorri 401b'!L:L,MATCH('Retirement Calculator'!A1060,'Lorri 401b'!N:N,0),0)</f>
        <v>-21353018.271720644</v>
      </c>
      <c r="S1060" s="25">
        <f t="shared" ca="1" si="1047"/>
        <v>-20607748.646578461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739944.3037265829</v>
      </c>
      <c r="R1061" s="25">
        <f t="array" aca="1" ref="R1061" ca="1">INDEX('Lorri 401b'!L:L,MATCH('Retirement Calculator'!A1061,'Lorri 401b'!N:N,0),0)</f>
        <v>-21463734.715132035</v>
      </c>
      <c r="S1061" s="25">
        <f t="shared" ca="1" si="1047"/>
        <v>-20723790.411405452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734596.79347174929</v>
      </c>
      <c r="R1062" s="25">
        <f t="array" aca="1" ref="R1062" ca="1">INDEX('Lorri 401b'!L:L,MATCH('Retirement Calculator'!A1062,'Lorri 401b'!N:N,0),0)</f>
        <v>-21574912.47705764</v>
      </c>
      <c r="S1062" s="25">
        <f t="shared" ca="1" si="1047"/>
        <v>-20840315.68358589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729227.00192418718</v>
      </c>
      <c r="R1063" s="25">
        <f t="array" aca="1" ref="R1063" ca="1">INDEX('Lorri 401b'!L:L,MATCH('Retirement Calculator'!A1063,'Lorri 401b'!N:N,0),0)</f>
        <v>-21686553.479657933</v>
      </c>
      <c r="S1063" s="25">
        <f t="shared" ca="1" si="1047"/>
        <v>-20957326.477733746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723834.83624517685</v>
      </c>
      <c r="R1064" s="25">
        <f t="array" aca="1" ref="R1064" ca="1">INDEX('Lorri 401b'!L:L,MATCH('Retirement Calculator'!A1064,'Lorri 401b'!N:N,0),0)</f>
        <v>-21798659.653102394</v>
      </c>
      <c r="S1064" s="25">
        <f t="shared" ca="1" si="1047"/>
        <v>-21074824.816857219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718420.20320917061</v>
      </c>
      <c r="R1065" s="25">
        <f t="array" aca="1" ref="R1065" ca="1">INDEX('Lorri 401b'!L:L,MATCH('Retirement Calculator'!A1065,'Lorri 401b'!N:N,0),0)</f>
        <v>-21911232.935602877</v>
      </c>
      <c r="S1065" s="25">
        <f t="shared" ca="1" si="1047"/>
        <v>-21192812.732393708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712983.00920218101</v>
      </c>
      <c r="R1066" s="25">
        <f t="array" aca="1" ref="R1066" ca="1">INDEX('Lorri 401b'!L:L,MATCH('Retirement Calculator'!A1066,'Lorri 401b'!N:N,0),0)</f>
        <v>-22024275.273447111</v>
      </c>
      <c r="S1066" s="25">
        <f t="shared" ca="1" si="1047"/>
        <v>-21311292.264244929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707523.16022016236</v>
      </c>
      <c r="R1067" s="25">
        <f t="array" aca="1" ref="R1067" ca="1">INDEX('Lorri 401b'!L:L,MATCH('Retirement Calculator'!A1067,'Lorri 401b'!N:N,0),0)</f>
        <v>-22137788.621032361</v>
      </c>
      <c r="S1067" s="25">
        <f t="shared" ca="1" si="1047"/>
        <v>-21430265.4608122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702040.56186738529</v>
      </c>
      <c r="R1068" s="25">
        <f t="array" aca="1" ref="R1068" ca="1">INDEX('Lorri 401b'!L:L,MATCH('Retirement Calculator'!A1068,'Lorri 401b'!N:N,0),0)</f>
        <v>-22251774.940899216</v>
      </c>
      <c r="S1068" s="25">
        <f t="shared" ca="1" si="1047"/>
        <v>-21549734.37903183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696535.11935480498</v>
      </c>
      <c r="R1069" s="25">
        <f t="array" aca="1" ref="R1069" ca="1">INDEX('Lorri 401b'!L:L,MATCH('Retirement Calculator'!A1069,'Lorri 401b'!N:N,0),0)</f>
        <v>-22366236.203765519</v>
      </c>
      <c r="S1069" s="25">
        <f t="shared" ca="1" si="1047"/>
        <v>-21669701.084410712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691006.73749842227</v>
      </c>
      <c r="R1070" s="25">
        <f t="array" aca="1" ref="R1070" ca="1">INDEX('Lorri 401b'!L:L,MATCH('Retirement Calculator'!A1070,'Lorri 401b'!N:N,0),0)</f>
        <v>-22481174.388560429</v>
      </c>
      <c r="S1070" s="25">
        <f t="shared" ca="1" si="1047"/>
        <v>-21790167.651062008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685455.32071763789</v>
      </c>
      <c r="R1071" s="25">
        <f t="array" aca="1" ref="R1071" ca="1">INDEX('Lorri 401b'!L:L,MATCH('Retirement Calculator'!A1071,'Lorri 401b'!N:N,0),0)</f>
        <v>-22596591.482458651</v>
      </c>
      <c r="S1071" s="25">
        <f t="shared" ca="1" si="1047"/>
        <v>-21911136.161741015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679880.7730336003</v>
      </c>
      <c r="R1072" s="25">
        <f t="array" aca="1" ref="R1072" ca="1">INDEX('Lorri 401b'!L:L,MATCH('Retirement Calculator'!A1072,'Lorri 401b'!N:N,0),0)</f>
        <v>-22712489.480914783</v>
      </c>
      <c r="S1072" s="25">
        <f t="shared" ca="1" si="1047"/>
        <v>-22032608.707881182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674282.99806754582</v>
      </c>
      <c r="R1073" s="25">
        <f t="array" aca="1" ref="R1073" ca="1">INDEX('Lorri 401b'!L:L,MATCH('Retirement Calculator'!A1073,'Lorri 401b'!N:N,0),0)</f>
        <v>-22828870.387697816</v>
      </c>
      <c r="S1073" s="25">
        <f t="shared" ca="1" si="1047"/>
        <v>-22154587.389630269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668661.89903913287</v>
      </c>
      <c r="R1074" s="25">
        <f t="array" aca="1" ref="R1074" ca="1">INDEX('Lorri 401b'!L:L,MATCH('Retirement Calculator'!A1074,'Lorri 401b'!N:N,0),0)</f>
        <v>-22945736.214925777</v>
      </c>
      <c r="S1074" s="25">
        <f t="shared" ca="1" si="1047"/>
        <v>-22277074.315886643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663017.37876476813</v>
      </c>
      <c r="R1075" s="25">
        <f t="array" aca="1" ref="R1075" ca="1">INDEX('Lorri 401b'!L:L,MATCH('Retirement Calculator'!A1075,'Lorri 401b'!N:N,0),0)</f>
        <v>-23063088.983100522</v>
      </c>
      <c r="S1075" s="25">
        <f t="shared" ca="1" si="1047"/>
        <v>-22400071.604335755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657349.33965592692</v>
      </c>
      <c r="R1076" s="25">
        <f t="array" aca="1" ref="R1076" ca="1">INDEX('Lorri 401b'!L:L,MATCH('Retirement Calculator'!A1076,'Lorri 401b'!N:N,0),0)</f>
        <v>-23180930.721142661</v>
      </c>
      <c r="S1076" s="25">
        <f t="shared" ca="1" si="1047"/>
        <v>-22523581.381486733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651657.68371746549</v>
      </c>
      <c r="R1077" s="25">
        <f t="array" aca="1" ref="R1077" ca="1">INDEX('Lorri 401b'!L:L,MATCH('Retirement Calculator'!A1077,'Lorri 401b'!N:N,0),0)</f>
        <v>-23299263.466426644</v>
      </c>
      <c r="S1077" s="25">
        <f t="shared" ca="1" si="1047"/>
        <v>-22647605.782709178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645942.31254592713</v>
      </c>
      <c r="R1078" s="25">
        <f t="array" aca="1" ref="R1078" ca="1">INDEX('Lorri 401b'!L:L,MATCH('Retirement Calculator'!A1078,'Lorri 401b'!N:N,0),0)</f>
        <v>-23418089.264815979</v>
      </c>
      <c r="S1078" s="25">
        <f t="shared" ca="1" si="1047"/>
        <v>-22772146.952270053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640203.12732784078</v>
      </c>
      <c r="R1079" s="25">
        <f t="array" aca="1" ref="R1079" ca="1">INDEX('Lorri 401b'!L:L,MATCH('Retirement Calculator'!A1079,'Lorri 401b'!N:N,0),0)</f>
        <v>-23537410.170698602</v>
      </c>
      <c r="S1079" s="25">
        <f t="shared" ca="1" si="1047"/>
        <v>-22897207.043370761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634440.02883801237</v>
      </c>
      <c r="R1080" s="25">
        <f t="array" aca="1" ref="R1080" ca="1">INDEX('Lorri 401b'!L:L,MATCH('Retirement Calculator'!A1080,'Lorri 401b'!N:N,0),0)</f>
        <v>-23657228.247022402</v>
      </c>
      <c r="S1080" s="25">
        <f t="shared" ca="1" si="1047"/>
        <v>-23022788.218184389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628652.91743780964</v>
      </c>
      <c r="R1081" s="25">
        <f t="array" aca="1" ref="R1081" ca="1">INDEX('Lorri 401b'!L:L,MATCH('Retirement Calculator'!A1081,'Lorri 401b'!N:N,0),0)</f>
        <v>-23777545.565330882</v>
      </c>
      <c r="S1081" s="25">
        <f t="shared" ca="1" si="1047"/>
        <v>-23148892.647893071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622841.69307343941</v>
      </c>
      <c r="R1082" s="25">
        <f t="array" aca="1" ref="R1082" ca="1">INDEX('Lorri 401b'!L:L,MATCH('Retirement Calculator'!A1082,'Lorri 401b'!N:N,0),0)</f>
        <v>-23898364.205798984</v>
      </c>
      <c r="S1082" s="25">
        <f t="shared" ca="1" si="1047"/>
        <v>-23275522.512725543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617006.25527421769</v>
      </c>
      <c r="R1083" s="25">
        <f t="array" aca="1" ref="R1083" ca="1">INDEX('Lorri 401b'!L:L,MATCH('Retirement Calculator'!A1083,'Lorri 401b'!N:N,0),0)</f>
        <v>-24019686.257269036</v>
      </c>
      <c r="S1083" s="25">
        <f t="shared" ca="1" si="1047"/>
        <v>-23402680.001994818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611146.50315083249</v>
      </c>
      <c r="R1084" s="25">
        <f t="array" aca="1" ref="R1084" ca="1">INDEX('Lorri 401b'!L:L,MATCH('Retirement Calculator'!A1084,'Lorri 401b'!N:N,0),0)</f>
        <v>-24141513.817286879</v>
      </c>
      <c r="S1084" s="25">
        <f t="shared" ca="1" si="1047"/>
        <v>-23530367.314136047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605262.33539359982</v>
      </c>
      <c r="R1085" s="25">
        <f t="array" aca="1" ref="R1085" ca="1">INDEX('Lorri 401b'!L:L,MATCH('Retirement Calculator'!A1085,'Lorri 401b'!N:N,0),0)</f>
        <v>-24263848.992138129</v>
      </c>
      <c r="S1085" s="25">
        <f t="shared" ca="1" si="1047"/>
        <v>-23658586.656744529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599353.6502707121</v>
      </c>
      <c r="R1086" s="25">
        <f t="array" aca="1" ref="R1086" ca="1">INDEX('Lorri 401b'!L:L,MATCH('Retirement Calculator'!A1086,'Lorri 401b'!N:N,0),0)</f>
        <v>-24386693.896884594</v>
      </c>
      <c r="S1086" s="25">
        <f t="shared" ca="1" si="1047"/>
        <v>-23787340.246613882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593420.34562647901</v>
      </c>
      <c r="R1087" s="25">
        <f t="array" aca="1" ref="R1087" ca="1">INDEX('Lorri 401b'!L:L,MATCH('Retirement Calculator'!A1087,'Lorri 401b'!N:N,0),0)</f>
        <v>-24510050.655400835</v>
      </c>
      <c r="S1087" s="25">
        <f t="shared" ca="1" si="1047"/>
        <v>-23916630.309774354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587462.31887956162</v>
      </c>
      <c r="R1088" s="25">
        <f t="array" aca="1" ref="R1088" ca="1">INDEX('Lorri 401b'!L:L,MATCH('Retirement Calculator'!A1088,'Lorri 401b'!N:N,0),0)</f>
        <v>-24633921.400410894</v>
      </c>
      <c r="S1088" s="25">
        <f t="shared" ca="1" si="1047"/>
        <v>-24046459.081531331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581479.46702119871</v>
      </c>
      <c r="R1089" s="25">
        <f t="array" aca="1" ref="R1089" ca="1">INDEX('Lorri 401b'!L:L,MATCH('Retirement Calculator'!A1089,'Lorri 401b'!N:N,0),0)</f>
        <v>-24758308.27352516</v>
      </c>
      <c r="S1089" s="25">
        <f t="shared" ca="1" si="1047"/>
        <v>-24176828.806503963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575471.68661342596</v>
      </c>
      <c r="R1090" s="25">
        <f t="array" aca="1" ref="R1090" ca="1">INDEX('Lorri 401b'!L:L,MATCH('Retirement Calculator'!A1090,'Lorri 401b'!N:N,0),0)</f>
        <v>-24883213.425277404</v>
      </c>
      <c r="S1090" s="25">
        <f t="shared" ca="1" si="1047"/>
        <v>-24307741.738663979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569438.87378728751</v>
      </c>
      <c r="R1091" s="25">
        <f t="array" aca="1" ref="R1091" ca="1">INDEX('Lorri 401b'!L:L,MATCH('Retirement Calculator'!A1091,'Lorri 401b'!N:N,0),0)</f>
        <v>-25008639.01516195</v>
      </c>
      <c r="S1091" s="25">
        <f t="shared" ca="1" si="1047"/>
        <v>-24439200.141374663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563380.92424104013</v>
      </c>
      <c r="R1092" s="25">
        <f t="array" aca="1" ref="R1092" ca="1">INDEX('Lorri 401b'!L:L,MATCH('Retirement Calculator'!A1092,'Lorri 401b'!N:N,0),0)</f>
        <v>-25134587.211671013</v>
      </c>
      <c r="S1092" s="25">
        <f t="shared" ca="1" si="1047"/>
        <v>-24571206.287429973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557297.73323835002</v>
      </c>
      <c r="R1093" s="25">
        <f t="array" aca="1" ref="R1093" ca="1">INDEX('Lorri 401b'!L:L,MATCH('Retirement Calculator'!A1093,'Lorri 401b'!N:N,0),0)</f>
        <v>-25261060.192332197</v>
      </c>
      <c r="S1093" s="25">
        <f t="shared" ca="1" si="1047"/>
        <v>-24703762.459093846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551189.1956064821</v>
      </c>
      <c r="R1094" s="25">
        <f t="array" aca="1" ref="R1094" ca="1">INDEX('Lorri 401b'!L:L,MATCH('Retirement Calculator'!A1094,'Lorri 401b'!N:N,0),0)</f>
        <v>-25388060.143746138</v>
      </c>
      <c r="S1094" s="25">
        <f t="shared" ca="1" si="1047"/>
        <v>-24836870.948139656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545055.20573448134</v>
      </c>
      <c r="R1095" s="25">
        <f t="array" aca="1" ref="R1095" ca="1">INDEX('Lorri 401b'!L:L,MATCH('Retirement Calculator'!A1095,'Lorri 401b'!N:N,0),0)</f>
        <v>-25515589.261624303</v>
      </c>
      <c r="S1095" s="25">
        <f t="shared" ca="1" si="1047"/>
        <v>-24970534.055889823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538895.6575713472</v>
      </c>
      <c r="R1096" s="25">
        <f t="array" aca="1" ref="R1096" ca="1">INDEX('Lorri 401b'!L:L,MATCH('Retirement Calculator'!A1096,'Lorri 401b'!N:N,0),0)</f>
        <v>-25643649.750826959</v>
      </c>
      <c r="S1096" s="25">
        <f t="shared" ca="1" si="1047"/>
        <v>-25104754.093255613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532710.4446242</v>
      </c>
      <c r="R1097" s="25">
        <f t="array" aca="1" ref="R1097" ca="1">INDEX('Lorri 401b'!L:L,MATCH('Retirement Calculator'!A1097,'Lorri 401b'!N:N,0),0)</f>
        <v>-25772243.825401291</v>
      </c>
      <c r="S1097" s="25">
        <f t="shared" ca="1" si="1047"/>
        <v>-25239533.380777091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526499.45995643968</v>
      </c>
      <c r="R1098" s="25">
        <f t="array" aca="1" ref="R1098" ca="1">INDEX('Lorri 401b'!L:L,MATCH('Retirement Calculator'!A1098,'Lorri 401b'!N:N,0),0)</f>
        <v>-25901373.708619684</v>
      </c>
      <c r="S1098" s="25">
        <f t="shared" ca="1" si="1047"/>
        <v>-25374874.248663243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520262.59618589707</v>
      </c>
      <c r="R1099" s="25">
        <f t="array" aca="1" ref="R1099" ca="1">INDEX('Lorri 401b'!L:L,MATCH('Retirement Calculator'!A1099,'Lorri 401b'!N:N,0),0)</f>
        <v>-26031041.633018155</v>
      </c>
      <c r="S1099" s="25">
        <f t="shared" ca="1" si="1047"/>
        <v>-25510779.036832258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513999.74548297719</v>
      </c>
      <c r="R1100" s="25">
        <f t="array" aca="1" ref="R1100" ca="1">INDEX('Lorri 401b'!L:L,MATCH('Retirement Calculator'!A1100,'Lorri 401b'!N:N,0),0)</f>
        <v>-26161249.840434954</v>
      </c>
      <c r="S1100" s="25">
        <f t="shared" ca="1" si="1047"/>
        <v>-25647250.094951976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507710.79956879513</v>
      </c>
      <c r="R1101" s="25">
        <f t="array" aca="1" ref="R1101" ca="1">INDEX('Lorri 401b'!L:L,MATCH('Retirement Calculator'!A1101,'Lorri 401b'!N:N,0),0)</f>
        <v>-26292000.582049321</v>
      </c>
      <c r="S1101" s="25">
        <f t="shared" ca="1" si="1047"/>
        <v>-25784289.782480527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501395.64971330401</v>
      </c>
      <c r="R1102" s="25">
        <f t="array" aca="1" ref="R1102" ca="1">INDEX('Lorri 401b'!L:L,MATCH('Retirement Calculator'!A1102,'Lorri 401b'!N:N,0),0)</f>
        <v>-26423296.118420415</v>
      </c>
      <c r="S1102" s="25">
        <f t="shared" ca="1" si="1047"/>
        <v>-25921900.468707111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495054.186733415</v>
      </c>
      <c r="R1103" s="25">
        <f t="array" aca="1" ref="R1103" ca="1">INDEX('Lorri 401b'!L:L,MATCH('Retirement Calculator'!A1103,'Lorri 401b'!N:N,0),0)</f>
        <v>-26555138.719526388</v>
      </c>
      <c r="S1103" s="25">
        <f t="shared" ca="1" si="1047"/>
        <v>-26060084.532792974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488686.30099110981</v>
      </c>
      <c r="R1104" s="25">
        <f t="array" aca="1" ref="R1104" ca="1">INDEX('Lorri 401b'!L:L,MATCH('Retirement Calculator'!A1104,'Lorri 401b'!N:N,0),0)</f>
        <v>-26687530.664803635</v>
      </c>
      <c r="S1104" s="25">
        <f t="shared" ca="1" si="1047"/>
        <v>-26198844.363812525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482291.88239154499</v>
      </c>
      <c r="R1105" s="25">
        <f t="array" aca="1" ref="R1105" ca="1">INDEX('Lorri 401b'!L:L,MATCH('Retirement Calculator'!A1105,'Lorri 401b'!N:N,0),0)</f>
        <v>-26820474.243186206</v>
      </c>
      <c r="S1105" s="25">
        <f t="shared" ca="1" si="1047"/>
        <v>-26338182.36079466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475870.82038114866</v>
      </c>
      <c r="R1106" s="25">
        <f t="array" aca="1" ref="R1106" ca="1">INDEX('Lorri 401b'!L:L,MATCH('Retirement Calculator'!A1106,'Lorri 401b'!N:N,0),0)</f>
        <v>-26953971.753145371</v>
      </c>
      <c r="S1106" s="25">
        <f t="shared" ca="1" si="1047"/>
        <v>-26478100.932764221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469423.00394570903</v>
      </c>
      <c r="R1107" s="25">
        <f t="array" aca="1" ref="R1107" ca="1">INDEX('Lorri 401b'!L:L,MATCH('Retirement Calculator'!A1107,'Lorri 401b'!N:N,0),0)</f>
        <v>-27088025.502729364</v>
      </c>
      <c r="S1107" s="25">
        <f t="shared" ca="1" si="1047"/>
        <v>-26618602.498783655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462948.32160845504</v>
      </c>
      <c r="R1108" s="25">
        <f t="array" aca="1" ref="R1108" ca="1">INDEX('Lorri 401b'!L:L,MATCH('Retirement Calculator'!A1108,'Lorri 401b'!N:N,0),0)</f>
        <v>-27222637.809603292</v>
      </c>
      <c r="S1108" s="25">
        <f t="shared" ca="1" si="1047"/>
        <v>-26759689.487994839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456446.66142812918</v>
      </c>
      <c r="R1109" s="25">
        <f t="array" aca="1" ref="R1109" ca="1">INDEX('Lorri 401b'!L:L,MATCH('Retirement Calculator'!A1109,'Lorri 401b'!N:N,0),0)</f>
        <v>-27357811.001089193</v>
      </c>
      <c r="S1109" s="25">
        <f t="shared" ca="1" si="1047"/>
        <v>-26901364.339661065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449917.91099705198</v>
      </c>
      <c r="R1110" s="25">
        <f t="array" aca="1" ref="R1110" ca="1">INDEX('Lorri 401b'!L:L,MATCH('Retirement Calculator'!A1110,'Lorri 401b'!N:N,0),0)</f>
        <v>-27493547.414206285</v>
      </c>
      <c r="S1110" s="25">
        <f t="shared" ca="1" si="1047"/>
        <v>-27043629.503209233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443361.9574391786</v>
      </c>
      <c r="R1111" s="25">
        <f t="array" aca="1" ref="R1111" ca="1">INDEX('Lorri 401b'!L:L,MATCH('Retirement Calculator'!A1111,'Lorri 401b'!N:N,0),0)</f>
        <v>-27629849.395711366</v>
      </c>
      <c r="S1111" s="25">
        <f t="shared" ca="1" si="1047"/>
        <v>-27186487.438272186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436778.68740814744</v>
      </c>
      <c r="R1112" s="25">
        <f t="array" aca="1" ref="R1112" ca="1">INDEX('Lorri 401b'!L:L,MATCH('Retirement Calculator'!A1112,'Lorri 401b'!N:N,0),0)</f>
        <v>-27766719.302139387</v>
      </c>
      <c r="S1112" s="25">
        <f t="shared" ca="1" si="1047"/>
        <v>-27329940.614731237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430167.98708532029</v>
      </c>
      <c r="R1113" s="25">
        <f t="array" aca="1" ref="R1113" ca="1">INDEX('Lorri 401b'!L:L,MATCH('Retirement Calculator'!A1113,'Lorri 401b'!N:N,0),0)</f>
        <v>-27904159.49984419</v>
      </c>
      <c r="S1113" s="25">
        <f t="shared" ca="1" si="1047"/>
        <v>-27473991.51275887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423529.74217781471</v>
      </c>
      <c r="R1114" s="25">
        <f t="array" aca="1" ref="R1114" ca="1">INDEX('Lorri 401b'!L:L,MATCH('Retirement Calculator'!A1114,'Lorri 401b'!N:N,0),0)</f>
        <v>-28042172.365039431</v>
      </c>
      <c r="S1114" s="25">
        <f t="shared" ca="1" si="1047"/>
        <v>-27618642.622861616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416863.83791652782</v>
      </c>
      <c r="R1115" s="25">
        <f t="array" aca="1" ref="R1115" ca="1">INDEX('Lorri 401b'!L:L,MATCH('Retirement Calculator'!A1115,'Lorri 401b'!N:N,0),0)</f>
        <v>-28180760.28383965</v>
      </c>
      <c r="S1115" s="25">
        <f t="shared" ca="1" si="1047"/>
        <v>-27763896.445923124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410170.15905415226</v>
      </c>
      <c r="R1116" s="25">
        <f t="array" aca="1" ref="R1116" ca="1">INDEX('Lorri 401b'!L:L,MATCH('Retirement Calculator'!A1116,'Lorri 401b'!N:N,0),0)</f>
        <v>-28319925.652301539</v>
      </c>
      <c r="S1116" s="25">
        <f t="shared" ca="1" si="1047"/>
        <v>-27909755.493247386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403448.58986318344</v>
      </c>
      <c r="R1117" s="25">
        <f t="array" aca="1" ref="R1117" ca="1">INDEX('Lorri 401b'!L:L,MATCH('Retirement Calculator'!A1117,'Lorri 401b'!N:N,0),0)</f>
        <v>-28459670.87646535</v>
      </c>
      <c r="S1117" s="25">
        <f t="shared" ca="1" si="1047"/>
        <v>-28056222.286602166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396699.01413391891</v>
      </c>
      <c r="R1118" s="25">
        <f t="array" aca="1" ref="R1118" ca="1">INDEX('Lorri 401b'!L:L,MATCH('Retirement Calculator'!A1118,'Lorri 401b'!N:N,0),0)</f>
        <v>-28599998.37239651</v>
      </c>
      <c r="S1118" s="25">
        <f t="shared" ca="1" si="1047"/>
        <v>-28203299.358262591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389921.31517244916</v>
      </c>
      <c r="R1119" s="25">
        <f t="array" aca="1" ref="R1119" ca="1">INDEX('Lorri 401b'!L:L,MATCH('Retirement Calculator'!A1119,'Lorri 401b'!N:N,0),0)</f>
        <v>-28740910.566227384</v>
      </c>
      <c r="S1119" s="25">
        <f t="shared" ca="1" si="1047"/>
        <v>-28350989.251054935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383115.37579863996</v>
      </c>
      <c r="R1120" s="25">
        <f t="array" aca="1" ref="R1120" ca="1">INDEX('Lorri 401b'!L:L,MATCH('Retirement Calculator'!A1120,'Lorri 401b'!N:N,0),0)</f>
        <v>-28882409.894199219</v>
      </c>
      <c r="S1120" s="25">
        <f t="shared" ca="1" si="1047"/>
        <v>-28499294.51840058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376281.0783441065</v>
      </c>
      <c r="R1121" s="25">
        <f t="array" aca="1" ref="R1121" ca="1">INDEX('Lorri 401b'!L:L,MATCH('Retirement Calculator'!A1121,'Lorri 401b'!N:N,0),0)</f>
        <v>-29024498.802704271</v>
      </c>
      <c r="S1121" s="25">
        <f t="shared" ca="1" si="1047"/>
        <v>-28648217.724360164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369418.30465017917</v>
      </c>
      <c r="R1122" s="25">
        <f t="array" aca="1" ref="R1122" ca="1">INDEX('Lorri 401b'!L:L,MATCH('Retirement Calculator'!A1122,'Lorri 401b'!N:N,0),0)</f>
        <v>-29167179.748328093</v>
      </c>
      <c r="S1122" s="25">
        <f t="shared" ca="1" si="1047"/>
        <v>-28797761.443677913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362526.9360658605</v>
      </c>
      <c r="R1123" s="25">
        <f t="array" aca="1" ref="R1123" ca="1">INDEX('Lorri 401b'!L:L,MATCH('Retirement Calculator'!A1123,'Lorri 401b'!N:N,0),0)</f>
        <v>-29310455.197892014</v>
      </c>
      <c r="S1123" s="25">
        <f t="shared" ca="1" si="1047"/>
        <v>-28947928.261826154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355606.85344577383</v>
      </c>
      <c r="R1124" s="25">
        <f t="array" aca="1" ref="R1124" ca="1">INDEX('Lorri 401b'!L:L,MATCH('Retirement Calculator'!A1124,'Lorri 401b'!N:N,0),0)</f>
        <v>-29454327.628495786</v>
      </c>
      <c r="S1124" s="25">
        <f t="shared" ca="1" si="1047"/>
        <v>-29098720.775050014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348657.93714810343</v>
      </c>
      <c r="R1125" s="25">
        <f t="array" aca="1" ref="R1125" ca="1">INDEX('Lorri 401b'!L:L,MATCH('Retirement Calculator'!A1125,'Lorri 401b'!N:N,0),0)</f>
        <v>-29598799.527560405</v>
      </c>
      <c r="S1125" s="25">
        <f t="shared" ca="1" si="1047"/>
        <v>-29250141.590412304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341680.06703252607</v>
      </c>
      <c r="R1126" s="25">
        <f t="array" aca="1" ref="R1126" ca="1">INDEX('Lorri 401b'!L:L,MATCH('Retirement Calculator'!A1126,'Lorri 401b'!N:N,0),0)</f>
        <v>-29743873.39287113</v>
      </c>
      <c r="S1126" s="25">
        <f t="shared" ca="1" si="1047"/>
        <v>-29402193.325838603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334673.12245813385</v>
      </c>
      <c r="R1127" s="25">
        <f t="array" aca="1" ref="R1127" ca="1">INDEX('Lorri 401b'!L:L,MATCH('Retirement Calculator'!A1127,'Lorri 401b'!N:N,0),0)</f>
        <v>-29889551.732620649</v>
      </c>
      <c r="S1127" s="25">
        <f t="shared" ca="1" si="1047"/>
        <v>-29554878.610162515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327636.98228134832</v>
      </c>
      <c r="R1128" s="25">
        <f t="array" aca="1" ref="R1128" ca="1">INDEX('Lorri 401b'!L:L,MATCH('Retirement Calculator'!A1128,'Lorri 401b'!N:N,0),0)</f>
        <v>-30035837.065452456</v>
      </c>
      <c r="S1128" s="25">
        <f t="shared" ca="1" si="1047"/>
        <v>-29708200.083171107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320571.52485382615</v>
      </c>
      <c r="R1129" s="25">
        <f t="array" aca="1" ref="R1129" ca="1">INDEX('Lorri 401b'!L:L,MATCH('Retirement Calculator'!A1129,'Lorri 401b'!N:N,0),0)</f>
        <v>-30182731.920504395</v>
      </c>
      <c r="S1129" s="25">
        <f t="shared" ca="1" si="1047"/>
        <v>-29862160.395650569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313476.628020356</v>
      </c>
      <c r="R1130" s="25">
        <f t="array" aca="1" ref="R1130" ca="1">INDEX('Lorri 401b'!L:L,MATCH('Retirement Calculator'!A1130,'Lorri 401b'!N:N,0),0)</f>
        <v>-30330238.837452386</v>
      </c>
      <c r="S1130" s="25">
        <f t="shared" ca="1" si="1047"/>
        <v>-30016762.209432028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306352.1691167464</v>
      </c>
      <c r="R1131" s="25">
        <f t="array" aca="1" ref="R1131" ca="1">INDEX('Lorri 401b'!L:L,MATCH('Retirement Calculator'!A1131,'Lorri 401b'!N:N,0),0)</f>
        <v>-30478360.366554324</v>
      </c>
      <c r="S1131" s="25">
        <f t="shared" ca="1" si="1047"/>
        <v>-30172008.197437577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299198.02496770507</v>
      </c>
      <c r="R1132" s="25">
        <f t="array" aca="1" ref="R1132" ca="1">INDEX('Lorri 401b'!L:L,MATCH('Retirement Calculator'!A1132,'Lorri 401b'!N:N,0),0)</f>
        <v>-30627099.068694189</v>
      </c>
      <c r="S1132" s="25">
        <f t="shared" ca="1" si="1047"/>
        <v>-30327901.043726485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292014.07188470941</v>
      </c>
      <c r="R1133" s="25">
        <f t="array" aca="1" ref="R1133" ca="1">INDEX('Lorri 401b'!L:L,MATCH('Retirement Calculator'!A1133,'Lorri 401b'!N:N,0),0)</f>
        <v>-30776457.515426304</v>
      </c>
      <c r="S1133" s="25">
        <f t="shared" ca="1" si="1047"/>
        <v>-30484443.443541594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284800.18566386792</v>
      </c>
      <c r="R1134" s="25">
        <f t="array" aca="1" ref="R1134" ca="1">INDEX('Lorri 401b'!L:L,MATCH('Retirement Calculator'!A1134,'Lorri 401b'!N:N,0),0)</f>
        <v>-30926438.289019801</v>
      </c>
      <c r="S1134" s="25">
        <f t="shared" ca="1" si="1047"/>
        <v>-30641638.103355933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277556.24158377293</v>
      </c>
      <c r="R1135" s="25">
        <f t="array" aca="1" ref="R1135" ca="1">INDEX('Lorri 401b'!L:L,MATCH('Retirement Calculator'!A1135,'Lorri 401b'!N:N,0),0)</f>
        <v>-31077043.982503273</v>
      </c>
      <c r="S1135" s="25">
        <f t="shared" ca="1" si="1047"/>
        <v>-30799487.740919501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270282.11440334423</v>
      </c>
      <c r="R1136" s="25">
        <f t="array" aca="1" ref="R1136" ca="1">INDEX('Lorri 401b'!L:L,MATCH('Retirement Calculator'!A1136,'Lorri 401b'!N:N,0),0)</f>
        <v>-31228277.199709591</v>
      </c>
      <c r="S1136" s="25">
        <f t="shared" ca="1" si="1047"/>
        <v>-30957995.085306246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262977.67835966375</v>
      </c>
      <c r="R1137" s="25">
        <f t="array" aca="1" ref="R1137" ca="1">INDEX('Lorri 401b'!L:L,MATCH('Retirement Calculator'!A1137,'Lorri 401b'!N:N,0),0)</f>
        <v>-31380140.555320937</v>
      </c>
      <c r="S1137" s="25">
        <f t="shared" ca="1" si="1047"/>
        <v>-31117162.876961272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255642.80716580126</v>
      </c>
      <c r="R1138" s="25">
        <f t="array" aca="1" ref="R1138" ca="1">INDEX('Lorri 401b'!L:L,MATCH('Retirement Calculator'!A1138,'Lorri 401b'!N:N,0),0)</f>
        <v>-31532636.674913995</v>
      </c>
      <c r="S1138" s="25">
        <f t="shared" ca="1" si="1047"/>
        <v>-31276993.867748193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248277.37400863101</v>
      </c>
      <c r="R1139" s="25">
        <f t="array" aca="1" ref="R1139" ca="1">INDEX('Lorri 401b'!L:L,MATCH('Retirement Calculator'!A1139,'Lorri 401b'!N:N,0),0)</f>
        <v>-31685768.195005357</v>
      </c>
      <c r="S1139" s="25">
        <f t="shared" ca="1" si="1047"/>
        <v>-31437490.820996728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240881.25154663922</v>
      </c>
      <c r="R1140" s="25">
        <f t="array" aca="1" ref="R1140" ca="1">INDEX('Lorri 401b'!L:L,MATCH('Retirement Calculator'!A1140,'Lorri 401b'!N:N,0),0)</f>
        <v>-31839537.7630971</v>
      </c>
      <c r="S1140" s="25">
        <f t="shared" ca="1" si="1047"/>
        <v>-31598656.51155046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233454.31190772244</v>
      </c>
      <c r="R1141" s="25">
        <f t="array" aca="1" ref="R1141" ca="1">INDEX('Lorri 401b'!L:L,MATCH('Retirement Calculator'!A1141,'Lorri 401b'!N:N,0),0)</f>
        <v>-31993948.037722558</v>
      </c>
      <c r="S1141" s="25">
        <f t="shared" ca="1" si="1047"/>
        <v>-31760493.725814834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225996.42668697686</v>
      </c>
      <c r="R1142" s="25">
        <f t="array" aca="1" ref="R1142" ca="1">INDEX('Lorri 401b'!L:L,MATCH('Retirement Calculator'!A1142,'Lorri 401b'!N:N,0),0)</f>
        <v>-32149001.688492291</v>
      </c>
      <c r="S1142" s="25">
        <f t="shared" ca="1" si="1047"/>
        <v>-31923005.261805315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218507.46694447816</v>
      </c>
      <c r="R1143" s="25">
        <f t="array" aca="1" ref="R1143" ca="1">INDEX('Lorri 401b'!L:L,MATCH('Retirement Calculator'!A1143,'Lorri 401b'!N:N,0),0)</f>
        <v>-32304701.396140229</v>
      </c>
      <c r="S1143" s="25">
        <f t="shared" ca="1" si="1047"/>
        <v>-32086193.929195751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210987.30320305238</v>
      </c>
      <c r="R1144" s="25">
        <f t="array" aca="1" ref="R1144" ca="1">INDEX('Lorri 401b'!L:L,MATCH('Retirement Calculator'!A1144,'Lorri 401b'!N:N,0),0)</f>
        <v>-32461049.852570035</v>
      </c>
      <c r="S1144" s="25">
        <f t="shared" ca="1" si="1047"/>
        <v>-32250062.549366981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203435.80544603732</v>
      </c>
      <c r="R1145" s="25">
        <f t="array" aca="1" ref="R1145" ca="1">INDEX('Lorri 401b'!L:L,MATCH('Retirement Calculator'!A1145,'Lorri 401b'!N:N,0),0)</f>
        <v>-32618049.76090163</v>
      </c>
      <c r="S1145" s="25">
        <f t="shared" ca="1" si="1047"/>
        <v>-32414613.955455594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195852.84311503472</v>
      </c>
      <c r="R1146" s="25">
        <f t="array" aca="1" ref="R1146" ca="1">INDEX('Lorri 401b'!L:L,MATCH('Retirement Calculator'!A1146,'Lorri 401b'!N:N,0),0)</f>
        <v>-32775703.835517943</v>
      </c>
      <c r="S1146" s="25">
        <f t="shared" ca="1" si="1047"/>
        <v>-32579850.992402907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188238.28510765292</v>
      </c>
      <c r="R1147" s="25">
        <f t="array" aca="1" ref="R1147" ca="1">INDEX('Lorri 401b'!L:L,MATCH('Retirement Calculator'!A1147,'Lorri 401b'!N:N,0),0)</f>
        <v>-32934014.802111823</v>
      </c>
      <c r="S1147" s="25">
        <f t="shared" ca="1" si="1047"/>
        <v>-32745776.51700417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180591.99977524037</v>
      </c>
      <c r="R1148" s="25">
        <f t="array" aca="1" ref="R1148" ca="1">INDEX('Lorri 401b'!L:L,MATCH('Retirement Calculator'!A1148,'Lorri 401b'!N:N,0),0)</f>
        <v>-33092985.397733178</v>
      </c>
      <c r="S1148" s="25">
        <f t="shared" ca="1" si="1047"/>
        <v>-32912393.397957936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172913.85492060945</v>
      </c>
      <c r="R1149" s="25">
        <f t="array" aca="1" ref="R1149" ca="1">INDEX('Lorri 401b'!L:L,MATCH('Retirement Calculator'!A1149,'Lorri 401b'!N:N,0),0)</f>
        <v>-33252618.370836288</v>
      </c>
      <c r="S1149" s="25">
        <f t="shared" ca="1" si="1047"/>
        <v>-33079704.515915677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165203.71779575088</v>
      </c>
      <c r="R1150" s="25">
        <f t="array" aca="1" ref="R1150" ca="1">INDEX('Lorri 401b'!L:L,MATCH('Retirement Calculator'!A1150,'Lorri 401b'!N:N,0),0)</f>
        <v>-33412916.481327329</v>
      </c>
      <c r="S1150" s="25">
        <f t="shared" ca="1" si="1047"/>
        <v>-33247712.763531577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157461.45509953875</v>
      </c>
      <c r="R1151" s="25">
        <f t="array" aca="1" ref="R1151" ca="1">INDEX('Lorri 401b'!L:L,MATCH('Retirement Calculator'!A1151,'Lorri 401b'!N:N,0),0)</f>
        <v>-33573882.50061208</v>
      </c>
      <c r="S1151" s="25">
        <f t="shared" ca="1" si="1047"/>
        <v>-33416421.045512542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149686.93297542573</v>
      </c>
      <c r="R1152" s="25">
        <f t="array" aca="1" ref="R1152" ca="1">INDEX('Lorri 401b'!L:L,MATCH('Retirement Calculator'!A1152,'Lorri 401b'!N:N,0),0)</f>
        <v>-33735519.211643852</v>
      </c>
      <c r="S1152" s="25">
        <f t="shared" ca="1" si="1047"/>
        <v>-33585832.278668426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141880.0170091289</v>
      </c>
      <c r="R1153" s="25">
        <f t="array" aca="1" ref="R1153" ca="1">INDEX('Lorri 401b'!L:L,MATCH('Retirement Calculator'!A1153,'Lorri 401b'!N:N,0),0)</f>
        <v>-33897829.408971593</v>
      </c>
      <c r="S1153" s="25">
        <f t="shared" ca="1" si="1047"/>
        <v>-33755949.391962461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134040.57222630584</v>
      </c>
      <c r="R1154" s="25">
        <f t="array" aca="1" ref="R1154" ca="1">INDEX('Lorri 401b'!L:L,MATCH('Retirement Calculator'!A1154,'Lorri 401b'!N:N,0),0)</f>
        <v>-34060815.898788199</v>
      </c>
      <c r="S1154" s="25">
        <f t="shared" ca="1" si="1047"/>
        <v>-33926775.326561891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126168.46309022102</v>
      </c>
      <c r="R1155" s="25">
        <f t="array" aca="1" ref="R1155" ca="1">INDEX('Lorri 401b'!L:L,MATCH('Retirement Calculator'!A1155,'Lorri 401b'!N:N,0),0)</f>
        <v>-34224481.498979039</v>
      </c>
      <c r="S1155" s="25">
        <f t="shared" ca="1" si="1047"/>
        <v>-34098313.035888821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118263.55349940251</v>
      </c>
      <c r="R1156" s="25">
        <f t="array" aca="1" ref="R1156" ca="1">INDEX('Lorri 401b'!L:L,MATCH('Retirement Calculator'!A1156,'Lorri 401b'!N:N,0),0)</f>
        <v>-34388829.039170675</v>
      </c>
      <c r="S1156" s="25">
        <f t="shared" ca="1" si="1047"/>
        <v>-34270565.485671274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110325.70678528892</v>
      </c>
      <c r="R1157" s="25">
        <f t="array" aca="1" ref="R1157" ca="1">INDEX('Lorri 401b'!L:L,MATCH('Retirement Calculator'!A1157,'Lorri 401b'!N:N,0),0)</f>
        <v>-34553861.360779777</v>
      </c>
      <c r="S1157" s="25">
        <f t="shared" ca="1" si="1047"/>
        <v>-34443535.653994486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102354.78570986653</v>
      </c>
      <c r="R1158" s="25">
        <f t="array" aca="1" ref="R1158" ca="1">INDEX('Lorri 401b'!L:L,MATCH('Retirement Calculator'!A1158,'Lorri 401b'!N:N,0),0)</f>
        <v>-34719581.317062251</v>
      </c>
      <c r="S1158" s="25">
        <f t="shared" ca="1" si="1047"/>
        <v>-34617226.531352386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94350.65246329653</v>
      </c>
      <c r="R1159" s="25">
        <f t="array" aca="1" ref="R1159" ca="1">INDEX('Lorri 401b'!L:L,MATCH('Retirement Calculator'!A1159,'Lorri 401b'!N:N,0),0)</f>
        <v>-34885991.773162566</v>
      </c>
      <c r="S1159" s="25">
        <f t="shared" ca="1" si="1047"/>
        <v>-34791641.120699272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86313.168661532502</v>
      </c>
      <c r="R1160" s="25">
        <f t="array" aca="1" ref="R1160" ca="1">INDEX('Lorri 401b'!L:L,MATCH('Retirement Calculator'!A1160,'Lorri 401b'!N:N,0),0)</f>
        <v>-35053095.606163301</v>
      </c>
      <c r="S1160" s="25">
        <f t="shared" ca="1" si="1047"/>
        <v>-34966782.437501766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78242.195343927786</v>
      </c>
      <c r="R1161" s="25">
        <f t="array" aca="1" ref="R1161" ca="1">INDEX('Lorri 401b'!L:L,MATCH('Retirement Calculator'!A1161,'Lorri 401b'!N:N,0),0)</f>
        <v>-35220895.705134869</v>
      </c>
      <c r="S1161" s="25">
        <f t="shared" ca="1" si="1047"/>
        <v>-35142653.509790942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70137.592970833051</v>
      </c>
      <c r="R1162" s="25">
        <f t="array" aca="1" ref="R1162" ca="1">INDEX('Lorri 401b'!L:L,MATCH('Retirement Calculator'!A1162,'Lorri 401b'!N:N,0),0)</f>
        <v>-35389394.971185483</v>
      </c>
      <c r="S1162" s="25">
        <f t="shared" ca="1" si="1047"/>
        <v>-35319257.37821465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61999.221421183756</v>
      </c>
      <c r="R1163" s="25">
        <f t="array" aca="1" ref="R1163" ca="1">INDEX('Lorri 401b'!L:L,MATCH('Retirement Calculator'!A1163,'Lorri 401b'!N:N,0),0)</f>
        <v>-35558596.317511313</v>
      </c>
      <c r="S1163" s="25">
        <f t="shared" ca="1" si="1047"/>
        <v>-35496597.096090131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53826.93999007759</v>
      </c>
      <c r="R1164" s="25">
        <f t="array" aca="1" ref="R1164" ca="1">INDEX('Lorri 401b'!L:L,MATCH('Retirement Calculator'!A1164,'Lorri 401b'!N:N,0),0)</f>
        <v>-35728502.669446833</v>
      </c>
      <c r="S1164" s="25">
        <f t="shared" ca="1" si="1047"/>
        <v>-35674675.729456753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45620.607386341813</v>
      </c>
      <c r="R1165" s="25">
        <f t="array" aca="1" ref="R1165" ca="1">INDEX('Lorri 401b'!L:L,MATCH('Retirement Calculator'!A1165,'Lorri 401b'!N:N,0),0)</f>
        <v>-35899116.964515418</v>
      </c>
      <c r="S1165" s="25">
        <f t="shared" ca="1" si="1047"/>
        <v>-35853496.357129075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37380.081730090467</v>
      </c>
      <c r="R1166" s="25">
        <f t="array" aca="1" ref="R1166" ca="1">INDEX('Lorri 401b'!L:L,MATCH('Retirement Calculator'!A1166,'Lorri 401b'!N:N,0),0)</f>
        <v>-36070442.152480118</v>
      </c>
      <c r="S1166" s="25">
        <f t="shared" ca="1" si="1047"/>
        <v>-36033062.070750028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29105.22055027141</v>
      </c>
      <c r="R1167" s="25">
        <f t="array" aca="1" ref="R1167" ca="1">INDEX('Lorri 401b'!L:L,MATCH('Retirement Calculator'!A1167,'Lorri 401b'!N:N,0),0)</f>
        <v>-36242481.195394672</v>
      </c>
      <c r="S1167" s="25">
        <f t="shared" ca="1" si="1047"/>
        <v>-36213375.974844404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20795.880782203105</v>
      </c>
      <c r="R1168" s="25">
        <f t="array" aca="1" ref="R1168" ca="1">INDEX('Lorri 401b'!L:L,MATCH('Retirement Calculator'!A1168,'Lorri 401b'!N:N,0),0)</f>
        <v>-36415237.067654707</v>
      </c>
      <c r="S1168" s="25">
        <f t="shared" ca="1" si="1047"/>
        <v>-36394441.186872505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12451.918765101183</v>
      </c>
      <c r="R1169" s="25">
        <f t="array" aca="1" ref="R1169" ca="1">INDEX('Lorri 401b'!L:L,MATCH('Retirement Calculator'!A1169,'Lorri 401b'!N:N,0),0)</f>
        <v>-36588712.756049156</v>
      </c>
      <c r="S1169" s="25">
        <f t="shared" ca="1" si="1047"/>
        <v>-36576260.837284058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4073.1902395946699</v>
      </c>
      <c r="R1170" s="25">
        <f t="array" aca="1" ref="R1170" ca="1">INDEX('Lorri 401b'!L:L,MATCH('Retirement Calculator'!A1170,'Lorri 401b'!N:N,0),0)</f>
        <v>-36762911.259811915</v>
      </c>
      <c r="S1170" s="25">
        <f t="shared" ca="1" si="1047"/>
        <v>-36758838.069572322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-4340.449654768121</v>
      </c>
      <c r="R1171" s="25">
        <f t="array" aca="1" ref="R1171" ca="1">INDEX('Lorri 401b'!L:L,MATCH('Retirement Calculator'!A1171,'Lorri 401b'!N:N,0),0)</f>
        <v>-36937835.590673685</v>
      </c>
      <c r="S1171" s="25">
        <f t="shared" ca="1" si="1047"/>
        <v>-36942176.040328451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16.164383561643834</v>
      </c>
      <c r="R1" s="400"/>
      <c r="S1" s="400"/>
      <c r="T1" s="400"/>
      <c r="U1" s="400"/>
      <c r="V1" s="401">
        <f ca="1">(TODAY()-B16)/365</f>
        <v>16.660273972602738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18.915068493150685</v>
      </c>
      <c r="B2" s="338">
        <v>39356</v>
      </c>
      <c r="C2" s="338">
        <f ca="1">TODAY()</f>
        <v>46260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0.11685498356819152</v>
      </c>
      <c r="G2" s="402">
        <f ca="1">(72/(F2*100))</f>
        <v>6.1614830451782927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0.11685498356819152</v>
      </c>
      <c r="E4" s="400"/>
      <c r="F4" s="296"/>
      <c r="G4" s="296"/>
      <c r="H4" s="296"/>
      <c r="I4" s="400"/>
      <c r="J4" s="296">
        <f ca="1">XIRR(H8:H83,B8:B83)</f>
        <v>0.11853142380714418</v>
      </c>
      <c r="K4" s="296"/>
      <c r="L4" s="296"/>
      <c r="M4" s="296"/>
      <c r="N4" s="400"/>
      <c r="O4" s="296">
        <f ca="1">XIRR(L7:L83,B7:B83)</f>
        <v>0.11567072272300721</v>
      </c>
      <c r="P4" s="296"/>
      <c r="Q4" s="296"/>
      <c r="R4" s="400"/>
      <c r="S4" s="400"/>
      <c r="T4" s="296">
        <f ca="1">XIRR(Q18:Q83,B18:B83)</f>
        <v>0.11571640372276307</v>
      </c>
      <c r="U4" s="296"/>
      <c r="V4" s="296"/>
      <c r="W4" s="296"/>
      <c r="X4" s="400"/>
      <c r="Y4" s="296">
        <f ca="1">XIRR(V16:V83,B16:B83)</f>
        <v>0.11542173027992247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46260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13.765913757700206</v>
      </c>
      <c r="D3" s="429" t="s">
        <v>633</v>
      </c>
      <c r="E3" s="441">
        <f ca="1">'TSP-401K'!J4</f>
        <v>0.11853142380714418</v>
      </c>
      <c r="F3" s="429" t="s">
        <v>633</v>
      </c>
      <c r="G3" s="441">
        <f ca="1">'TSP-401K'!O4</f>
        <v>0.11567072272300721</v>
      </c>
      <c r="H3" s="429" t="s">
        <v>633</v>
      </c>
      <c r="I3" s="441">
        <f ca="1">'TSP-401K'!T4</f>
        <v>0.11571640372276307</v>
      </c>
      <c r="J3" s="429" t="s">
        <v>633</v>
      </c>
      <c r="K3" s="441">
        <f ca="1">'TSP-401K'!Y4</f>
        <v>0.11542173027992247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13.765913757700206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7112035.2489945926</v>
      </c>
      <c r="D8" s="429" t="s">
        <v>639</v>
      </c>
      <c r="E8" s="445">
        <f ca="1">FV(E3/26,C3*26,-(E2*0.1)/26,-E6,1)</f>
        <v>2682030.5489941859</v>
      </c>
      <c r="F8" s="429" t="s">
        <v>639</v>
      </c>
      <c r="G8" s="445">
        <f ca="1">FV(G3/12,12*C3,-(G2*0.1)/12,-G6,1)</f>
        <v>780286.9980120234</v>
      </c>
      <c r="H8" s="429" t="s">
        <v>639</v>
      </c>
      <c r="I8" s="445">
        <f ca="1">FV(I3/24,C5*24,-(I2*0.1)/24,-I6,1)</f>
        <v>2687283.4010573565</v>
      </c>
      <c r="J8" s="429" t="s">
        <v>639</v>
      </c>
      <c r="K8" s="445">
        <f ca="1">FV(K3/24,C5*24,-(K2*0.055)/24,-K6,1)</f>
        <v>962434.30093102693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3462317.5470062094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96.75</v>
      </c>
      <c r="C4" s="463">
        <f ca="1">(SUMIFS(H:H,I:I,"&gt;0",L:L,"&lt;0"))</f>
        <v>1161</v>
      </c>
      <c r="D4" s="456">
        <f t="array" aca="1" ref="D4" ca="1">INDEX(N:N,MATCH(C4,H:H,0),0)</f>
        <v>86596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3462317.5470062094</v>
      </c>
      <c r="C8" s="447">
        <f t="shared" ref="C8:C136" si="0">SUMIF(G:G,A8,J:J)</f>
        <v>398963.19893278764</v>
      </c>
      <c r="D8" s="447">
        <f ca="1">SUMIF(G:G,1,K:K)</f>
        <v>166166.67065594389</v>
      </c>
      <c r="E8" s="447">
        <f t="shared" ref="E8:E136" ca="1" si="1">B8-C8+D8</f>
        <v>3229521.0187293659</v>
      </c>
      <c r="F8" s="431"/>
      <c r="G8" s="459">
        <v>1</v>
      </c>
      <c r="H8" s="459">
        <v>1</v>
      </c>
      <c r="I8" s="444">
        <f ca="1">B1</f>
        <v>3462317.5470062094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14287.794224007544</v>
      </c>
      <c r="L8" s="444">
        <f t="shared" ref="L8:L262" ca="1" si="3">I8-J8+K8</f>
        <v>3443358.4079858181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3229521.0187293659</v>
      </c>
      <c r="C9" s="447">
        <f t="shared" si="0"/>
        <v>398963.19893278764</v>
      </c>
      <c r="D9" s="447">
        <f ca="1">SUMIF(G:G,2,K:K)</f>
        <v>154256.35844902208</v>
      </c>
      <c r="E9" s="447">
        <f t="shared" ca="1" si="1"/>
        <v>2984814.1782456003</v>
      </c>
      <c r="F9" s="431"/>
      <c r="G9" s="459">
        <v>1</v>
      </c>
      <c r="H9" s="459">
        <v>2</v>
      </c>
      <c r="I9" s="444">
        <f t="shared" ref="I9:I263" ca="1" si="5">L8</f>
        <v>3443358.4079858181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14208.797811422581</v>
      </c>
      <c r="L9" s="444">
        <f t="shared" ca="1" si="3"/>
        <v>3424320.2725528418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2984814.1782456003</v>
      </c>
      <c r="C10" s="447">
        <f t="shared" si="0"/>
        <v>398963.19893278764</v>
      </c>
      <c r="D10" s="447">
        <f ca="1">SUMIF(G:G,3,K:K)</f>
        <v>141736.69206523019</v>
      </c>
      <c r="E10" s="447">
        <f t="shared" ca="1" si="1"/>
        <v>2727587.671378043</v>
      </c>
      <c r="F10" s="431"/>
      <c r="G10" s="459">
        <v>1</v>
      </c>
      <c r="H10" s="459">
        <v>3</v>
      </c>
      <c r="I10" s="444">
        <f t="shared" ca="1" si="5"/>
        <v>3424320.2725528418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14129.472247118512</v>
      </c>
      <c r="L10" s="444">
        <f t="shared" ca="1" si="3"/>
        <v>3405202.8115555616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2727587.671378043</v>
      </c>
      <c r="C11" s="447">
        <f t="shared" si="0"/>
        <v>394307.19893278764</v>
      </c>
      <c r="D11" s="447">
        <f ca="1">SUMIF(G:G,4,K:K)</f>
        <v>128644.8692857928</v>
      </c>
      <c r="E11" s="447">
        <f t="shared" ca="1" si="1"/>
        <v>2461925.3417310477</v>
      </c>
      <c r="F11" s="431"/>
      <c r="G11" s="459">
        <v>1</v>
      </c>
      <c r="H11" s="459">
        <v>4</v>
      </c>
      <c r="I11" s="444">
        <f t="shared" ca="1" si="5"/>
        <v>3405202.8115555616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14049.816159629845</v>
      </c>
      <c r="L11" s="444">
        <f t="shared" ca="1" si="3"/>
        <v>3386005.6944707925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2461925.3417310477</v>
      </c>
      <c r="C12" s="447">
        <f t="shared" si="0"/>
        <v>389651.19893278764</v>
      </c>
      <c r="D12" s="447">
        <f ca="1">SUMIF(G:G,5,K:K)</f>
        <v>115240.8003022248</v>
      </c>
      <c r="E12" s="447">
        <f t="shared" ca="1" si="1"/>
        <v>2187514.943100485</v>
      </c>
      <c r="F12" s="431"/>
      <c r="G12" s="459">
        <v>1</v>
      </c>
      <c r="H12" s="459">
        <v>5</v>
      </c>
      <c r="I12" s="444">
        <f t="shared" ca="1" si="5"/>
        <v>3386005.6944707925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13969.828171776642</v>
      </c>
      <c r="L12" s="444">
        <f t="shared" ca="1" si="3"/>
        <v>3366728.5893981704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2187514.943100485</v>
      </c>
      <c r="C13" s="447">
        <f t="shared" si="0"/>
        <v>272655.17935989378</v>
      </c>
      <c r="D13" s="447">
        <f ca="1">SUMIF(G:G,6,K:K)</f>
        <v>102672.04391015175</v>
      </c>
      <c r="E13" s="447">
        <f t="shared" ca="1" si="1"/>
        <v>2017531.8076507431</v>
      </c>
      <c r="F13" s="431"/>
      <c r="G13" s="459">
        <v>1</v>
      </c>
      <c r="H13" s="459">
        <v>6</v>
      </c>
      <c r="I13" s="444">
        <f t="shared" ca="1" si="5"/>
        <v>3366728.5893981704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13889.506900640712</v>
      </c>
      <c r="L13" s="444">
        <f t="shared" ca="1" si="3"/>
        <v>3347371.1630544122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2017531.8076507431</v>
      </c>
      <c r="C14" s="447">
        <f t="shared" si="0"/>
        <v>108860.75195784221</v>
      </c>
      <c r="D14" s="447">
        <f ca="1">SUMIF(G:G,7,K:K)</f>
        <v>100226.92788451938</v>
      </c>
      <c r="E14" s="447">
        <f t="shared" ca="1" si="1"/>
        <v>2008897.9835774202</v>
      </c>
      <c r="F14" s="431"/>
      <c r="G14" s="459">
        <v>1</v>
      </c>
      <c r="H14" s="459">
        <v>7</v>
      </c>
      <c r="I14" s="444">
        <f t="shared" ca="1" si="5"/>
        <v>3347371.1630544122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13808.850957541723</v>
      </c>
      <c r="L14" s="444">
        <f t="shared" ca="1" si="3"/>
        <v>3327933.0807675552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2008897.9835774202</v>
      </c>
      <c r="C15" s="447">
        <f t="shared" si="0"/>
        <v>108860.75195784221</v>
      </c>
      <c r="D15" s="447">
        <f ca="1">SUMIF(G:G,8,K:K)</f>
        <v>99785.205058951149</v>
      </c>
      <c r="E15" s="447">
        <f t="shared" ca="1" si="1"/>
        <v>1999822.4366785293</v>
      </c>
      <c r="F15" s="431"/>
      <c r="G15" s="459">
        <v>1</v>
      </c>
      <c r="H15" s="459">
        <v>8</v>
      </c>
      <c r="I15" s="444">
        <f t="shared" ca="1" si="5"/>
        <v>3327933.0807675552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13727.858948013149</v>
      </c>
      <c r="L15" s="444">
        <f t="shared" ca="1" si="3"/>
        <v>3308414.0064711696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1999822.4366785293</v>
      </c>
      <c r="C16" s="447">
        <f t="shared" si="0"/>
        <v>101423.65635784219</v>
      </c>
      <c r="D16" s="447">
        <f ca="1">SUMIF(G:G,9,K:K)</f>
        <v>99509.4169416285</v>
      </c>
      <c r="E16" s="447">
        <f t="shared" ca="1" si="1"/>
        <v>1997908.1972623155</v>
      </c>
      <c r="F16" s="431"/>
      <c r="G16" s="459">
        <v>1</v>
      </c>
      <c r="H16" s="459">
        <v>9</v>
      </c>
      <c r="I16" s="444">
        <f t="shared" ca="1" si="5"/>
        <v>3308414.0064711696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13646.529471778211</v>
      </c>
      <c r="L16" s="444">
        <f t="shared" ca="1" si="3"/>
        <v>3288813.6026985492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1997908.1972623155</v>
      </c>
      <c r="C17" s="447">
        <f t="shared" si="0"/>
        <v>100747.55675784221</v>
      </c>
      <c r="D17" s="447">
        <f ca="1">SUMIF(G:G,10,K:K)</f>
        <v>99446.071358788089</v>
      </c>
      <c r="E17" s="447">
        <f t="shared" ca="1" si="1"/>
        <v>1996606.7118632614</v>
      </c>
      <c r="F17" s="431"/>
      <c r="G17" s="459">
        <v>1</v>
      </c>
      <c r="H17" s="459">
        <v>10</v>
      </c>
      <c r="I17" s="444">
        <f t="shared" ca="1" si="5"/>
        <v>3288813.6026985492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13564.861122725626</v>
      </c>
      <c r="L17" s="444">
        <f t="shared" ca="1" si="3"/>
        <v>3269131.5305768759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1996606.7118632614</v>
      </c>
      <c r="C18" s="447">
        <f t="shared" si="0"/>
        <v>100747.55675784221</v>
      </c>
      <c r="D18" s="447">
        <f ca="1">SUMIF(G:G,11,K:K)</f>
        <v>99379.484895707123</v>
      </c>
      <c r="E18" s="447">
        <f t="shared" ca="1" si="1"/>
        <v>1995238.6400011263</v>
      </c>
      <c r="F18" s="431"/>
      <c r="G18" s="459">
        <v>1</v>
      </c>
      <c r="H18" s="459">
        <v>11</v>
      </c>
      <c r="I18" s="444">
        <f t="shared" ca="1" si="5"/>
        <v>3269131.5305768759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13482.852488885321</v>
      </c>
      <c r="L18" s="444">
        <f t="shared" ca="1" si="3"/>
        <v>3249367.4498213623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1995238.6400011263</v>
      </c>
      <c r="C19" s="447">
        <f t="shared" si="0"/>
        <v>100747.55675784221</v>
      </c>
      <c r="D19" s="447">
        <f ca="1">SUMIF(G:G,12,K:K)</f>
        <v>99309.491742801678</v>
      </c>
      <c r="E19" s="447">
        <f t="shared" ca="1" si="1"/>
        <v>1993800.5749860858</v>
      </c>
      <c r="F19" s="431"/>
      <c r="G19" s="459">
        <v>1</v>
      </c>
      <c r="H19" s="459">
        <v>12</v>
      </c>
      <c r="I19" s="444">
        <f t="shared" ca="1" si="5"/>
        <v>3249367.4498213623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13400.502152404015</v>
      </c>
      <c r="L19" s="444">
        <f t="shared" ca="1" si="3"/>
        <v>3229521.0187293673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1993800.5749860858</v>
      </c>
      <c r="C20" s="447">
        <f t="shared" si="0"/>
        <v>100747.55675784221</v>
      </c>
      <c r="D20" s="447">
        <f ca="1">SUMIF(G:G,13,K:K)</f>
        <v>99235.917607354888</v>
      </c>
      <c r="E20" s="447">
        <f t="shared" ca="1" si="1"/>
        <v>1992288.9358355985</v>
      </c>
      <c r="F20" s="431"/>
      <c r="G20" s="459">
        <v>2</v>
      </c>
      <c r="H20" s="459">
        <v>13</v>
      </c>
      <c r="I20" s="444">
        <f t="shared" ca="1" si="5"/>
        <v>3229521.0187293673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13317.808689520702</v>
      </c>
      <c r="L20" s="444">
        <f t="shared" ca="1" si="3"/>
        <v>3209591.8941744892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1992288.9358355985</v>
      </c>
      <c r="C21" s="447">
        <f t="shared" si="0"/>
        <v>100747.55675784221</v>
      </c>
      <c r="D21" s="447">
        <f ca="1">SUMIF(G:G,14,K:K)</f>
        <v>99158.579279503625</v>
      </c>
      <c r="E21" s="447">
        <f t="shared" ca="1" si="1"/>
        <v>1990699.9583572599</v>
      </c>
      <c r="F21" s="431"/>
      <c r="G21" s="459">
        <v>2</v>
      </c>
      <c r="H21" s="459">
        <v>14</v>
      </c>
      <c r="I21" s="444">
        <f t="shared" ca="1" si="5"/>
        <v>3209591.8941744892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13234.770670542042</v>
      </c>
      <c r="L21" s="444">
        <f t="shared" ca="1" si="3"/>
        <v>3189579.7316006324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1990699.9583572599</v>
      </c>
      <c r="C22" s="447">
        <f t="shared" si="0"/>
        <v>100747.55675784221</v>
      </c>
      <c r="D22" s="447">
        <f ca="1">SUMIF(G:G,15,K:K)</f>
        <v>99077.28417602049</v>
      </c>
      <c r="E22" s="447">
        <f t="shared" ca="1" si="1"/>
        <v>1989029.6857754381</v>
      </c>
      <c r="F22" s="431"/>
      <c r="G22" s="459">
        <v>2</v>
      </c>
      <c r="H22" s="459">
        <v>15</v>
      </c>
      <c r="I22" s="444">
        <f t="shared" ca="1" si="5"/>
        <v>3189579.7316006324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13151.386659817639</v>
      </c>
      <c r="L22" s="444">
        <f t="shared" ca="1" si="3"/>
        <v>3169484.1850160514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1989029.6857754381</v>
      </c>
      <c r="C23" s="447">
        <f t="shared" si="0"/>
        <v>100747.55675784221</v>
      </c>
      <c r="D23" s="447">
        <f ca="1">SUMIF(G:G,16,K:K)</f>
        <v>98991.82986075466</v>
      </c>
      <c r="E23" s="447">
        <f t="shared" ca="1" si="1"/>
        <v>1987273.9588783504</v>
      </c>
      <c r="F23" s="431"/>
      <c r="G23" s="459">
        <v>2</v>
      </c>
      <c r="H23" s="459">
        <v>16</v>
      </c>
      <c r="I23" s="444">
        <f t="shared" ca="1" si="5"/>
        <v>3169484.1850160514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13067.655215715218</v>
      </c>
      <c r="L23" s="444">
        <f t="shared" ca="1" si="3"/>
        <v>3149304.9069873677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1987273.9588783504</v>
      </c>
      <c r="C24" s="447">
        <f t="shared" si="0"/>
        <v>100747.55675784221</v>
      </c>
      <c r="D24" s="447">
        <f ca="1">SUMIF(G:G,17,K:K)</f>
        <v>98902.003540537669</v>
      </c>
      <c r="E24" s="447">
        <f t="shared" ca="1" si="1"/>
        <v>1985428.405661046</v>
      </c>
      <c r="F24" s="431"/>
      <c r="G24" s="459">
        <v>2</v>
      </c>
      <c r="H24" s="459">
        <v>17</v>
      </c>
      <c r="I24" s="444">
        <f t="shared" ca="1" si="5"/>
        <v>3149304.9069873677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12983.574890595704</v>
      </c>
      <c r="L24" s="444">
        <f t="shared" ca="1" si="3"/>
        <v>3129041.5486335647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1985428.405661046</v>
      </c>
      <c r="C25" s="447">
        <f t="shared" si="0"/>
        <v>100747.55675784221</v>
      </c>
      <c r="D25" s="447">
        <f ca="1">SUMIF(G:G,18,K:K)</f>
        <v>98807.58153529861</v>
      </c>
      <c r="E25" s="447">
        <f t="shared" ca="1" si="1"/>
        <v>1983488.4304385025</v>
      </c>
      <c r="F25" s="431"/>
      <c r="G25" s="459">
        <v>2</v>
      </c>
      <c r="H25" s="459">
        <v>18</v>
      </c>
      <c r="I25" s="444">
        <f t="shared" ca="1" si="5"/>
        <v>3129041.5486335647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12899.144230788192</v>
      </c>
      <c r="L25" s="444">
        <f t="shared" ca="1" si="3"/>
        <v>3108693.759619954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1983488.4304385025</v>
      </c>
      <c r="C26" s="447">
        <f t="shared" si="0"/>
        <v>100747.55675784221</v>
      </c>
      <c r="D26" s="447">
        <f ca="1">SUMIF(G:G,19,K:K)</f>
        <v>98708.32872106976</v>
      </c>
      <c r="E26" s="447">
        <f t="shared" ca="1" si="1"/>
        <v>1981449.20240173</v>
      </c>
      <c r="F26" s="431"/>
      <c r="G26" s="459">
        <v>2</v>
      </c>
      <c r="H26" s="459">
        <v>19</v>
      </c>
      <c r="I26" s="444">
        <f t="shared" ca="1" si="5"/>
        <v>3108693.759619954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12814.361776564814</v>
      </c>
      <c r="L26" s="444">
        <f t="shared" ca="1" si="3"/>
        <v>3088261.18815212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1981449.20240173</v>
      </c>
      <c r="C27" s="447">
        <f t="shared" si="0"/>
        <v>100747.55675784221</v>
      </c>
      <c r="D27" s="447">
        <f ca="1">SUMIF(G:G,20,K:K)</f>
        <v>98603.99794449484</v>
      </c>
      <c r="E27" s="447">
        <f t="shared" ca="1" si="1"/>
        <v>1979305.6435883828</v>
      </c>
      <c r="F27" s="431"/>
      <c r="G27" s="459">
        <v>2</v>
      </c>
      <c r="H27" s="459">
        <v>20</v>
      </c>
      <c r="I27" s="444">
        <f t="shared" ca="1" si="5"/>
        <v>3088261.18815212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12729.226062115506</v>
      </c>
      <c r="L27" s="444">
        <f t="shared" ca="1" si="3"/>
        <v>3067743.4809698365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1979305.6435883828</v>
      </c>
      <c r="C28" s="447">
        <f t="shared" si="0"/>
        <v>100747.55675784221</v>
      </c>
      <c r="D28" s="447">
        <f ca="1">SUMIF(G:G,21,K:K)</f>
        <v>98494.329407382902</v>
      </c>
      <c r="E28" s="447">
        <f t="shared" ca="1" si="1"/>
        <v>1977052.4162379235</v>
      </c>
      <c r="F28" s="431"/>
      <c r="G28" s="459">
        <v>2</v>
      </c>
      <c r="H28" s="459">
        <v>21</v>
      </c>
      <c r="I28" s="444">
        <f t="shared" ca="1" si="5"/>
        <v>3067743.4809698365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12643.735615522657</v>
      </c>
      <c r="L28" s="444">
        <f t="shared" ca="1" si="3"/>
        <v>3047140.2833409603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1977052.4162379235</v>
      </c>
      <c r="C29" s="447">
        <f t="shared" si="0"/>
        <v>100747.55675784221</v>
      </c>
      <c r="D29" s="447">
        <f ca="1">SUMIF(G:G,22,K:K)</f>
        <v>98379.050019774368</v>
      </c>
      <c r="E29" s="447">
        <f t="shared" ca="1" si="1"/>
        <v>1974683.9094998557</v>
      </c>
      <c r="F29" s="431"/>
      <c r="G29" s="459">
        <v>2</v>
      </c>
      <c r="H29" s="459">
        <v>22</v>
      </c>
      <c r="I29" s="444">
        <f t="shared" ca="1" si="5"/>
        <v>3047140.2833409603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12557.888958735673</v>
      </c>
      <c r="L29" s="444">
        <f t="shared" ca="1" si="3"/>
        <v>3026451.2390552973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1974683.9094998557</v>
      </c>
      <c r="C30" s="447">
        <f t="shared" si="0"/>
        <v>100747.55675784221</v>
      </c>
      <c r="D30" s="447">
        <f ca="1">SUMIF(G:G,23,K:K)</f>
        <v>98257.872719909137</v>
      </c>
      <c r="E30" s="447">
        <f t="shared" ca="1" si="1"/>
        <v>1972194.2254619226</v>
      </c>
      <c r="F30" s="431"/>
      <c r="G30" s="459">
        <v>2</v>
      </c>
      <c r="H30" s="459">
        <v>23</v>
      </c>
      <c r="I30" s="444">
        <f t="shared" ca="1" si="5"/>
        <v>3026451.2390552973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12471.68460754541</v>
      </c>
      <c r="L30" s="444">
        <f t="shared" ca="1" si="3"/>
        <v>3005675.9904184439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1972194.2254619226</v>
      </c>
      <c r="C31" s="447">
        <f t="shared" si="0"/>
        <v>100747.55675784221</v>
      </c>
      <c r="D31" s="447">
        <f ca="1">SUMIF(G:G,24,K:K)</f>
        <v>98130.495759402635</v>
      </c>
      <c r="E31" s="447">
        <f t="shared" ca="1" si="1"/>
        <v>1969577.164463483</v>
      </c>
      <c r="F31" s="431"/>
      <c r="G31" s="459">
        <v>2</v>
      </c>
      <c r="H31" s="459">
        <v>24</v>
      </c>
      <c r="I31" s="444">
        <f t="shared" ca="1" si="5"/>
        <v>3005675.9904184439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12385.121071558522</v>
      </c>
      <c r="L31" s="444">
        <f t="shared" ca="1" si="3"/>
        <v>2984814.1782456036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1969577.164463483</v>
      </c>
      <c r="C32" s="447">
        <f t="shared" si="0"/>
        <v>100747.55675784221</v>
      </c>
      <c r="D32" s="447">
        <f ca="1">SUMIF(G:G,25,K:K)</f>
        <v>97996.601951850185</v>
      </c>
      <c r="E32" s="447">
        <f t="shared" ca="1" si="1"/>
        <v>1966826.209657491</v>
      </c>
      <c r="F32" s="431"/>
      <c r="G32" s="459">
        <v>3</v>
      </c>
      <c r="H32" s="459">
        <v>25</v>
      </c>
      <c r="I32" s="444">
        <f t="shared" ca="1" si="5"/>
        <v>2984814.1782456036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12298.196854171687</v>
      </c>
      <c r="L32" s="444">
        <f t="shared" ca="1" si="3"/>
        <v>2963865.4418553766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1966826.209657491</v>
      </c>
      <c r="C33" s="447">
        <f t="shared" si="0"/>
        <v>100747.55675784221</v>
      </c>
      <c r="D33" s="447">
        <f ca="1">SUMIF(G:G,26,K:K)</f>
        <v>97855.85788298877</v>
      </c>
      <c r="E33" s="447">
        <f t="shared" ca="1" si="1"/>
        <v>1963934.5107826376</v>
      </c>
      <c r="F33" s="431"/>
      <c r="G33" s="459">
        <v>3</v>
      </c>
      <c r="H33" s="459">
        <v>26</v>
      </c>
      <c r="I33" s="444">
        <f t="shared" ca="1" si="5"/>
        <v>2963865.4418553766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12210.910452545741</v>
      </c>
      <c r="L33" s="444">
        <f t="shared" ca="1" si="3"/>
        <v>2942829.4190635234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1963934.5107826376</v>
      </c>
      <c r="C34" s="447">
        <f t="shared" si="0"/>
        <v>100747.55675784221</v>
      </c>
      <c r="D34" s="447">
        <f ca="1">SUMIF(G:G,27,K:K)</f>
        <v>97707.913080448765</v>
      </c>
      <c r="E34" s="447">
        <f t="shared" ca="1" si="1"/>
        <v>1960894.8671052442</v>
      </c>
      <c r="F34" s="431"/>
      <c r="G34" s="459">
        <v>3</v>
      </c>
      <c r="H34" s="459">
        <v>27</v>
      </c>
      <c r="I34" s="444">
        <f t="shared" ca="1" si="5"/>
        <v>2942829.4190635234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12123.260357579686</v>
      </c>
      <c r="L34" s="444">
        <f t="shared" ca="1" si="3"/>
        <v>2921705.7461767043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1960894.8671052442</v>
      </c>
      <c r="C35" s="447">
        <f t="shared" si="0"/>
        <v>100747.55675784221</v>
      </c>
      <c r="D35" s="447">
        <f ca="1">SUMIF(G:G,28,K:K)</f>
        <v>97552.399141029106</v>
      </c>
      <c r="E35" s="447">
        <f t="shared" ca="1" si="1"/>
        <v>1957699.709488431</v>
      </c>
      <c r="F35" s="431"/>
      <c r="G35" s="459">
        <v>3</v>
      </c>
      <c r="H35" s="459">
        <v>28</v>
      </c>
      <c r="I35" s="444">
        <f t="shared" ca="1" si="5"/>
        <v>2921705.7461767043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12035.245053884606</v>
      </c>
      <c r="L35" s="444">
        <f t="shared" ca="1" si="3"/>
        <v>2900494.0579861901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1957699.709488431</v>
      </c>
      <c r="C36" s="447">
        <f t="shared" si="0"/>
        <v>100747.55675784221</v>
      </c>
      <c r="D36" s="447">
        <f ca="1">SUMIF(G:G,29,K:K)</f>
        <v>97388.928813321632</v>
      </c>
      <c r="E36" s="447">
        <f t="shared" ca="1" si="1"/>
        <v>1954341.0815439103</v>
      </c>
      <c r="F36" s="431"/>
      <c r="G36" s="459">
        <v>3</v>
      </c>
      <c r="H36" s="459">
        <v>29</v>
      </c>
      <c r="I36" s="444">
        <f t="shared" ca="1" si="5"/>
        <v>2900494.0579861901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11946.863019757464</v>
      </c>
      <c r="L36" s="444">
        <f t="shared" ca="1" si="3"/>
        <v>2879193.9877615487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1954341.0815439103</v>
      </c>
      <c r="C37" s="447">
        <f t="shared" si="0"/>
        <v>100747.55675784221</v>
      </c>
      <c r="D37" s="447">
        <f ca="1">SUMIF(G:G,30,K:K)</f>
        <v>97217.095033401376</v>
      </c>
      <c r="E37" s="447">
        <f t="shared" ca="1" si="1"/>
        <v>1950810.6198194695</v>
      </c>
      <c r="F37" s="431"/>
      <c r="G37" s="459">
        <v>3</v>
      </c>
      <c r="H37" s="459">
        <v>30</v>
      </c>
      <c r="I37" s="444">
        <f t="shared" ca="1" si="5"/>
        <v>2879193.9877615487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11858.112727154792</v>
      </c>
      <c r="L37" s="444">
        <f t="shared" ca="1" si="3"/>
        <v>2857805.1672443049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1950810.6198194695</v>
      </c>
      <c r="C38" s="447">
        <f t="shared" si="0"/>
        <v>100747.55675784221</v>
      </c>
      <c r="D38" s="447">
        <f ca="1">SUMIF(G:G,31,K:K)</f>
        <v>97036.46991118016</v>
      </c>
      <c r="E38" s="447">
        <f t="shared" ca="1" si="1"/>
        <v>1947099.5329728075</v>
      </c>
      <c r="F38" s="431"/>
      <c r="G38" s="459">
        <v>3</v>
      </c>
      <c r="H38" s="459">
        <v>31</v>
      </c>
      <c r="I38" s="444">
        <f t="shared" ca="1" si="5"/>
        <v>2857805.1672443049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11768.992641666275</v>
      </c>
      <c r="L38" s="444">
        <f t="shared" ca="1" si="3"/>
        <v>2836327.2266415725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1947099.5329728075</v>
      </c>
      <c r="C39" s="447">
        <f t="shared" si="0"/>
        <v>100747.55675784221</v>
      </c>
      <c r="D39" s="447">
        <f ca="1">SUMIF(G:G,32,K:K)</f>
        <v>96846.603664900991</v>
      </c>
      <c r="E39" s="447">
        <f t="shared" ca="1" si="1"/>
        <v>1943198.5798798664</v>
      </c>
      <c r="F39" s="431"/>
      <c r="G39" s="459">
        <v>3</v>
      </c>
      <c r="H39" s="459">
        <v>32</v>
      </c>
      <c r="I39" s="444">
        <f t="shared" ca="1" si="5"/>
        <v>2836327.2266415725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11679.501222488223</v>
      </c>
      <c r="L39" s="444">
        <f t="shared" ca="1" si="3"/>
        <v>2814759.7946196618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1943198.5798798664</v>
      </c>
      <c r="C40" s="447">
        <f t="shared" si="0"/>
        <v>100747.55675784221</v>
      </c>
      <c r="D40" s="447">
        <f ca="1">SUMIF(G:G,33,K:K)</f>
        <v>96647.023501118485</v>
      </c>
      <c r="E40" s="447">
        <f t="shared" ca="1" si="1"/>
        <v>1939098.0466231427</v>
      </c>
      <c r="F40" s="431"/>
      <c r="G40" s="459">
        <v>3</v>
      </c>
      <c r="H40" s="459">
        <v>33</v>
      </c>
      <c r="I40" s="444">
        <f t="shared" ca="1" si="5"/>
        <v>2814759.7946196618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11589.636922396929</v>
      </c>
      <c r="L40" s="444">
        <f t="shared" ca="1" si="3"/>
        <v>2793102.4982976597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1939098.0466231427</v>
      </c>
      <c r="C41" s="447">
        <f t="shared" si="0"/>
        <v>100747.55675784221</v>
      </c>
      <c r="D41" s="447">
        <f ca="1">SUMIF(G:G,34,K:K)</f>
        <v>96437.23243737733</v>
      </c>
      <c r="E41" s="447">
        <f t="shared" ca="1" si="1"/>
        <v>1934787.7223026778</v>
      </c>
      <c r="F41" s="431"/>
      <c r="G41" s="459">
        <v>3</v>
      </c>
      <c r="H41" s="459">
        <v>34</v>
      </c>
      <c r="I41" s="444">
        <f t="shared" ca="1" si="5"/>
        <v>2793102.4982976597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11499.398187721919</v>
      </c>
      <c r="L41" s="444">
        <f t="shared" ca="1" si="3"/>
        <v>2771354.963240983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1934787.7223026778</v>
      </c>
      <c r="C42" s="447">
        <f t="shared" si="0"/>
        <v>100747.55675784221</v>
      </c>
      <c r="D42" s="447">
        <f ca="1">SUMIF(G:G,35,K:K)</f>
        <v>96216.708064656545</v>
      </c>
      <c r="E42" s="447">
        <f t="shared" ca="1" si="1"/>
        <v>1930256.8736094921</v>
      </c>
      <c r="F42" s="431"/>
      <c r="G42" s="459">
        <v>3</v>
      </c>
      <c r="H42" s="459">
        <v>35</v>
      </c>
      <c r="I42" s="444">
        <f t="shared" ca="1" si="5"/>
        <v>2771354.963240983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11408.7834583191</v>
      </c>
      <c r="L42" s="444">
        <f t="shared" ca="1" si="3"/>
        <v>2749516.8134549032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1930256.8736094921</v>
      </c>
      <c r="C43" s="447">
        <f t="shared" si="0"/>
        <v>100747.55675784221</v>
      </c>
      <c r="D43" s="447">
        <f ca="1">SUMIF(G:G,36,K:K)</f>
        <v>95984.901246498222</v>
      </c>
      <c r="E43" s="447">
        <f t="shared" ca="1" si="1"/>
        <v>1925494.2180981482</v>
      </c>
      <c r="F43" s="431"/>
      <c r="G43" s="459">
        <v>3</v>
      </c>
      <c r="H43" s="459">
        <v>36</v>
      </c>
      <c r="I43" s="444">
        <f t="shared" ca="1" si="5"/>
        <v>2749516.8134549032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11317.791167543768</v>
      </c>
      <c r="L43" s="444">
        <f t="shared" ca="1" si="3"/>
        <v>2727587.6713780481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1925494.2180981482</v>
      </c>
      <c r="C44" s="447">
        <f t="shared" si="0"/>
        <v>100747.55675784221</v>
      </c>
      <c r="D44" s="447">
        <f ca="1">SUMIF(G:G,37,K:K)</f>
        <v>95741.234751580952</v>
      </c>
      <c r="E44" s="447">
        <f t="shared" ca="1" si="1"/>
        <v>1920487.896091887</v>
      </c>
      <c r="F44" s="431"/>
      <c r="G44" s="459">
        <v>4</v>
      </c>
      <c r="H44" s="459">
        <v>37</v>
      </c>
      <c r="I44" s="444">
        <f t="shared" ca="1" si="5"/>
        <v>2727587.6713780481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11226.419742223539</v>
      </c>
      <c r="L44" s="444">
        <f t="shared" ca="1" si="3"/>
        <v>2705567.1578758727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1920487.896091887</v>
      </c>
      <c r="C45" s="447">
        <f t="shared" si="0"/>
        <v>100747.55675784221</v>
      </c>
      <c r="D45" s="447">
        <f ca="1">SUMIF(G:G,38,K:K)</f>
        <v>95485.101816333568</v>
      </c>
      <c r="E45" s="447">
        <f t="shared" ca="1" si="1"/>
        <v>1915225.4411503784</v>
      </c>
      <c r="F45" s="431"/>
      <c r="G45" s="459">
        <v>4</v>
      </c>
      <c r="H45" s="459">
        <v>38</v>
      </c>
      <c r="I45" s="444">
        <f t="shared" ca="1" si="5"/>
        <v>2705567.1578758727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11134.667602631142</v>
      </c>
      <c r="L45" s="444">
        <f t="shared" ca="1" si="3"/>
        <v>2683454.8922341052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1915225.4411503784</v>
      </c>
      <c r="C46" s="447">
        <f t="shared" si="0"/>
        <v>100747.55675784221</v>
      </c>
      <c r="D46" s="447">
        <f ca="1">SUMIF(G:G,39,K:K)</f>
        <v>95215.864634008874</v>
      </c>
      <c r="E46" s="447">
        <f t="shared" ca="1" si="1"/>
        <v>1909693.7490265451</v>
      </c>
      <c r="F46" s="431"/>
      <c r="G46" s="459">
        <v>4</v>
      </c>
      <c r="H46" s="459">
        <v>39</v>
      </c>
      <c r="I46" s="444">
        <f t="shared" ca="1" si="5"/>
        <v>2683454.8922341052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11042.53316245711</v>
      </c>
      <c r="L46" s="444">
        <f t="shared" ca="1" si="3"/>
        <v>2661250.4921521633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1909693.7490265451</v>
      </c>
      <c r="C47" s="447">
        <f t="shared" si="0"/>
        <v>100747.55675784221</v>
      </c>
      <c r="D47" s="447">
        <f ca="1">SUMIF(G:G,40,K:K)</f>
        <v>94932.852766456126</v>
      </c>
      <c r="E47" s="447">
        <f t="shared" ca="1" si="1"/>
        <v>1903879.045035159</v>
      </c>
      <c r="F47" s="431"/>
      <c r="G47" s="459">
        <v>4</v>
      </c>
      <c r="H47" s="459">
        <v>40</v>
      </c>
      <c r="I47" s="444">
        <f t="shared" ca="1" si="5"/>
        <v>2661250.4921521633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10950.014828782352</v>
      </c>
      <c r="L47" s="444">
        <f t="shared" ca="1" si="3"/>
        <v>2638953.573736547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1903879.045035159</v>
      </c>
      <c r="C48" s="447">
        <f t="shared" si="0"/>
        <v>100747.55675784221</v>
      </c>
      <c r="D48" s="447">
        <f ca="1">SUMIF(G:G,41,K:K)</f>
        <v>94635.361474636316</v>
      </c>
      <c r="E48" s="447">
        <f t="shared" ca="1" si="1"/>
        <v>1897766.849751953</v>
      </c>
      <c r="F48" s="431"/>
      <c r="G48" s="459">
        <v>4</v>
      </c>
      <c r="H48" s="459">
        <v>41</v>
      </c>
      <c r="I48" s="444">
        <f t="shared" ca="1" si="5"/>
        <v>2638953.573736547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10857.111002050617</v>
      </c>
      <c r="L48" s="444">
        <f t="shared" ca="1" si="3"/>
        <v>2616563.751494199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1897766.849751953</v>
      </c>
      <c r="C49" s="447">
        <f t="shared" si="0"/>
        <v>100747.55675784221</v>
      </c>
      <c r="D49" s="447">
        <f ca="1">SUMIF(G:G,42,K:K)</f>
        <v>94322.649963723728</v>
      </c>
      <c r="E49" s="447">
        <f t="shared" ca="1" si="1"/>
        <v>1891341.9429578346</v>
      </c>
      <c r="F49" s="431"/>
      <c r="G49" s="459">
        <v>4</v>
      </c>
      <c r="H49" s="459">
        <v>42</v>
      </c>
      <c r="I49" s="444">
        <f t="shared" ca="1" si="5"/>
        <v>2616563.751494199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10763.820076040834</v>
      </c>
      <c r="L49" s="444">
        <f t="shared" ca="1" si="3"/>
        <v>2594080.6383258412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1891341.9429578346</v>
      </c>
      <c r="C50" s="447">
        <f t="shared" si="0"/>
        <v>100747.55675784221</v>
      </c>
      <c r="D50" s="447">
        <f ca="1">SUMIF(G:G,43,K:K)</f>
        <v>93993.939538423409</v>
      </c>
      <c r="E50" s="447">
        <f t="shared" ca="1" si="1"/>
        <v>1884588.3257384158</v>
      </c>
      <c r="F50" s="431"/>
      <c r="G50" s="459">
        <v>4</v>
      </c>
      <c r="H50" s="459">
        <v>43</v>
      </c>
      <c r="I50" s="444">
        <f t="shared" ca="1" si="5"/>
        <v>2594080.6383258412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10673.373771172677</v>
      </c>
      <c r="L50" s="444">
        <f t="shared" ca="1" si="3"/>
        <v>2572283.0788526149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1884588.3257384158</v>
      </c>
      <c r="C51" s="447">
        <f t="shared" si="0"/>
        <v>100747.55675784221</v>
      </c>
      <c r="D51" s="447">
        <f ca="1">SUMIF(G:G,44,K:K)</f>
        <v>93648.411663911174</v>
      </c>
      <c r="E51" s="447">
        <f t="shared" ca="1" si="1"/>
        <v>1877489.1806444847</v>
      </c>
      <c r="F51" s="431"/>
      <c r="G51" s="459">
        <v>4</v>
      </c>
      <c r="H51" s="459">
        <v>44</v>
      </c>
      <c r="I51" s="444">
        <f t="shared" ca="1" si="5"/>
        <v>2572283.0788526149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10582.550606700901</v>
      </c>
      <c r="L51" s="444">
        <f t="shared" ca="1" si="3"/>
        <v>2550394.6962149171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1877489.1806444847</v>
      </c>
      <c r="C52" s="447">
        <f t="shared" si="0"/>
        <v>100747.55675784221</v>
      </c>
      <c r="D52" s="447">
        <f ca="1">SUMIF(G:G,45,K:K)</f>
        <v>93285.205927567877</v>
      </c>
      <c r="E52" s="447">
        <f t="shared" ca="1" si="1"/>
        <v>1870026.8298142103</v>
      </c>
      <c r="F52" s="431"/>
      <c r="G52" s="459">
        <v>4</v>
      </c>
      <c r="H52" s="459">
        <v>45</v>
      </c>
      <c r="I52" s="444">
        <f t="shared" ca="1" si="5"/>
        <v>2550394.6962149171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10491.349012377159</v>
      </c>
      <c r="L52" s="444">
        <f t="shared" ca="1" si="3"/>
        <v>2528415.1119828955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1870026.8298142103</v>
      </c>
      <c r="C53" s="447">
        <f t="shared" si="0"/>
        <v>100747.55675784221</v>
      </c>
      <c r="D53" s="447">
        <f ca="1">SUMIF(G:G,46,K:K)</f>
        <v>92903.417896431696</v>
      </c>
      <c r="E53" s="447">
        <f t="shared" ca="1" si="1"/>
        <v>1862182.6909527997</v>
      </c>
      <c r="F53" s="431"/>
      <c r="G53" s="459">
        <v>4</v>
      </c>
      <c r="H53" s="459">
        <v>46</v>
      </c>
      <c r="I53" s="444">
        <f t="shared" ca="1" si="5"/>
        <v>2528415.1119828955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10399.767411410403</v>
      </c>
      <c r="L53" s="444">
        <f t="shared" ca="1" si="3"/>
        <v>2506343.9461499071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1862182.6909527997</v>
      </c>
      <c r="C54" s="447">
        <f t="shared" si="0"/>
        <v>100747.55675784221</v>
      </c>
      <c r="D54" s="447">
        <f ca="1">SUMIF(G:G,47,K:K)</f>
        <v>92502.096865034051</v>
      </c>
      <c r="E54" s="447">
        <f t="shared" ca="1" si="1"/>
        <v>1853937.2310599915</v>
      </c>
      <c r="F54" s="431"/>
      <c r="G54" s="459">
        <v>4</v>
      </c>
      <c r="H54" s="459">
        <v>47</v>
      </c>
      <c r="I54" s="444">
        <f t="shared" ca="1" si="5"/>
        <v>2506343.9461499071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10307.804220439617</v>
      </c>
      <c r="L54" s="444">
        <f t="shared" ca="1" si="3"/>
        <v>2484180.8171259477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1853937.2310599915</v>
      </c>
      <c r="C55" s="447">
        <f t="shared" si="0"/>
        <v>100747.55675784221</v>
      </c>
      <c r="D55" s="447">
        <f ca="1">SUMIF(G:G,48,K:K)</f>
        <v>92080.243488010281</v>
      </c>
      <c r="E55" s="447">
        <f t="shared" ca="1" si="1"/>
        <v>1845269.9177901596</v>
      </c>
      <c r="F55" s="431"/>
      <c r="G55" s="459">
        <v>4</v>
      </c>
      <c r="H55" s="459">
        <v>48</v>
      </c>
      <c r="I55" s="444">
        <f t="shared" ca="1" si="5"/>
        <v>2484180.8171259477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10215.457849506454</v>
      </c>
      <c r="L55" s="444">
        <f t="shared" ca="1" si="3"/>
        <v>2461925.3417310552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1845269.9177901596</v>
      </c>
      <c r="C56" s="447">
        <f t="shared" si="0"/>
        <v>100747.55675784221</v>
      </c>
      <c r="D56" s="447">
        <f ca="1">SUMIF(G:G,49,K:K)</f>
        <v>91636.807291590143</v>
      </c>
      <c r="E56" s="447">
        <f t="shared" ca="1" si="1"/>
        <v>1836159.1683239075</v>
      </c>
      <c r="F56" s="431"/>
      <c r="G56" s="459">
        <f>G55+1</f>
        <v>5</v>
      </c>
      <c r="H56" s="459">
        <v>49</v>
      </c>
      <c r="I56" s="444">
        <f t="shared" ca="1" si="5"/>
        <v>2461925.3417310552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10122.726702027734</v>
      </c>
      <c r="L56" s="444">
        <f t="shared" ca="1" si="3"/>
        <v>2439577.1351886843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1836159.1683239075</v>
      </c>
      <c r="C57" s="447">
        <f t="shared" si="0"/>
        <v>100747.55675784221</v>
      </c>
      <c r="D57" s="447">
        <f ca="1">SUMIF(G:G,50,K:K)</f>
        <v>91170.684057771708</v>
      </c>
      <c r="E57" s="447">
        <f t="shared" ca="1" si="1"/>
        <v>1826582.295623837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2439577.1351886843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10029.609174767857</v>
      </c>
      <c r="L57" s="444">
        <f t="shared" ca="1" si="3"/>
        <v>2417135.8111190535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1826582.295623837</v>
      </c>
      <c r="C58" s="447">
        <f t="shared" si="0"/>
        <v>100747.55675784221</v>
      </c>
      <c r="D58" s="447">
        <f ca="1">SUMIF(G:G,51,K:K)</f>
        <v>90680.713074664323</v>
      </c>
      <c r="E58" s="447">
        <f t="shared" ca="1" si="1"/>
        <v>1816515.4519406592</v>
      </c>
      <c r="F58" s="431"/>
      <c r="G58" s="459">
        <f t="shared" si="8"/>
        <v>5</v>
      </c>
      <c r="H58" s="459">
        <v>51</v>
      </c>
      <c r="I58" s="444">
        <f t="shared" ca="1" si="5"/>
        <v>2417135.8111190535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9936.1036578110616</v>
      </c>
      <c r="L58" s="444">
        <f t="shared" ca="1" si="3"/>
        <v>2394600.9815324657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1816515.4519406592</v>
      </c>
      <c r="C59" s="447">
        <f t="shared" si="0"/>
        <v>100747.55675784221</v>
      </c>
      <c r="D59" s="447">
        <f ca="1">SUMIF(G:G,52,K:K)</f>
        <v>90165.674246154187</v>
      </c>
      <c r="E59" s="447">
        <f t="shared" ca="1" si="1"/>
        <v>1805933.5694289713</v>
      </c>
      <c r="F59" s="431"/>
      <c r="G59" s="459">
        <f t="shared" si="8"/>
        <v>5</v>
      </c>
      <c r="H59" s="459">
        <v>52</v>
      </c>
      <c r="I59" s="444">
        <f t="shared" ca="1" si="5"/>
        <v>2394600.9815324657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9842.2085345336127</v>
      </c>
      <c r="L59" s="444">
        <f t="shared" ca="1" si="3"/>
        <v>2371972.2568226005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1805933.5694289713</v>
      </c>
      <c r="C60" s="447">
        <f t="shared" si="0"/>
        <v>100747.55675784221</v>
      </c>
      <c r="D60" s="447">
        <f ca="1">SUMIF(G:G,53,K:K)</f>
        <v>89624.285053694693</v>
      </c>
      <c r="E60" s="447">
        <f t="shared" ca="1" si="1"/>
        <v>1794810.2977248237</v>
      </c>
      <c r="F60" s="431"/>
      <c r="G60" s="459">
        <f t="shared" si="8"/>
        <v>5</v>
      </c>
      <c r="H60" s="459">
        <v>53</v>
      </c>
      <c r="I60" s="444">
        <f t="shared" ca="1" si="5"/>
        <v>2371972.2568226005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9747.922181575841</v>
      </c>
      <c r="L60" s="444">
        <f t="shared" ca="1" si="3"/>
        <v>2349249.2457597777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1794810.2977248237</v>
      </c>
      <c r="C61" s="447">
        <f t="shared" si="0"/>
        <v>100747.55675784221</v>
      </c>
      <c r="D61" s="447">
        <f ca="1">SUMIF(G:G,54,K:K)</f>
        <v>89055.197362656341</v>
      </c>
      <c r="E61" s="447">
        <f t="shared" ca="1" si="1"/>
        <v>1783117.9383296377</v>
      </c>
      <c r="F61" s="431"/>
      <c r="G61" s="459">
        <f t="shared" si="8"/>
        <v>5</v>
      </c>
      <c r="H61" s="459">
        <v>54</v>
      </c>
      <c r="I61" s="444">
        <f t="shared" ca="1" si="5"/>
        <v>2349249.2457597777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9653.2429688140783</v>
      </c>
      <c r="L61" s="444">
        <f t="shared" ca="1" si="3"/>
        <v>2326431.5554841929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1783117.9383296377</v>
      </c>
      <c r="C62" s="447">
        <f t="shared" si="0"/>
        <v>100747.55675784221</v>
      </c>
      <c r="D62" s="447">
        <f ca="1">SUMIF(G:G,55,K:K)</f>
        <v>88456.994065283288</v>
      </c>
      <c r="E62" s="447">
        <f t="shared" ca="1" si="1"/>
        <v>1770827.3756370789</v>
      </c>
      <c r="F62" s="431"/>
      <c r="G62" s="459">
        <f t="shared" si="8"/>
        <v>5</v>
      </c>
      <c r="H62" s="459">
        <v>55</v>
      </c>
      <c r="I62" s="444">
        <f t="shared" ca="1" si="5"/>
        <v>2326431.5554841929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9558.1692593324751</v>
      </c>
      <c r="L62" s="444">
        <f t="shared" ca="1" si="3"/>
        <v>2303518.7914991267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1770827.3756370789</v>
      </c>
      <c r="C63" s="447">
        <f t="shared" si="0"/>
        <v>100747.55675784221</v>
      </c>
      <c r="D63" s="447">
        <f ca="1">SUMIF(G:G,56,K:K)</f>
        <v>87828.185551897535</v>
      </c>
      <c r="E63" s="447">
        <f t="shared" ca="1" si="1"/>
        <v>1757908.0044311343</v>
      </c>
      <c r="F63" s="431"/>
      <c r="G63" s="459">
        <f t="shared" si="8"/>
        <v>5</v>
      </c>
      <c r="H63" s="459">
        <v>56</v>
      </c>
      <c r="I63" s="444">
        <f t="shared" ca="1" si="5"/>
        <v>2303518.7914991267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9462.6994093946996</v>
      </c>
      <c r="L63" s="444">
        <f t="shared" ca="1" si="3"/>
        <v>2280510.5576641224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1757908.0044311343</v>
      </c>
      <c r="C64" s="447">
        <f t="shared" si="0"/>
        <v>100747.55675784221</v>
      </c>
      <c r="D64" s="447">
        <f ca="1">SUMIF(G:G,57,K:K)</f>
        <v>87167.206001562809</v>
      </c>
      <c r="E64" s="447">
        <f t="shared" ca="1" si="1"/>
        <v>1744327.6536748549</v>
      </c>
      <c r="F64" s="431"/>
      <c r="G64" s="459">
        <f t="shared" si="8"/>
        <v>5</v>
      </c>
      <c r="H64" s="459">
        <v>57</v>
      </c>
      <c r="I64" s="444">
        <f t="shared" ca="1" si="5"/>
        <v>2280510.5576641224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9366.8317684155154</v>
      </c>
      <c r="L64" s="444">
        <f t="shared" ca="1" si="3"/>
        <v>2257406.456188139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1744327.6536748549</v>
      </c>
      <c r="C65" s="447">
        <f t="shared" si="0"/>
        <v>100747.55675784221</v>
      </c>
      <c r="D65" s="447">
        <f ca="1">SUMIF(G:G,58,K:K)</f>
        <v>86472.40948297194</v>
      </c>
      <c r="E65" s="447">
        <f t="shared" ca="1" si="1"/>
        <v>1730052.5063999847</v>
      </c>
      <c r="F65" s="431"/>
      <c r="G65" s="459">
        <f t="shared" si="8"/>
        <v>5</v>
      </c>
      <c r="H65" s="459">
        <v>58</v>
      </c>
      <c r="I65" s="444">
        <f t="shared" ca="1" si="5"/>
        <v>2257406.456188139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9270.5646789322509</v>
      </c>
      <c r="L65" s="444">
        <f t="shared" ca="1" si="3"/>
        <v>2234206.0876226723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1730052.5063999847</v>
      </c>
      <c r="C66" s="447">
        <f t="shared" si="0"/>
        <v>100747.55675784221</v>
      </c>
      <c r="D66" s="447">
        <f ca="1">SUMIF(G:G,59,K:K)</f>
        <v>85742.065855848326</v>
      </c>
      <c r="E66" s="447">
        <f t="shared" ca="1" si="1"/>
        <v>1715047.0154979909</v>
      </c>
      <c r="F66" s="431"/>
      <c r="G66" s="459">
        <f t="shared" si="8"/>
        <v>5</v>
      </c>
      <c r="H66" s="459">
        <v>59</v>
      </c>
      <c r="I66" s="444">
        <f t="shared" ca="1" si="5"/>
        <v>2234206.0876226723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9173.8964765761393</v>
      </c>
      <c r="L66" s="444">
        <f t="shared" ca="1" si="3"/>
        <v>2210909.0508548496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1715047.0154979909</v>
      </c>
      <c r="C67" s="447">
        <f t="shared" si="0"/>
        <v>100747.55675784221</v>
      </c>
      <c r="D67" s="447">
        <f t="shared" ref="D67:D136" ca="1" si="9">SUMIF(G:G,60,K:K)</f>
        <v>84974.35646265524</v>
      </c>
      <c r="E67" s="447">
        <f t="shared" ca="1" si="1"/>
        <v>1699273.8152028038</v>
      </c>
      <c r="F67" s="431"/>
      <c r="G67" s="459">
        <f t="shared" si="8"/>
        <v>5</v>
      </c>
      <c r="H67" s="459">
        <v>60</v>
      </c>
      <c r="I67" s="444">
        <f t="shared" ca="1" si="5"/>
        <v>2210909.0508548496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9076.8254900435459</v>
      </c>
      <c r="L67" s="444">
        <f t="shared" ca="1" si="3"/>
        <v>2187514.9431004943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1699273.8152028038</v>
      </c>
      <c r="C68" s="447">
        <f t="shared" si="0"/>
        <v>100747.55675784221</v>
      </c>
      <c r="D68" s="447">
        <f t="shared" ca="1" si="9"/>
        <v>84974.35646265524</v>
      </c>
      <c r="E68" s="447">
        <f t="shared" ca="1" si="1"/>
        <v>1683500.6149076167</v>
      </c>
      <c r="F68" s="431"/>
      <c r="G68" s="459">
        <f>G67+1</f>
        <v>6</v>
      </c>
      <c r="H68" s="459">
        <v>61</v>
      </c>
      <c r="I68" s="444">
        <f t="shared" ca="1" si="5"/>
        <v>2187514.9431004943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8979.350041067064</v>
      </c>
      <c r="L68" s="444">
        <f t="shared" ca="1" si="3"/>
        <v>2164023.3598971628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1683500.6149076167</v>
      </c>
      <c r="C69" s="447">
        <f t="shared" si="0"/>
        <v>100747.55675784221</v>
      </c>
      <c r="D69" s="447">
        <f t="shared" ca="1" si="9"/>
        <v>84974.35646265524</v>
      </c>
      <c r="E69" s="447">
        <f t="shared" ca="1" si="1"/>
        <v>1667727.4146124297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2164023.3598971628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8881.4684443865171</v>
      </c>
      <c r="L69" s="444">
        <f t="shared" ca="1" si="3"/>
        <v>2140433.8950971505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1667727.4146124297</v>
      </c>
      <c r="C70" s="447">
        <f t="shared" si="0"/>
        <v>100747.55675784221</v>
      </c>
      <c r="D70" s="447">
        <f t="shared" ca="1" si="9"/>
        <v>84974.35646265524</v>
      </c>
      <c r="E70" s="447">
        <f t="shared" ca="1" si="1"/>
        <v>1651954.2143172426</v>
      </c>
      <c r="F70" s="431"/>
      <c r="G70" s="459">
        <f t="shared" si="10"/>
        <v>6</v>
      </c>
      <c r="H70" s="459">
        <v>63</v>
      </c>
      <c r="I70" s="444">
        <f t="shared" ca="1" si="5"/>
        <v>2140433.8950971505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8783.1790077197984</v>
      </c>
      <c r="L70" s="444">
        <f t="shared" ca="1" si="3"/>
        <v>2116746.1408604714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1651954.2143172426</v>
      </c>
      <c r="C71" s="447">
        <f t="shared" si="0"/>
        <v>100747.55675784221</v>
      </c>
      <c r="D71" s="447">
        <f t="shared" ca="1" si="9"/>
        <v>84974.35646265524</v>
      </c>
      <c r="E71" s="447">
        <f t="shared" ca="1" si="1"/>
        <v>1636181.0140220555</v>
      </c>
      <c r="F71" s="431"/>
      <c r="G71" s="459">
        <f t="shared" si="10"/>
        <v>6</v>
      </c>
      <c r="H71" s="459">
        <v>64</v>
      </c>
      <c r="I71" s="444">
        <f t="shared" ca="1" si="5"/>
        <v>2116746.1408604714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8684.480031733634</v>
      </c>
      <c r="L71" s="444">
        <f t="shared" ca="1" si="3"/>
        <v>2092959.687647806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1636181.0140220555</v>
      </c>
      <c r="C72" s="447">
        <f t="shared" si="0"/>
        <v>100747.55675784221</v>
      </c>
      <c r="D72" s="447">
        <f t="shared" ca="1" si="9"/>
        <v>84974.35646265524</v>
      </c>
      <c r="E72" s="447">
        <f t="shared" ca="1" si="1"/>
        <v>1620407.8137268685</v>
      </c>
      <c r="F72" s="431"/>
      <c r="G72" s="459">
        <f t="shared" si="10"/>
        <v>6</v>
      </c>
      <c r="H72" s="459">
        <v>65</v>
      </c>
      <c r="I72" s="444">
        <f t="shared" ca="1" si="5"/>
        <v>2092959.687647806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8585.3698100141955</v>
      </c>
      <c r="L72" s="444">
        <f t="shared" ca="1" si="3"/>
        <v>2069074.1242134213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1620407.8137268685</v>
      </c>
      <c r="C73" s="447">
        <f t="shared" si="0"/>
        <v>100747.55675784221</v>
      </c>
      <c r="D73" s="447">
        <f t="shared" ca="1" si="9"/>
        <v>84974.35646265524</v>
      </c>
      <c r="E73" s="447">
        <f t="shared" ca="1" si="1"/>
        <v>1604634.6134316814</v>
      </c>
      <c r="F73" s="431"/>
      <c r="G73" s="459">
        <f t="shared" si="10"/>
        <v>6</v>
      </c>
      <c r="H73" s="459">
        <v>66</v>
      </c>
      <c r="I73" s="444">
        <f t="shared" ca="1" si="5"/>
        <v>2069074.1242134213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8485.8466290375927</v>
      </c>
      <c r="L73" s="444">
        <f t="shared" ca="1" si="3"/>
        <v>2045089.0375980597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1604634.6134316814</v>
      </c>
      <c r="C74" s="447">
        <f t="shared" si="0"/>
        <v>100747.55675784221</v>
      </c>
      <c r="D74" s="447">
        <f t="shared" ca="1" si="9"/>
        <v>84974.35646265524</v>
      </c>
      <c r="E74" s="447">
        <f t="shared" ca="1" si="1"/>
        <v>1588861.4131364943</v>
      </c>
      <c r="F74" s="431"/>
      <c r="G74" s="459">
        <f t="shared" si="10"/>
        <v>6</v>
      </c>
      <c r="H74" s="459">
        <v>67</v>
      </c>
      <c r="I74" s="444">
        <f t="shared" ca="1" si="5"/>
        <v>2045089.0375980597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8385.9087681402543</v>
      </c>
      <c r="L74" s="444">
        <f t="shared" ca="1" si="3"/>
        <v>2021004.013121801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1588861.4131364943</v>
      </c>
      <c r="C75" s="447">
        <f t="shared" si="0"/>
        <v>100747.55675784221</v>
      </c>
      <c r="D75" s="447">
        <f t="shared" ca="1" si="9"/>
        <v>84974.35646265524</v>
      </c>
      <c r="E75" s="447">
        <f t="shared" ca="1" si="1"/>
        <v>1573088.2128413073</v>
      </c>
      <c r="F75" s="431"/>
      <c r="G75" s="459">
        <f t="shared" si="10"/>
        <v>6</v>
      </c>
      <c r="H75" s="459">
        <v>68</v>
      </c>
      <c r="I75" s="444">
        <f t="shared" ca="1" si="5"/>
        <v>2021004.013121801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8383.0511824665864</v>
      </c>
      <c r="L75" s="444">
        <f t="shared" ca="1" si="3"/>
        <v>2020315.3349744473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1573088.2128413073</v>
      </c>
      <c r="C76" s="447">
        <f t="shared" si="0"/>
        <v>100747.55675784221</v>
      </c>
      <c r="D76" s="447">
        <f t="shared" ca="1" si="9"/>
        <v>84974.35646265524</v>
      </c>
      <c r="E76" s="447">
        <f t="shared" ca="1" si="1"/>
        <v>1557315.0125461202</v>
      </c>
      <c r="F76" s="431"/>
      <c r="G76" s="459">
        <f t="shared" si="10"/>
        <v>6</v>
      </c>
      <c r="H76" s="459">
        <v>69</v>
      </c>
      <c r="I76" s="444">
        <f t="shared" ca="1" si="5"/>
        <v>2020315.3349744473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8380.1816901859474</v>
      </c>
      <c r="L76" s="444">
        <f t="shared" ca="1" si="3"/>
        <v>2019623.787334813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1557315.0125461202</v>
      </c>
      <c r="C77" s="447">
        <f t="shared" si="0"/>
        <v>100747.55675784221</v>
      </c>
      <c r="D77" s="447">
        <f t="shared" ca="1" si="9"/>
        <v>84974.35646265524</v>
      </c>
      <c r="E77" s="447">
        <f t="shared" ca="1" si="1"/>
        <v>1541541.8122509331</v>
      </c>
      <c r="F77" s="431"/>
      <c r="G77" s="459">
        <f t="shared" si="10"/>
        <v>6</v>
      </c>
      <c r="H77" s="459">
        <v>70</v>
      </c>
      <c r="I77" s="444">
        <f t="shared" ca="1" si="5"/>
        <v>2019623.787334813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8377.3002416874697</v>
      </c>
      <c r="L77" s="444">
        <f t="shared" ca="1" si="3"/>
        <v>2018929.3582466803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1541541.8122509331</v>
      </c>
      <c r="C78" s="447">
        <f t="shared" si="0"/>
        <v>100747.55675784221</v>
      </c>
      <c r="D78" s="447">
        <f t="shared" ca="1" si="9"/>
        <v>84974.35646265524</v>
      </c>
      <c r="E78" s="447">
        <f t="shared" ca="1" si="1"/>
        <v>1525768.6119557461</v>
      </c>
      <c r="F78" s="431"/>
      <c r="G78" s="459">
        <f t="shared" si="10"/>
        <v>6</v>
      </c>
      <c r="H78" s="459">
        <v>71</v>
      </c>
      <c r="I78" s="444">
        <f t="shared" ca="1" si="5"/>
        <v>2018929.3582466803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8374.4067871535844</v>
      </c>
      <c r="L78" s="444">
        <f t="shared" ca="1" si="3"/>
        <v>2018232.0357040137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1525768.6119557461</v>
      </c>
      <c r="C79" s="447">
        <f t="shared" si="0"/>
        <v>100747.55675784221</v>
      </c>
      <c r="D79" s="447">
        <f t="shared" ca="1" si="9"/>
        <v>84974.35646265524</v>
      </c>
      <c r="E79" s="447">
        <f t="shared" ca="1" si="1"/>
        <v>1509995.411660559</v>
      </c>
      <c r="F79" s="431"/>
      <c r="G79" s="459">
        <f t="shared" si="10"/>
        <v>6</v>
      </c>
      <c r="H79" s="459">
        <v>72</v>
      </c>
      <c r="I79" s="444">
        <f t="shared" ca="1" si="5"/>
        <v>2018232.0357040137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8371.5012765591382</v>
      </c>
      <c r="L79" s="444">
        <f t="shared" ca="1" si="3"/>
        <v>2017531.8076507526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1509995.411660559</v>
      </c>
      <c r="C80" s="447">
        <f t="shared" si="0"/>
        <v>100747.55675784221</v>
      </c>
      <c r="D80" s="447">
        <f t="shared" ca="1" si="9"/>
        <v>84974.35646265524</v>
      </c>
      <c r="E80" s="447">
        <f t="shared" ca="1" si="1"/>
        <v>1494222.2113653719</v>
      </c>
      <c r="F80" s="431"/>
      <c r="G80" s="459">
        <f>G79+1</f>
        <v>7</v>
      </c>
      <c r="H80" s="459">
        <v>73</v>
      </c>
      <c r="I80" s="444">
        <f t="shared" ca="1" si="5"/>
        <v>2017531.8076507526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8368.5836596705522</v>
      </c>
      <c r="L80" s="444">
        <f t="shared" ca="1" si="3"/>
        <v>2016828.6619806029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1494222.2113653719</v>
      </c>
      <c r="C81" s="447">
        <f t="shared" si="0"/>
        <v>100747.55675784221</v>
      </c>
      <c r="D81" s="447">
        <f t="shared" ca="1" si="9"/>
        <v>84974.35646265524</v>
      </c>
      <c r="E81" s="447">
        <f t="shared" ca="1" si="1"/>
        <v>1478449.0110701849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2016828.6619806029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8365.6538860449273</v>
      </c>
      <c r="L81" s="444">
        <f t="shared" ca="1" si="3"/>
        <v>2016122.5865368275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1478449.0110701849</v>
      </c>
      <c r="C82" s="447">
        <f t="shared" si="0"/>
        <v>100747.55675784221</v>
      </c>
      <c r="D82" s="447">
        <f t="shared" ca="1" si="9"/>
        <v>84974.35646265524</v>
      </c>
      <c r="E82" s="447">
        <f t="shared" ca="1" si="1"/>
        <v>1462675.8107749978</v>
      </c>
      <c r="F82" s="431"/>
      <c r="G82" s="459">
        <f t="shared" si="11"/>
        <v>7</v>
      </c>
      <c r="H82" s="459">
        <v>75</v>
      </c>
      <c r="I82" s="444">
        <f t="shared" ca="1" si="5"/>
        <v>2016122.5865368275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8362.7119050291949</v>
      </c>
      <c r="L82" s="444">
        <f t="shared" ca="1" si="3"/>
        <v>2015413.5691120364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1462675.8107749978</v>
      </c>
      <c r="C83" s="447">
        <f t="shared" si="0"/>
        <v>100747.55675784221</v>
      </c>
      <c r="D83" s="447">
        <f t="shared" ca="1" si="9"/>
        <v>84974.35646265524</v>
      </c>
      <c r="E83" s="447">
        <f t="shared" ca="1" si="1"/>
        <v>1446902.6104798107</v>
      </c>
      <c r="F83" s="431"/>
      <c r="G83" s="459">
        <f t="shared" si="11"/>
        <v>7</v>
      </c>
      <c r="H83" s="459">
        <v>76</v>
      </c>
      <c r="I83" s="444">
        <f t="shared" ca="1" si="5"/>
        <v>2015413.5691120364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8359.7576657592344</v>
      </c>
      <c r="L83" s="444">
        <f t="shared" ca="1" si="3"/>
        <v>2014701.5974479753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1446902.6104798107</v>
      </c>
      <c r="C84" s="447">
        <f t="shared" si="0"/>
        <v>100747.55675784221</v>
      </c>
      <c r="D84" s="447">
        <f t="shared" ca="1" si="9"/>
        <v>84974.35646265524</v>
      </c>
      <c r="E84" s="447">
        <f t="shared" ca="1" si="1"/>
        <v>1431129.4101846237</v>
      </c>
      <c r="F84" s="431"/>
      <c r="G84" s="459">
        <f t="shared" si="11"/>
        <v>7</v>
      </c>
      <c r="H84" s="459">
        <v>77</v>
      </c>
      <c r="I84" s="444">
        <f t="shared" ca="1" si="5"/>
        <v>2014701.5974479753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8356.7911171589785</v>
      </c>
      <c r="L84" s="444">
        <f t="shared" ca="1" si="3"/>
        <v>2013986.659235314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1431129.4101846237</v>
      </c>
      <c r="C85" s="447">
        <f t="shared" si="0"/>
        <v>100747.55675784221</v>
      </c>
      <c r="D85" s="447">
        <f t="shared" ca="1" si="9"/>
        <v>84974.35646265524</v>
      </c>
      <c r="E85" s="447">
        <f t="shared" ca="1" si="1"/>
        <v>1415356.2098894366</v>
      </c>
      <c r="F85" s="431"/>
      <c r="G85" s="459">
        <f t="shared" si="11"/>
        <v>7</v>
      </c>
      <c r="H85" s="459">
        <v>78</v>
      </c>
      <c r="I85" s="444">
        <f t="shared" ca="1" si="5"/>
        <v>2013986.659235314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8353.812207939558</v>
      </c>
      <c r="L85" s="444">
        <f t="shared" ca="1" si="3"/>
        <v>2013268.7421134333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1415356.2098894366</v>
      </c>
      <c r="C86" s="447">
        <f t="shared" si="0"/>
        <v>100747.55675784221</v>
      </c>
      <c r="D86" s="447">
        <f t="shared" ca="1" si="9"/>
        <v>84974.35646265524</v>
      </c>
      <c r="E86" s="447">
        <f t="shared" ca="1" si="1"/>
        <v>1399583.0095942495</v>
      </c>
      <c r="F86" s="431"/>
      <c r="G86" s="459">
        <f t="shared" si="11"/>
        <v>7</v>
      </c>
      <c r="H86" s="459">
        <v>79</v>
      </c>
      <c r="I86" s="444">
        <f t="shared" ca="1" si="5"/>
        <v>2013268.7421134333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8350.820886598387</v>
      </c>
      <c r="L86" s="444">
        <f t="shared" ca="1" si="3"/>
        <v>2012547.8336702115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1399583.0095942495</v>
      </c>
      <c r="C87" s="447">
        <f t="shared" si="0"/>
        <v>100747.55675784221</v>
      </c>
      <c r="D87" s="447">
        <f t="shared" ca="1" si="9"/>
        <v>84974.35646265524</v>
      </c>
      <c r="E87" s="447">
        <f t="shared" ca="1" si="1"/>
        <v>1383809.8092990625</v>
      </c>
      <c r="F87" s="431"/>
      <c r="G87" s="459">
        <f t="shared" si="11"/>
        <v>7</v>
      </c>
      <c r="H87" s="459">
        <v>80</v>
      </c>
      <c r="I87" s="444">
        <f t="shared" ca="1" si="5"/>
        <v>2012547.8336702115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8347.8171014182972</v>
      </c>
      <c r="L87" s="444">
        <f t="shared" ca="1" si="3"/>
        <v>2011823.9214418095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1383809.8092990625</v>
      </c>
      <c r="C88" s="447">
        <f t="shared" si="0"/>
        <v>100747.55675784221</v>
      </c>
      <c r="D88" s="447">
        <f t="shared" ca="1" si="9"/>
        <v>84974.35646265524</v>
      </c>
      <c r="E88" s="447">
        <f t="shared" ca="1" si="1"/>
        <v>1368036.6090038754</v>
      </c>
      <c r="F88" s="431"/>
      <c r="G88" s="459">
        <f t="shared" si="11"/>
        <v>7</v>
      </c>
      <c r="H88" s="459">
        <v>81</v>
      </c>
      <c r="I88" s="444">
        <f t="shared" ca="1" si="5"/>
        <v>2011823.9214418095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8344.8008004666208</v>
      </c>
      <c r="L88" s="444">
        <f t="shared" ca="1" si="3"/>
        <v>2011096.9929124559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1368036.6090038754</v>
      </c>
      <c r="C89" s="447">
        <f t="shared" si="0"/>
        <v>100747.55675784221</v>
      </c>
      <c r="D89" s="447">
        <f t="shared" ca="1" si="9"/>
        <v>84974.35646265524</v>
      </c>
      <c r="E89" s="447">
        <f t="shared" ca="1" si="1"/>
        <v>1352263.4087086883</v>
      </c>
      <c r="F89" s="431"/>
      <c r="G89" s="459">
        <f t="shared" si="11"/>
        <v>7</v>
      </c>
      <c r="H89" s="459">
        <v>82</v>
      </c>
      <c r="I89" s="444">
        <f t="shared" ca="1" si="5"/>
        <v>2011096.9929124559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8341.7719315943141</v>
      </c>
      <c r="L89" s="444">
        <f t="shared" ca="1" si="3"/>
        <v>2010367.0355142299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1352263.4087086883</v>
      </c>
      <c r="C90" s="447">
        <f t="shared" si="0"/>
        <v>100747.55675784221</v>
      </c>
      <c r="D90" s="447">
        <f t="shared" ca="1" si="9"/>
        <v>84974.35646265524</v>
      </c>
      <c r="E90" s="447">
        <f t="shared" ca="1" si="1"/>
        <v>1336490.2084135013</v>
      </c>
      <c r="F90" s="431"/>
      <c r="G90" s="459">
        <f t="shared" si="11"/>
        <v>7</v>
      </c>
      <c r="H90" s="459">
        <v>83</v>
      </c>
      <c r="I90" s="444">
        <f t="shared" ca="1" si="5"/>
        <v>2010367.0355142299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8338.7304424350405</v>
      </c>
      <c r="L90" s="444">
        <f t="shared" ca="1" si="3"/>
        <v>2009634.0366268447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1336490.2084135013</v>
      </c>
      <c r="C91" s="447">
        <f t="shared" si="0"/>
        <v>100747.55675784221</v>
      </c>
      <c r="D91" s="447">
        <f t="shared" ca="1" si="9"/>
        <v>84974.35646265524</v>
      </c>
      <c r="E91" s="447">
        <f t="shared" ca="1" si="1"/>
        <v>1320717.0081183142</v>
      </c>
      <c r="F91" s="431"/>
      <c r="G91" s="459">
        <f t="shared" si="11"/>
        <v>7</v>
      </c>
      <c r="H91" s="459">
        <v>84</v>
      </c>
      <c r="I91" s="444">
        <f t="shared" ca="1" si="5"/>
        <v>2009634.0366268447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8335.6762804042683</v>
      </c>
      <c r="L91" s="444">
        <f t="shared" ca="1" si="3"/>
        <v>2008897.9835774286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1320717.0081183142</v>
      </c>
      <c r="C92" s="447">
        <f t="shared" si="0"/>
        <v>100747.55675784221</v>
      </c>
      <c r="D92" s="447">
        <f t="shared" ca="1" si="9"/>
        <v>84974.35646265524</v>
      </c>
      <c r="E92" s="447">
        <f t="shared" ca="1" si="1"/>
        <v>1304943.8078231271</v>
      </c>
      <c r="F92" s="431"/>
      <c r="G92" s="459">
        <f>G91+1</f>
        <v>8</v>
      </c>
      <c r="H92" s="459">
        <v>85</v>
      </c>
      <c r="I92" s="444">
        <f t="shared" ca="1" si="5"/>
        <v>2008897.9835774286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8332.6093926983685</v>
      </c>
      <c r="L92" s="444">
        <f t="shared" ca="1" si="3"/>
        <v>2008158.8636403068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1304943.8078231271</v>
      </c>
      <c r="C93" s="447">
        <f t="shared" si="0"/>
        <v>100747.55675784221</v>
      </c>
      <c r="D93" s="447">
        <f t="shared" ca="1" si="9"/>
        <v>84974.35646265524</v>
      </c>
      <c r="E93" s="447">
        <f t="shared" ca="1" si="1"/>
        <v>1289170.6075279401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2008158.8636403068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8329.5297262936929</v>
      </c>
      <c r="L93" s="444">
        <f t="shared" ca="1" si="3"/>
        <v>2007416.6640367801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1289170.6075279401</v>
      </c>
      <c r="C94" s="447">
        <f t="shared" si="0"/>
        <v>100747.55675784221</v>
      </c>
      <c r="D94" s="447">
        <f t="shared" ca="1" si="9"/>
        <v>84974.35646265524</v>
      </c>
      <c r="E94" s="447">
        <f t="shared" ca="1" si="1"/>
        <v>1273397.407232753</v>
      </c>
      <c r="F94" s="431"/>
      <c r="G94" s="459">
        <f t="shared" si="12"/>
        <v>8</v>
      </c>
      <c r="H94" s="459">
        <v>87</v>
      </c>
      <c r="I94" s="444">
        <f t="shared" ca="1" si="5"/>
        <v>2007416.6640367801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8326.4372279456657</v>
      </c>
      <c r="L94" s="444">
        <f t="shared" ca="1" si="3"/>
        <v>2006671.3719349056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1273397.407232753</v>
      </c>
      <c r="C95" s="447">
        <f t="shared" si="0"/>
        <v>100747.55675784221</v>
      </c>
      <c r="D95" s="447">
        <f t="shared" ca="1" si="9"/>
        <v>84974.35646265524</v>
      </c>
      <c r="E95" s="447">
        <f t="shared" ca="1" si="1"/>
        <v>1257624.2069375659</v>
      </c>
      <c r="F95" s="431"/>
      <c r="G95" s="459">
        <f t="shared" si="12"/>
        <v>8</v>
      </c>
      <c r="H95" s="459">
        <v>88</v>
      </c>
      <c r="I95" s="444">
        <f t="shared" ca="1" si="5"/>
        <v>2006671.3719349056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8323.3318441878564</v>
      </c>
      <c r="L95" s="444">
        <f t="shared" ca="1" si="3"/>
        <v>2005922.9744492732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1257624.2069375659</v>
      </c>
      <c r="C96" s="447">
        <f t="shared" si="0"/>
        <v>100747.55675784221</v>
      </c>
      <c r="D96" s="447">
        <f t="shared" ca="1" si="9"/>
        <v>84974.35646265524</v>
      </c>
      <c r="E96" s="447">
        <f t="shared" ca="1" si="1"/>
        <v>1241851.0066423789</v>
      </c>
      <c r="F96" s="431"/>
      <c r="G96" s="459">
        <f t="shared" si="12"/>
        <v>8</v>
      </c>
      <c r="H96" s="459">
        <v>89</v>
      </c>
      <c r="I96" s="444">
        <f t="shared" ca="1" si="5"/>
        <v>2005922.9744492732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8320.2135213310539</v>
      </c>
      <c r="L96" s="444">
        <f t="shared" ca="1" si="3"/>
        <v>2005171.458640784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1241851.0066423789</v>
      </c>
      <c r="C97" s="447">
        <f t="shared" si="0"/>
        <v>100747.55675784221</v>
      </c>
      <c r="D97" s="447">
        <f t="shared" ca="1" si="9"/>
        <v>84974.35646265524</v>
      </c>
      <c r="E97" s="447">
        <f t="shared" ca="1" si="1"/>
        <v>1226077.8063471918</v>
      </c>
      <c r="F97" s="431"/>
      <c r="G97" s="459">
        <f t="shared" si="12"/>
        <v>8</v>
      </c>
      <c r="H97" s="459">
        <v>90</v>
      </c>
      <c r="I97" s="444">
        <f t="shared" ca="1" si="5"/>
        <v>2005171.458640784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8317.0822054623495</v>
      </c>
      <c r="L97" s="444">
        <f t="shared" ca="1" si="3"/>
        <v>2004416.811516426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1226077.8063471918</v>
      </c>
      <c r="C98" s="447">
        <f t="shared" si="0"/>
        <v>100747.55675784221</v>
      </c>
      <c r="D98" s="447">
        <f t="shared" ca="1" si="9"/>
        <v>84974.35646265524</v>
      </c>
      <c r="E98" s="447">
        <f t="shared" ca="1" si="1"/>
        <v>1210304.6060520047</v>
      </c>
      <c r="F98" s="431"/>
      <c r="G98" s="459">
        <f t="shared" si="12"/>
        <v>8</v>
      </c>
      <c r="H98" s="459">
        <v>91</v>
      </c>
      <c r="I98" s="444">
        <f t="shared" ca="1" si="5"/>
        <v>2004416.811516426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8313.9378424441911</v>
      </c>
      <c r="L98" s="444">
        <f t="shared" ca="1" si="3"/>
        <v>2003659.0200290501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1210304.6060520047</v>
      </c>
      <c r="C99" s="447">
        <f t="shared" si="0"/>
        <v>100747.55675784221</v>
      </c>
      <c r="D99" s="447">
        <f t="shared" ca="1" si="9"/>
        <v>84974.35646265524</v>
      </c>
      <c r="E99" s="447">
        <f t="shared" ca="1" si="1"/>
        <v>1194531.4057568177</v>
      </c>
      <c r="F99" s="431"/>
      <c r="G99" s="459">
        <f t="shared" si="12"/>
        <v>8</v>
      </c>
      <c r="H99" s="459">
        <v>92</v>
      </c>
      <c r="I99" s="444">
        <f t="shared" ca="1" si="5"/>
        <v>2003659.0200290501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8310.7803779134574</v>
      </c>
      <c r="L99" s="444">
        <f t="shared" ca="1" si="3"/>
        <v>2002898.0710771433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1194531.4057568177</v>
      </c>
      <c r="C100" s="447">
        <f t="shared" si="0"/>
        <v>100747.55675784221</v>
      </c>
      <c r="D100" s="447">
        <f t="shared" ca="1" si="9"/>
        <v>84974.35646265524</v>
      </c>
      <c r="E100" s="447">
        <f t="shared" ca="1" si="1"/>
        <v>1178758.2054616306</v>
      </c>
      <c r="F100" s="431"/>
      <c r="G100" s="459">
        <f t="shared" si="12"/>
        <v>8</v>
      </c>
      <c r="H100" s="459">
        <v>93</v>
      </c>
      <c r="I100" s="444">
        <f t="shared" ca="1" si="5"/>
        <v>2002898.0710771433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8307.6097572805138</v>
      </c>
      <c r="L100" s="444">
        <f t="shared" ca="1" si="3"/>
        <v>2002133.9515046035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1178758.2054616306</v>
      </c>
      <c r="C101" s="447">
        <f t="shared" si="0"/>
        <v>100747.55675784221</v>
      </c>
      <c r="D101" s="447">
        <f t="shared" ca="1" si="9"/>
        <v>84974.35646265524</v>
      </c>
      <c r="E101" s="447">
        <f t="shared" ca="1" si="1"/>
        <v>1162985.0051664435</v>
      </c>
      <c r="F101" s="431"/>
      <c r="G101" s="459">
        <f t="shared" si="12"/>
        <v>8</v>
      </c>
      <c r="H101" s="459">
        <v>94</v>
      </c>
      <c r="I101" s="444">
        <f t="shared" ca="1" si="5"/>
        <v>2002133.9515046035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8304.4259257282629</v>
      </c>
      <c r="L101" s="444">
        <f t="shared" ca="1" si="3"/>
        <v>2001366.6481005114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1162985.0051664435</v>
      </c>
      <c r="C102" s="447">
        <f t="shared" si="0"/>
        <v>100747.55675784221</v>
      </c>
      <c r="D102" s="447">
        <f t="shared" ca="1" si="9"/>
        <v>84974.35646265524</v>
      </c>
      <c r="E102" s="447">
        <f t="shared" ca="1" si="1"/>
        <v>1147211.8048712565</v>
      </c>
      <c r="F102" s="431"/>
      <c r="G102" s="459">
        <f t="shared" si="12"/>
        <v>8</v>
      </c>
      <c r="H102" s="459">
        <v>95</v>
      </c>
      <c r="I102" s="444">
        <f t="shared" ca="1" si="5"/>
        <v>2001366.6481005114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8301.2288282112113</v>
      </c>
      <c r="L102" s="444">
        <f t="shared" ca="1" si="3"/>
        <v>2000596.1475989025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1147211.8048712565</v>
      </c>
      <c r="C103" s="447">
        <f t="shared" si="0"/>
        <v>100747.55675784221</v>
      </c>
      <c r="D103" s="447">
        <f t="shared" ca="1" si="9"/>
        <v>84974.35646265524</v>
      </c>
      <c r="E103" s="447">
        <f t="shared" ca="1" si="1"/>
        <v>1131438.6045760694</v>
      </c>
      <c r="F103" s="431"/>
      <c r="G103" s="459">
        <f t="shared" si="12"/>
        <v>8</v>
      </c>
      <c r="H103" s="459">
        <v>96</v>
      </c>
      <c r="I103" s="444">
        <f t="shared" ca="1" si="5"/>
        <v>2000596.1475989025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8298.0184094545093</v>
      </c>
      <c r="L103" s="444">
        <f t="shared" ca="1" si="3"/>
        <v>1999822.4366785367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1131438.6045760694</v>
      </c>
      <c r="C104" s="447">
        <f t="shared" si="0"/>
        <v>75560.667568381657</v>
      </c>
      <c r="D104" s="447">
        <f t="shared" ca="1" si="9"/>
        <v>84974.35646265524</v>
      </c>
      <c r="E104" s="447">
        <f t="shared" ca="1" si="1"/>
        <v>1140852.2934703431</v>
      </c>
      <c r="F104" s="431"/>
      <c r="G104" s="459">
        <f>G103+1</f>
        <v>9</v>
      </c>
      <c r="H104" s="459">
        <v>97</v>
      </c>
      <c r="I104" s="444">
        <f t="shared" ca="1" si="5"/>
        <v>1999822.4366785367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8294.7946139529849</v>
      </c>
      <c r="L104" s="444">
        <f t="shared" ca="1" si="3"/>
        <v>1999045.5019626694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1140852.2934703431</v>
      </c>
      <c r="C105" s="447">
        <f t="shared" si="0"/>
        <v>0</v>
      </c>
      <c r="D105" s="447">
        <f t="shared" ca="1" si="9"/>
        <v>84974.35646265524</v>
      </c>
      <c r="E105" s="447">
        <f t="shared" ca="1" si="1"/>
        <v>1225826.6499329982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1999045.5019626694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8294.3744676368715</v>
      </c>
      <c r="L105" s="444">
        <f t="shared" ca="1" si="3"/>
        <v>1998944.2467004862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1225826.6499329982</v>
      </c>
      <c r="C106" s="447">
        <f t="shared" si="0"/>
        <v>0</v>
      </c>
      <c r="D106" s="447">
        <f t="shared" ca="1" si="9"/>
        <v>84974.35646265524</v>
      </c>
      <c r="E106" s="447">
        <f t="shared" ca="1" si="1"/>
        <v>1310801.0063956534</v>
      </c>
      <c r="F106" s="431"/>
      <c r="G106" s="459">
        <f t="shared" si="13"/>
        <v>9</v>
      </c>
      <c r="H106" s="459">
        <v>99</v>
      </c>
      <c r="I106" s="444">
        <f t="shared" ca="1" si="5"/>
        <v>1998944.2467004862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8293.9525707111079</v>
      </c>
      <c r="L106" s="444">
        <f t="shared" ca="1" si="3"/>
        <v>1998842.569541377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1310801.0063956534</v>
      </c>
      <c r="C107" s="447">
        <f t="shared" si="0"/>
        <v>0</v>
      </c>
      <c r="D107" s="447">
        <f t="shared" ca="1" si="9"/>
        <v>84974.35646265524</v>
      </c>
      <c r="E107" s="447">
        <f t="shared" ca="1" si="1"/>
        <v>1395775.3628583085</v>
      </c>
      <c r="F107" s="431"/>
      <c r="G107" s="459">
        <f t="shared" si="13"/>
        <v>9</v>
      </c>
      <c r="H107" s="459">
        <v>100</v>
      </c>
      <c r="I107" s="444">
        <f t="shared" ca="1" si="5"/>
        <v>1998842.569541377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8293.5289158814867</v>
      </c>
      <c r="L107" s="444">
        <f t="shared" ca="1" si="3"/>
        <v>1998740.4687274382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1395775.3628583085</v>
      </c>
      <c r="C108" s="447">
        <f t="shared" si="0"/>
        <v>0</v>
      </c>
      <c r="D108" s="447">
        <f t="shared" ca="1" si="9"/>
        <v>84974.35646265524</v>
      </c>
      <c r="E108" s="447">
        <f t="shared" ca="1" si="1"/>
        <v>1480749.7193209636</v>
      </c>
      <c r="F108" s="431"/>
      <c r="G108" s="459">
        <f t="shared" si="13"/>
        <v>9</v>
      </c>
      <c r="H108" s="459">
        <v>101</v>
      </c>
      <c r="I108" s="444">
        <f t="shared" ca="1" si="5"/>
        <v>1998740.4687274382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8293.1034958234086</v>
      </c>
      <c r="L108" s="444">
        <f t="shared" ca="1" si="3"/>
        <v>1998637.9424934415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1480749.7193209636</v>
      </c>
      <c r="C109" s="447">
        <f t="shared" si="0"/>
        <v>0</v>
      </c>
      <c r="D109" s="447">
        <f t="shared" ca="1" si="9"/>
        <v>84974.35646265524</v>
      </c>
      <c r="E109" s="447">
        <f t="shared" ca="1" si="1"/>
        <v>1565724.0757836187</v>
      </c>
      <c r="F109" s="431"/>
      <c r="G109" s="459">
        <f t="shared" si="13"/>
        <v>9</v>
      </c>
      <c r="H109" s="459">
        <v>102</v>
      </c>
      <c r="I109" s="444">
        <f t="shared" ca="1" si="5"/>
        <v>1998637.9424934415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8292.6763031817554</v>
      </c>
      <c r="L109" s="444">
        <f t="shared" ca="1" si="3"/>
        <v>1998534.9890668031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1565724.0757836187</v>
      </c>
      <c r="C110" s="447">
        <f t="shared" si="0"/>
        <v>0</v>
      </c>
      <c r="D110" s="447">
        <f t="shared" ca="1" si="9"/>
        <v>84974.35646265524</v>
      </c>
      <c r="E110" s="447">
        <f t="shared" ca="1" si="1"/>
        <v>1650698.4322462738</v>
      </c>
      <c r="F110" s="431"/>
      <c r="G110" s="459">
        <f t="shared" si="13"/>
        <v>9</v>
      </c>
      <c r="H110" s="459">
        <v>103</v>
      </c>
      <c r="I110" s="444">
        <f t="shared" ca="1" si="5"/>
        <v>1998534.9890668031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8292.2473305707626</v>
      </c>
      <c r="L110" s="444">
        <f t="shared" ca="1" si="3"/>
        <v>1998431.6066675538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1650698.4322462738</v>
      </c>
      <c r="C111" s="447">
        <f t="shared" si="0"/>
        <v>0</v>
      </c>
      <c r="D111" s="447">
        <f t="shared" ca="1" si="9"/>
        <v>84974.35646265524</v>
      </c>
      <c r="E111" s="447">
        <f t="shared" ca="1" si="1"/>
        <v>1735672.788708929</v>
      </c>
      <c r="F111" s="431"/>
      <c r="G111" s="459">
        <f t="shared" si="13"/>
        <v>9</v>
      </c>
      <c r="H111" s="459">
        <v>104</v>
      </c>
      <c r="I111" s="444">
        <f t="shared" ca="1" si="5"/>
        <v>1998431.6066675538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8291.8165705738884</v>
      </c>
      <c r="L111" s="444">
        <f t="shared" ca="1" si="3"/>
        <v>1998327.7935083075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1735672.788708929</v>
      </c>
      <c r="C112" s="447">
        <f t="shared" si="0"/>
        <v>0</v>
      </c>
      <c r="D112" s="447">
        <f t="shared" ca="1" si="9"/>
        <v>84974.35646265524</v>
      </c>
      <c r="E112" s="447">
        <f t="shared" ca="1" si="1"/>
        <v>1820647.1451715841</v>
      </c>
      <c r="F112" s="431"/>
      <c r="G112" s="459">
        <f t="shared" si="13"/>
        <v>9</v>
      </c>
      <c r="H112" s="459">
        <v>105</v>
      </c>
      <c r="I112" s="444">
        <f t="shared" ca="1" si="5"/>
        <v>1998327.7935083075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8291.3840157436971</v>
      </c>
      <c r="L112" s="444">
        <f t="shared" ca="1" si="3"/>
        <v>1998223.547794231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1820647.1451715841</v>
      </c>
      <c r="C113" s="447">
        <f t="shared" si="0"/>
        <v>0</v>
      </c>
      <c r="D113" s="447">
        <f t="shared" ca="1" si="9"/>
        <v>84974.35646265524</v>
      </c>
      <c r="E113" s="447">
        <f t="shared" ca="1" si="1"/>
        <v>1905621.5016342392</v>
      </c>
      <c r="F113" s="431"/>
      <c r="G113" s="459">
        <f t="shared" si="13"/>
        <v>9</v>
      </c>
      <c r="H113" s="459">
        <v>106</v>
      </c>
      <c r="I113" s="444">
        <f t="shared" ca="1" si="5"/>
        <v>1998223.547794231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8290.9496586017121</v>
      </c>
      <c r="L113" s="444">
        <f t="shared" ca="1" si="3"/>
        <v>1998118.8677230126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1905621.5016342392</v>
      </c>
      <c r="C114" s="447">
        <f t="shared" si="0"/>
        <v>0</v>
      </c>
      <c r="D114" s="447">
        <f t="shared" ca="1" si="9"/>
        <v>84974.35646265524</v>
      </c>
      <c r="E114" s="447">
        <f t="shared" ca="1" si="1"/>
        <v>1990595.8580968943</v>
      </c>
      <c r="F114" s="431"/>
      <c r="G114" s="459">
        <f t="shared" si="13"/>
        <v>9</v>
      </c>
      <c r="H114" s="459">
        <v>107</v>
      </c>
      <c r="I114" s="444">
        <f t="shared" ca="1" si="5"/>
        <v>1998118.8677230126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8290.5134916383013</v>
      </c>
      <c r="L114" s="444">
        <f t="shared" ca="1" si="3"/>
        <v>1998013.7514848306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1990595.8580968943</v>
      </c>
      <c r="C115" s="447">
        <f t="shared" si="0"/>
        <v>0</v>
      </c>
      <c r="D115" s="447">
        <f t="shared" ca="1" si="9"/>
        <v>84974.35646265524</v>
      </c>
      <c r="E115" s="447">
        <f t="shared" ca="1" si="1"/>
        <v>2075570.2145595495</v>
      </c>
      <c r="F115" s="431"/>
      <c r="G115" s="459">
        <f t="shared" si="13"/>
        <v>9</v>
      </c>
      <c r="H115" s="459">
        <v>108</v>
      </c>
      <c r="I115" s="444">
        <f t="shared" ca="1" si="5"/>
        <v>1998013.7514848306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8290.0755073125438</v>
      </c>
      <c r="L115" s="444">
        <f t="shared" ca="1" si="3"/>
        <v>1997908.197262323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2075570.2145595495</v>
      </c>
      <c r="C116" s="447">
        <f t="shared" si="0"/>
        <v>0</v>
      </c>
      <c r="D116" s="447">
        <f t="shared" ca="1" si="9"/>
        <v>84974.35646265524</v>
      </c>
      <c r="E116" s="447">
        <f t="shared" ca="1" si="1"/>
        <v>2160544.5710222046</v>
      </c>
      <c r="F116" s="431"/>
      <c r="G116" s="459">
        <f>G115+1</f>
        <v>10</v>
      </c>
      <c r="H116" s="459">
        <v>109</v>
      </c>
      <c r="I116" s="444">
        <f t="shared" ca="1" si="5"/>
        <v>1997908.197262323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8289.6356980520941</v>
      </c>
      <c r="L116" s="444">
        <f t="shared" ca="1" si="3"/>
        <v>1997802.2032305549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2160544.5710222046</v>
      </c>
      <c r="C117" s="447">
        <f t="shared" si="0"/>
        <v>0</v>
      </c>
      <c r="D117" s="447">
        <f t="shared" ca="1" si="9"/>
        <v>84974.35646265524</v>
      </c>
      <c r="E117" s="447">
        <f t="shared" ca="1" si="1"/>
        <v>2245518.9274848597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1997802.2032305549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8289.1940562530617</v>
      </c>
      <c r="L117" s="444">
        <f t="shared" ca="1" si="3"/>
        <v>1997695.7675569877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2245518.9274848597</v>
      </c>
      <c r="C118" s="447">
        <f t="shared" si="0"/>
        <v>0</v>
      </c>
      <c r="D118" s="447">
        <f t="shared" ca="1" si="9"/>
        <v>84974.35646265524</v>
      </c>
      <c r="E118" s="447">
        <f t="shared" ca="1" si="1"/>
        <v>2330493.2839475148</v>
      </c>
      <c r="F118" s="431"/>
      <c r="G118" s="459">
        <f t="shared" si="14"/>
        <v>10</v>
      </c>
      <c r="H118" s="459">
        <v>111</v>
      </c>
      <c r="I118" s="444">
        <f t="shared" ca="1" si="5"/>
        <v>1997695.7675569877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8288.7505742798639</v>
      </c>
      <c r="L118" s="444">
        <f t="shared" ca="1" si="3"/>
        <v>1997588.8884014473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2330493.2839475148</v>
      </c>
      <c r="C119" s="447">
        <f t="shared" si="0"/>
        <v>0</v>
      </c>
      <c r="D119" s="447">
        <f t="shared" ca="1" si="9"/>
        <v>84974.35646265524</v>
      </c>
      <c r="E119" s="447">
        <f t="shared" ca="1" si="1"/>
        <v>2415467.64041017</v>
      </c>
      <c r="F119" s="431"/>
      <c r="G119" s="459">
        <f t="shared" si="14"/>
        <v>10</v>
      </c>
      <c r="H119" s="459">
        <v>112</v>
      </c>
      <c r="I119" s="444">
        <f t="shared" ca="1" si="5"/>
        <v>1997588.8884014473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8288.305244465113</v>
      </c>
      <c r="L119" s="444">
        <f t="shared" ca="1" si="3"/>
        <v>1997481.5639160923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2415467.64041017</v>
      </c>
      <c r="C120" s="447">
        <f t="shared" si="0"/>
        <v>0</v>
      </c>
      <c r="D120" s="447">
        <f t="shared" ca="1" si="9"/>
        <v>84974.35646265524</v>
      </c>
      <c r="E120" s="447">
        <f t="shared" ca="1" si="1"/>
        <v>2500441.9968728251</v>
      </c>
      <c r="F120" s="431"/>
      <c r="G120" s="459">
        <f t="shared" si="14"/>
        <v>10</v>
      </c>
      <c r="H120" s="459">
        <v>113</v>
      </c>
      <c r="I120" s="444">
        <f t="shared" ca="1" si="5"/>
        <v>1997481.5639160923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8287.8580591094669</v>
      </c>
      <c r="L120" s="444">
        <f t="shared" ca="1" si="3"/>
        <v>1997373.7922453815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2500441.9968728251</v>
      </c>
      <c r="C121" s="447">
        <f t="shared" si="0"/>
        <v>0</v>
      </c>
      <c r="D121" s="447">
        <f t="shared" ca="1" si="9"/>
        <v>84974.35646265524</v>
      </c>
      <c r="E121" s="447">
        <f t="shared" ca="1" si="1"/>
        <v>2585416.3533354802</v>
      </c>
      <c r="F121" s="431"/>
      <c r="G121" s="459">
        <f t="shared" si="14"/>
        <v>10</v>
      </c>
      <c r="H121" s="459">
        <v>114</v>
      </c>
      <c r="I121" s="444">
        <f t="shared" ca="1" si="5"/>
        <v>1997373.7922453815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8287.4090104815059</v>
      </c>
      <c r="L121" s="444">
        <f t="shared" ca="1" si="3"/>
        <v>1997265.5715260429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2585416.3533354802</v>
      </c>
      <c r="C122" s="447">
        <f t="shared" si="0"/>
        <v>0</v>
      </c>
      <c r="D122" s="447">
        <f t="shared" ca="1" si="9"/>
        <v>84974.35646265524</v>
      </c>
      <c r="E122" s="447">
        <f t="shared" ca="1" si="1"/>
        <v>2670390.7097981353</v>
      </c>
      <c r="F122" s="431"/>
      <c r="G122" s="459">
        <f t="shared" si="14"/>
        <v>10</v>
      </c>
      <c r="H122" s="459">
        <v>115</v>
      </c>
      <c r="I122" s="444">
        <f t="shared" ca="1" si="5"/>
        <v>1997265.5715260429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8286.958090817594</v>
      </c>
      <c r="L122" s="444">
        <f t="shared" ca="1" si="3"/>
        <v>1997156.8998870403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2670390.7097981353</v>
      </c>
      <c r="C123" s="447">
        <f t="shared" si="0"/>
        <v>0</v>
      </c>
      <c r="D123" s="447">
        <f t="shared" ca="1" si="9"/>
        <v>84974.35646265524</v>
      </c>
      <c r="E123" s="447">
        <f t="shared" ca="1" si="1"/>
        <v>2755365.0662607905</v>
      </c>
      <c r="F123" s="431"/>
      <c r="G123" s="459">
        <f t="shared" si="14"/>
        <v>10</v>
      </c>
      <c r="H123" s="459">
        <v>116</v>
      </c>
      <c r="I123" s="444">
        <f t="shared" ca="1" si="5"/>
        <v>1997156.8998870403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8286.5052923217499</v>
      </c>
      <c r="L123" s="444">
        <f t="shared" ca="1" si="3"/>
        <v>1997047.7754495419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2755365.0662607905</v>
      </c>
      <c r="C124" s="447">
        <f t="shared" si="0"/>
        <v>0</v>
      </c>
      <c r="D124" s="447">
        <f t="shared" ca="1" si="9"/>
        <v>84974.35646265524</v>
      </c>
      <c r="E124" s="447">
        <f t="shared" ca="1" si="1"/>
        <v>2840339.4227234456</v>
      </c>
      <c r="F124" s="431"/>
      <c r="G124" s="459">
        <f t="shared" si="14"/>
        <v>10</v>
      </c>
      <c r="H124" s="459">
        <v>117</v>
      </c>
      <c r="I124" s="444">
        <f t="shared" ca="1" si="5"/>
        <v>1997047.7754495419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8286.0506071655072</v>
      </c>
      <c r="L124" s="444">
        <f t="shared" ca="1" si="3"/>
        <v>1996938.1963268872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2840339.4227234456</v>
      </c>
      <c r="C125" s="447">
        <f t="shared" si="0"/>
        <v>0</v>
      </c>
      <c r="D125" s="447">
        <f t="shared" ca="1" si="9"/>
        <v>84974.35646265524</v>
      </c>
      <c r="E125" s="447">
        <f t="shared" ca="1" si="1"/>
        <v>2925313.7791861007</v>
      </c>
      <c r="F125" s="431"/>
      <c r="G125" s="459">
        <f t="shared" si="14"/>
        <v>10</v>
      </c>
      <c r="H125" s="459">
        <v>118</v>
      </c>
      <c r="I125" s="444">
        <f t="shared" ca="1" si="5"/>
        <v>1996938.1963268872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8285.5940274877794</v>
      </c>
      <c r="L125" s="444">
        <f t="shared" ca="1" si="3"/>
        <v>1996828.1606245548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2925313.7791861007</v>
      </c>
      <c r="C126" s="447">
        <f t="shared" si="0"/>
        <v>0</v>
      </c>
      <c r="D126" s="447">
        <f t="shared" ca="1" si="9"/>
        <v>84974.35646265524</v>
      </c>
      <c r="E126" s="447">
        <f t="shared" ca="1" si="1"/>
        <v>3010288.1356487558</v>
      </c>
      <c r="F126" s="431"/>
      <c r="G126" s="459">
        <f t="shared" si="14"/>
        <v>10</v>
      </c>
      <c r="H126" s="459">
        <v>119</v>
      </c>
      <c r="I126" s="444">
        <f t="shared" ca="1" si="5"/>
        <v>1996828.1606245548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8285.1355453947272</v>
      </c>
      <c r="L126" s="444">
        <f t="shared" ca="1" si="3"/>
        <v>1996717.6664401293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3010288.1356487558</v>
      </c>
      <c r="C127" s="447">
        <f t="shared" si="0"/>
        <v>0</v>
      </c>
      <c r="D127" s="447">
        <f t="shared" ca="1" si="9"/>
        <v>84974.35646265524</v>
      </c>
      <c r="E127" s="447">
        <f t="shared" ca="1" si="1"/>
        <v>3095262.4921114109</v>
      </c>
      <c r="F127" s="431"/>
      <c r="G127" s="459">
        <f t="shared" si="14"/>
        <v>10</v>
      </c>
      <c r="H127" s="459">
        <v>120</v>
      </c>
      <c r="I127" s="444">
        <f t="shared" ca="1" si="5"/>
        <v>1996717.6664401293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8284.6751529596204</v>
      </c>
      <c r="L127" s="444">
        <f t="shared" ca="1" si="3"/>
        <v>1996606.7118632686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3095262.4921114109</v>
      </c>
      <c r="C128" s="447">
        <f t="shared" si="0"/>
        <v>0</v>
      </c>
      <c r="D128" s="447">
        <f t="shared" ca="1" si="9"/>
        <v>84974.35646265524</v>
      </c>
      <c r="E128" s="447">
        <f t="shared" ca="1" si="1"/>
        <v>3180236.8485740661</v>
      </c>
      <c r="F128" s="431"/>
      <c r="G128" s="459">
        <f>G127+1</f>
        <v>11</v>
      </c>
      <c r="H128" s="459">
        <v>121</v>
      </c>
      <c r="I128" s="444">
        <f t="shared" ca="1" si="5"/>
        <v>1996606.7118632686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8284.2128422227015</v>
      </c>
      <c r="L128" s="444">
        <f t="shared" ca="1" si="3"/>
        <v>1996495.2949756712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3180236.8485740661</v>
      </c>
      <c r="C129" s="447">
        <f t="shared" si="0"/>
        <v>0</v>
      </c>
      <c r="D129" s="447">
        <f t="shared" ca="1" si="9"/>
        <v>84974.35646265524</v>
      </c>
      <c r="E129" s="447">
        <f t="shared" ca="1" si="1"/>
        <v>3265211.2050367212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1996495.2949756712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8283.7486051910455</v>
      </c>
      <c r="L129" s="444">
        <f t="shared" ca="1" si="3"/>
        <v>1996383.413851042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3265211.2050367212</v>
      </c>
      <c r="C130" s="447">
        <f t="shared" si="0"/>
        <v>0</v>
      </c>
      <c r="D130" s="447">
        <f t="shared" ca="1" si="9"/>
        <v>84974.35646265524</v>
      </c>
      <c r="E130" s="447">
        <f t="shared" ca="1" si="1"/>
        <v>3350185.5614993763</v>
      </c>
      <c r="F130" s="431"/>
      <c r="G130" s="459">
        <f t="shared" si="15"/>
        <v>11</v>
      </c>
      <c r="H130" s="459">
        <v>123</v>
      </c>
      <c r="I130" s="444">
        <f t="shared" ca="1" si="5"/>
        <v>1996383.413851042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8283.2824338384235</v>
      </c>
      <c r="L130" s="444">
        <f t="shared" ca="1" si="3"/>
        <v>1996271.0665550602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3350185.5614993763</v>
      </c>
      <c r="C131" s="447">
        <f t="shared" si="0"/>
        <v>0</v>
      </c>
      <c r="D131" s="447">
        <f t="shared" ca="1" si="9"/>
        <v>84974.35646265524</v>
      </c>
      <c r="E131" s="447">
        <f t="shared" ca="1" si="1"/>
        <v>3435159.9179620314</v>
      </c>
      <c r="F131" s="431"/>
      <c r="G131" s="459">
        <f t="shared" si="15"/>
        <v>11</v>
      </c>
      <c r="H131" s="459">
        <v>124</v>
      </c>
      <c r="I131" s="444">
        <f t="shared" ca="1" si="5"/>
        <v>1996271.0665550602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8282.8143201051662</v>
      </c>
      <c r="L131" s="444">
        <f t="shared" ca="1" si="3"/>
        <v>1996158.2511453452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3435159.9179620314</v>
      </c>
      <c r="C132" s="447">
        <f t="shared" si="0"/>
        <v>0</v>
      </c>
      <c r="D132" s="447">
        <f t="shared" ca="1" si="9"/>
        <v>84974.35646265524</v>
      </c>
      <c r="E132" s="447">
        <f t="shared" ca="1" si="1"/>
        <v>3520134.2744246866</v>
      </c>
      <c r="F132" s="431"/>
      <c r="G132" s="459">
        <f t="shared" si="15"/>
        <v>11</v>
      </c>
      <c r="H132" s="459">
        <v>125</v>
      </c>
      <c r="I132" s="444">
        <f t="shared" ca="1" si="5"/>
        <v>1996158.2511453452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8282.3442558980223</v>
      </c>
      <c r="L132" s="444">
        <f t="shared" ca="1" si="3"/>
        <v>1996044.9656714229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3520134.2744246866</v>
      </c>
      <c r="C133" s="447">
        <f t="shared" si="0"/>
        <v>0</v>
      </c>
      <c r="D133" s="447">
        <f t="shared" ca="1" si="9"/>
        <v>84974.35646265524</v>
      </c>
      <c r="E133" s="447">
        <f t="shared" ca="1" si="1"/>
        <v>3605108.6308873417</v>
      </c>
      <c r="F133" s="431"/>
      <c r="G133" s="459">
        <f t="shared" si="15"/>
        <v>11</v>
      </c>
      <c r="H133" s="459">
        <v>126</v>
      </c>
      <c r="I133" s="444">
        <f t="shared" ca="1" si="5"/>
        <v>1996044.9656714229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8281.8722330900109</v>
      </c>
      <c r="L133" s="444">
        <f t="shared" ca="1" si="3"/>
        <v>1995931.2081746927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3605108.6308873417</v>
      </c>
      <c r="C134" s="447">
        <f t="shared" si="0"/>
        <v>0</v>
      </c>
      <c r="D134" s="447">
        <f t="shared" ca="1" si="9"/>
        <v>84974.35646265524</v>
      </c>
      <c r="E134" s="447">
        <f t="shared" ca="1" si="1"/>
        <v>3690082.9873499968</v>
      </c>
      <c r="F134" s="431"/>
      <c r="G134" s="459">
        <f t="shared" si="15"/>
        <v>11</v>
      </c>
      <c r="H134" s="459">
        <v>127</v>
      </c>
      <c r="I134" s="444">
        <f t="shared" ca="1" si="5"/>
        <v>1995931.2081746927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8281.3982435203015</v>
      </c>
      <c r="L134" s="444">
        <f t="shared" ca="1" si="3"/>
        <v>1995816.9766883929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3690082.9873499968</v>
      </c>
      <c r="C135" s="447">
        <f t="shared" si="0"/>
        <v>0</v>
      </c>
      <c r="D135" s="447">
        <f t="shared" ca="1" si="9"/>
        <v>84974.35646265524</v>
      </c>
      <c r="E135" s="447">
        <f t="shared" ca="1" si="1"/>
        <v>3775057.3438126519</v>
      </c>
      <c r="F135" s="431"/>
      <c r="G135" s="459">
        <f t="shared" si="15"/>
        <v>11</v>
      </c>
      <c r="H135" s="459">
        <v>128</v>
      </c>
      <c r="I135" s="444">
        <f t="shared" ca="1" si="5"/>
        <v>1995816.9766883929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8280.9222789940522</v>
      </c>
      <c r="L135" s="444">
        <f t="shared" ca="1" si="3"/>
        <v>1995702.2692375667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3775057.3438126519</v>
      </c>
      <c r="C136" s="447">
        <f t="shared" si="0"/>
        <v>0</v>
      </c>
      <c r="D136" s="447">
        <f t="shared" ca="1" si="9"/>
        <v>84974.35646265524</v>
      </c>
      <c r="E136" s="447">
        <f t="shared" ca="1" si="1"/>
        <v>3860031.7002753071</v>
      </c>
      <c r="F136" s="431"/>
      <c r="G136" s="459">
        <f t="shared" si="15"/>
        <v>11</v>
      </c>
      <c r="H136" s="459">
        <v>129</v>
      </c>
      <c r="I136" s="444">
        <f t="shared" ca="1" si="5"/>
        <v>1995702.2692375667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8280.4443312822787</v>
      </c>
      <c r="L136" s="444">
        <f t="shared" ca="1" si="3"/>
        <v>1995587.0838390288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1995587.0838390288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8279.9643921217012</v>
      </c>
      <c r="L137" s="444">
        <f t="shared" ca="1" si="3"/>
        <v>1995471.4185013303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1995471.4185013303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8279.4824532146249</v>
      </c>
      <c r="L138" s="444">
        <f t="shared" ca="1" si="3"/>
        <v>1995355.2712247248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1995355.2712247248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8278.9985062287687</v>
      </c>
      <c r="L139" s="444">
        <f t="shared" ca="1" si="3"/>
        <v>1995238.6400011333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1995238.6400011333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8278.5125427971379</v>
      </c>
      <c r="L140" s="444">
        <f t="shared" ca="1" si="3"/>
        <v>1995121.5228141104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1995121.5228141104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8278.0245545178768</v>
      </c>
      <c r="L141" s="444">
        <f t="shared" ca="1" si="3"/>
        <v>1995003.917638808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1995003.917638808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8277.5345329541142</v>
      </c>
      <c r="L142" s="444">
        <f t="shared" ca="1" si="3"/>
        <v>1994885.8224419421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1994885.8224419421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8277.0424696338414</v>
      </c>
      <c r="L143" s="444">
        <f t="shared" ca="1" si="3"/>
        <v>1994767.2351817556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1994767.2351817556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8276.5483560497305</v>
      </c>
      <c r="L144" s="444">
        <f t="shared" ca="1" si="3"/>
        <v>1994648.1538079851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1994648.1538079851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8276.0521836590196</v>
      </c>
      <c r="L145" s="444">
        <f t="shared" ca="1" si="3"/>
        <v>1994528.576261824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1994528.576261824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8275.5539438833493</v>
      </c>
      <c r="L146" s="444">
        <f t="shared" ca="1" si="3"/>
        <v>1994408.5004758872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1994408.5004758872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8275.0536281086133</v>
      </c>
      <c r="L147" s="444">
        <f t="shared" ca="1" si="3"/>
        <v>1994287.9243741757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1994287.9243741757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8274.5512276848131</v>
      </c>
      <c r="L148" s="444">
        <f t="shared" ca="1" si="3"/>
        <v>1994166.8458720404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1994166.8458720404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8274.0467339259176</v>
      </c>
      <c r="L149" s="444">
        <f t="shared" ca="1" si="3"/>
        <v>1994045.262876146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1994045.262876146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8273.5401381096908</v>
      </c>
      <c r="L150" s="444">
        <f t="shared" ca="1" si="3"/>
        <v>1993923.1732844354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1993923.1732844354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8273.0314314775642</v>
      </c>
      <c r="L151" s="444">
        <f t="shared" ca="1" si="3"/>
        <v>1993800.5749860927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1993800.5749860927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8272.5206052344693</v>
      </c>
      <c r="L152" s="444">
        <f t="shared" ca="1" si="3"/>
        <v>1993677.465861507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1993677.465861507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8272.0076505486941</v>
      </c>
      <c r="L153" s="444">
        <f t="shared" ca="1" si="3"/>
        <v>1993553.8437822354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1993553.8437822354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8271.4925585517303</v>
      </c>
      <c r="L154" s="444">
        <f t="shared" ca="1" si="3"/>
        <v>1993429.7066109669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1993429.7066109669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8270.9753203381115</v>
      </c>
      <c r="L155" s="444">
        <f t="shared" ca="1" si="3"/>
        <v>1993305.0522014848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1993305.0522014848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8270.4559269652709</v>
      </c>
      <c r="L156" s="444">
        <f t="shared" ca="1" si="3"/>
        <v>1993179.8783986298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1993179.8783986298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8269.9343694533727</v>
      </c>
      <c r="L157" s="444">
        <f t="shared" ca="1" si="3"/>
        <v>1993054.1830382631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1993054.1830382631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8269.4106387851789</v>
      </c>
      <c r="L158" s="444">
        <f t="shared" ca="1" si="3"/>
        <v>1992927.9639472282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1992927.9639472282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8268.8847259058657</v>
      </c>
      <c r="L159" s="444">
        <f t="shared" ca="1" si="3"/>
        <v>1992801.2189433139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1992801.2189433139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8268.356621722889</v>
      </c>
      <c r="L160" s="444">
        <f t="shared" ca="1" si="3"/>
        <v>1992673.9458352167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1992673.9458352167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8267.8263171058188</v>
      </c>
      <c r="L161" s="444">
        <f t="shared" ca="1" si="3"/>
        <v>1992546.1424225024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1992546.1424225024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8267.2938028861754</v>
      </c>
      <c r="L162" s="444">
        <f t="shared" ca="1" si="3"/>
        <v>1992417.8064955685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1992417.8064955685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8266.759069857284</v>
      </c>
      <c r="L163" s="444">
        <f t="shared" ca="1" si="3"/>
        <v>1992288.9358356055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1992288.9358356055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8266.2221087741036</v>
      </c>
      <c r="L164" s="444">
        <f t="shared" ca="1" si="3"/>
        <v>1992159.5282145594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1992159.5282145594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8265.6829103530799</v>
      </c>
      <c r="L165" s="444">
        <f t="shared" ca="1" si="3"/>
        <v>1992029.5813950924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1992029.5813950924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8265.1414652719668</v>
      </c>
      <c r="L166" s="444">
        <f t="shared" ca="1" si="3"/>
        <v>1991899.0931305443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1991899.0931305443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8264.5977641696845</v>
      </c>
      <c r="L167" s="444">
        <f t="shared" ca="1" si="3"/>
        <v>1991768.0611648939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1991768.0611648939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8264.0517976461397</v>
      </c>
      <c r="L168" s="444">
        <f t="shared" ca="1" si="3"/>
        <v>1991636.4832327198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1991636.4832327198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8263.5035562620815</v>
      </c>
      <c r="L169" s="444">
        <f t="shared" ca="1" si="3"/>
        <v>1991504.3570591616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1991504.3570591616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8262.9530305389235</v>
      </c>
      <c r="L170" s="444">
        <f t="shared" ca="1" si="3"/>
        <v>1991371.6803598804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1991371.6803598804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8262.4002109585854</v>
      </c>
      <c r="L171" s="444">
        <f t="shared" ca="1" si="3"/>
        <v>1991238.4508410189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1991238.4508410189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8261.8450879633274</v>
      </c>
      <c r="L172" s="444">
        <f t="shared" ca="1" si="3"/>
        <v>1991104.6661991621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1991104.6661991621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8261.2876519555921</v>
      </c>
      <c r="L173" s="444">
        <f t="shared" ca="1" si="3"/>
        <v>1990970.3241212976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1990970.3241212976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8260.7278932978224</v>
      </c>
      <c r="L174" s="444">
        <f t="shared" ca="1" si="3"/>
        <v>1990835.4222847752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1990835.4222847752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8260.1658023123127</v>
      </c>
      <c r="L175" s="444">
        <f t="shared" ca="1" si="3"/>
        <v>1990699.9583572673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1990699.9583572673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8259.6013692810302</v>
      </c>
      <c r="L176" s="444">
        <f t="shared" ca="1" si="3"/>
        <v>1990563.9299967282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1990563.9299967282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8259.0345844454496</v>
      </c>
      <c r="L177" s="444">
        <f t="shared" ca="1" si="3"/>
        <v>1990427.3348513534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1990427.3348513534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8258.4654380063894</v>
      </c>
      <c r="L178" s="444">
        <f t="shared" ca="1" si="3"/>
        <v>1990290.1705595397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1990290.1705595397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8257.89392012383</v>
      </c>
      <c r="L179" s="444">
        <f t="shared" ca="1" si="3"/>
        <v>1990152.4347498433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1990152.4347498433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8257.3200209167626</v>
      </c>
      <c r="L180" s="444">
        <f t="shared" ca="1" si="3"/>
        <v>1990014.12504094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1990014.12504094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8256.7437304629984</v>
      </c>
      <c r="L181" s="444">
        <f t="shared" ca="1" si="3"/>
        <v>1989875.2390415829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1989875.2390415829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8256.1650387990103</v>
      </c>
      <c r="L182" s="444">
        <f t="shared" ca="1" si="3"/>
        <v>1989735.7743505617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1989735.7743505617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8255.5839359197562</v>
      </c>
      <c r="L183" s="444">
        <f t="shared" ca="1" si="3"/>
        <v>1989595.7285566612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1989595.7285566612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8255.0004117785047</v>
      </c>
      <c r="L184" s="444">
        <f t="shared" ca="1" si="3"/>
        <v>1989455.0992386194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1989455.0992386194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8254.4144562866641</v>
      </c>
      <c r="L185" s="444">
        <f t="shared" ca="1" si="3"/>
        <v>1989313.883965086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1989313.883965086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8253.8260593136074</v>
      </c>
      <c r="L186" s="444">
        <f t="shared" ca="1" si="3"/>
        <v>1989172.0802945793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1989172.0802945793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8253.2352106864964</v>
      </c>
      <c r="L187" s="444">
        <f t="shared" ca="1" si="3"/>
        <v>1989029.6857754455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1989029.6857754455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8252.6419001901049</v>
      </c>
      <c r="L188" s="444">
        <f t="shared" ca="1" si="3"/>
        <v>1988886.6979458155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1988886.6979458155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8252.0461175666478</v>
      </c>
      <c r="L189" s="444">
        <f t="shared" ca="1" si="3"/>
        <v>1988743.1143335621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1988743.1143335621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8251.4478525155901</v>
      </c>
      <c r="L190" s="444">
        <f t="shared" ca="1" si="3"/>
        <v>1988598.9324562575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1988598.9324562575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8250.8470946934904</v>
      </c>
      <c r="L191" s="444">
        <f t="shared" ca="1" si="3"/>
        <v>1988454.1498211308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1988454.1498211308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8250.2438337137937</v>
      </c>
      <c r="L192" s="444">
        <f t="shared" ca="1" si="3"/>
        <v>1988308.7639250243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1988308.7639250243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8249.6380591466841</v>
      </c>
      <c r="L193" s="444">
        <f t="shared" ca="1" si="3"/>
        <v>1988162.7722543508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1988162.7722543508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8249.0297605188771</v>
      </c>
      <c r="L194" s="444">
        <f t="shared" ca="1" si="3"/>
        <v>1988016.1722850495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1988016.1722850495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8248.4189273134543</v>
      </c>
      <c r="L195" s="444">
        <f t="shared" ca="1" si="3"/>
        <v>1987868.9614825428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1987868.9614825428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8247.8055489696781</v>
      </c>
      <c r="L196" s="444">
        <f t="shared" ca="1" si="3"/>
        <v>1987721.1373016923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1987721.1373016923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8247.1896148828</v>
      </c>
      <c r="L197" s="444">
        <f t="shared" ca="1" si="3"/>
        <v>1987572.6971867548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1987572.6971867548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8246.5711144038942</v>
      </c>
      <c r="L198" s="444">
        <f t="shared" ca="1" si="3"/>
        <v>1987423.6385713385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1987423.6385713385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8245.9500368396602</v>
      </c>
      <c r="L199" s="444">
        <f t="shared" ca="1" si="3"/>
        <v>1987273.9588783579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1987273.9588783579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8245.32637145224</v>
      </c>
      <c r="L200" s="444">
        <f t="shared" ca="1" si="3"/>
        <v>1987123.65551999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1987123.65551999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8244.7001074590407</v>
      </c>
      <c r="L201" s="444">
        <f t="shared" ca="1" si="3"/>
        <v>1986972.7258976288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1986972.7258976288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8244.0712340325354</v>
      </c>
      <c r="L202" s="444">
        <f t="shared" ca="1" si="3"/>
        <v>1986821.1674018411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1986821.1674018411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8243.4397403000876</v>
      </c>
      <c r="L203" s="444">
        <f t="shared" ca="1" si="3"/>
        <v>1986668.9774123211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1986668.9774123211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8242.8056153437537</v>
      </c>
      <c r="L204" s="444">
        <f t="shared" ca="1" si="3"/>
        <v>1986516.1532978448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1986516.1532978448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8242.1688482001027</v>
      </c>
      <c r="L205" s="444">
        <f t="shared" ca="1" si="3"/>
        <v>1986362.6924162246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1986362.6924162246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8241.5294278600177</v>
      </c>
      <c r="L206" s="444">
        <f t="shared" ca="1" si="3"/>
        <v>1986208.5921142644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1986208.5921142644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8240.8873432685177</v>
      </c>
      <c r="L207" s="444">
        <f t="shared" ca="1" si="3"/>
        <v>1986053.8497277128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1986053.8497277128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8240.2425833245525</v>
      </c>
      <c r="L208" s="444">
        <f t="shared" ca="1" si="3"/>
        <v>1985898.4625812173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1985898.4625812173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8239.5951368808219</v>
      </c>
      <c r="L209" s="444">
        <f t="shared" ca="1" si="3"/>
        <v>1985742.427988278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1985742.427988278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8238.9449927435744</v>
      </c>
      <c r="L210" s="444">
        <f t="shared" ca="1" si="3"/>
        <v>1985585.7432512015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1985585.7432512015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8238.2921396724232</v>
      </c>
      <c r="L211" s="444">
        <f t="shared" ca="1" si="3"/>
        <v>1985428.4056610537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1985428.4056610537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8237.6365663801389</v>
      </c>
      <c r="L212" s="444">
        <f t="shared" ca="1" si="3"/>
        <v>1985270.4124976136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1985270.4124976136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8236.978261532473</v>
      </c>
      <c r="L213" s="444">
        <f t="shared" ca="1" si="3"/>
        <v>1985111.7610293259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1985111.7610293259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8236.3172137479414</v>
      </c>
      <c r="L214" s="444">
        <f t="shared" ca="1" si="3"/>
        <v>1984952.4485132536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1984952.4485132536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8235.6534115976392</v>
      </c>
      <c r="L215" s="444">
        <f t="shared" ca="1" si="3"/>
        <v>1984792.4721950311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1984792.4721950311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8234.9868436050456</v>
      </c>
      <c r="L216" s="444">
        <f t="shared" ca="1" si="3"/>
        <v>1984631.829308816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1984631.829308816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8234.3174982458149</v>
      </c>
      <c r="L217" s="444">
        <f t="shared" ca="1" si="3"/>
        <v>1984470.5170772416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1984470.5170772416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8233.6453639475894</v>
      </c>
      <c r="L218" s="444">
        <f t="shared" ca="1" si="3"/>
        <v>1984308.532711369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1984308.532711369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8232.9704290897862</v>
      </c>
      <c r="L219" s="444">
        <f t="shared" ca="1" si="3"/>
        <v>1984145.8734106387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1984145.8734106387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8232.2926820034099</v>
      </c>
      <c r="L220" s="444">
        <f t="shared" ca="1" si="3"/>
        <v>1983982.5363628219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1983982.5363628219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8231.6121109708401</v>
      </c>
      <c r="L221" s="444">
        <f t="shared" ca="1" si="3"/>
        <v>1983818.5187439725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1983818.5187439725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8230.9287042256346</v>
      </c>
      <c r="L222" s="444">
        <f t="shared" ca="1" si="3"/>
        <v>1983653.817718378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1983653.817718378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8230.242449952324</v>
      </c>
      <c r="L223" s="444">
        <f t="shared" ca="1" si="3"/>
        <v>1983488.4304385101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1983488.4304385101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8229.5533362862079</v>
      </c>
      <c r="L224" s="444">
        <f t="shared" ca="1" si="3"/>
        <v>1983322.3540449762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1983322.3540449762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8228.8613513131495</v>
      </c>
      <c r="L225" s="444">
        <f t="shared" ca="1" si="3"/>
        <v>1983155.5856664691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1983155.5856664691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8228.1664830693699</v>
      </c>
      <c r="L226" s="444">
        <f t="shared" ca="1" si="3"/>
        <v>1982988.1224197182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1982988.1224197182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8227.4687195412425</v>
      </c>
      <c r="L227" s="444">
        <f t="shared" ca="1" si="3"/>
        <v>1982819.9614094393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1982819.9614094393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8226.7680486650788</v>
      </c>
      <c r="L228" s="444">
        <f t="shared" ca="1" si="3"/>
        <v>1982651.0997282842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1982651.0997282842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8226.0644583269313</v>
      </c>
      <c r="L229" s="444">
        <f t="shared" ca="1" si="3"/>
        <v>1982481.5344567909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1982481.5344567909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8225.3579363623776</v>
      </c>
      <c r="L230" s="444">
        <f t="shared" ca="1" si="3"/>
        <v>1982311.262663333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1982311.262663333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8224.6484705563034</v>
      </c>
      <c r="L231" s="444">
        <f t="shared" ca="1" si="3"/>
        <v>1982140.2814040692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1982140.2814040692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8223.9360486427031</v>
      </c>
      <c r="L232" s="444">
        <f t="shared" ca="1" si="3"/>
        <v>1981968.5877228917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1981968.5877228917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8223.2206583044645</v>
      </c>
      <c r="L233" s="444">
        <f t="shared" ca="1" si="3"/>
        <v>1981796.1786513759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1981796.1786513759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8222.5022871731489</v>
      </c>
      <c r="L234" s="444">
        <f t="shared" ca="1" si="3"/>
        <v>1981623.0512087289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1981623.0512087289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8221.7809228287879</v>
      </c>
      <c r="L235" s="444">
        <f t="shared" ca="1" si="3"/>
        <v>1981449.2024017374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1981449.2024017374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8221.056552799655</v>
      </c>
      <c r="L236" s="444">
        <f t="shared" ca="1" si="3"/>
        <v>1981274.6292247169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1981274.6292247169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8220.3291645620702</v>
      </c>
      <c r="L237" s="444">
        <f t="shared" ca="1" si="3"/>
        <v>1981099.3286594588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1981099.3286594588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8219.598745540161</v>
      </c>
      <c r="L238" s="444">
        <f t="shared" ca="1" si="3"/>
        <v>1980923.2976751789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1980923.2976751789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8218.8652831056606</v>
      </c>
      <c r="L239" s="444">
        <f t="shared" ca="1" si="3"/>
        <v>1980746.5332284644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1980746.5332284644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8218.1287645776847</v>
      </c>
      <c r="L240" s="444">
        <f t="shared" ca="1" si="3"/>
        <v>1980569.0322632219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1980569.0322632219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8217.389177222507</v>
      </c>
      <c r="L241" s="444">
        <f t="shared" ca="1" si="3"/>
        <v>1980390.7917106242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1980390.7917106242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8216.6465082533505</v>
      </c>
      <c r="L242" s="444">
        <f t="shared" ca="1" si="3"/>
        <v>1980211.8084890575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1980211.8084890575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8215.9007448301545</v>
      </c>
      <c r="L243" s="444">
        <f t="shared" ca="1" si="3"/>
        <v>1980032.0795040675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1980032.0795040675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8215.1518740593638</v>
      </c>
      <c r="L244" s="444">
        <f t="shared" ca="1" si="3"/>
        <v>1979851.6016483067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1979851.6016483067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8214.3998829936936</v>
      </c>
      <c r="L245" s="444">
        <f t="shared" ca="1" si="3"/>
        <v>1979670.3718014802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1979670.3718014802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8213.6447586319173</v>
      </c>
      <c r="L246" s="444">
        <f t="shared" ca="1" si="3"/>
        <v>1979488.3868302919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1979488.3868302919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8212.8864879186331</v>
      </c>
      <c r="L247" s="444">
        <f t="shared" ca="1" si="3"/>
        <v>1979305.6435883904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1979305.6435883904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8212.1250577440424</v>
      </c>
      <c r="L248" s="444">
        <f t="shared" ca="1" si="3"/>
        <v>1979122.1389163143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1979122.1389163143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8211.3604549437259</v>
      </c>
      <c r="L249" s="444">
        <f t="shared" ca="1" si="3"/>
        <v>1978937.8696414379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1978937.8696414379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8210.5926662984075</v>
      </c>
      <c r="L250" s="444">
        <f t="shared" ca="1" si="3"/>
        <v>1978752.8325779161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1978752.8325779161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8209.8216785337336</v>
      </c>
      <c r="L251" s="444">
        <f t="shared" ca="1" si="3"/>
        <v>1978567.0245266296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1978567.0245266296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8209.0474783200407</v>
      </c>
      <c r="L252" s="444">
        <f t="shared" ca="1" si="3"/>
        <v>1978380.4422751295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1978380.4422751295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8208.2700522721225</v>
      </c>
      <c r="L253" s="444">
        <f t="shared" ca="1" si="3"/>
        <v>1978193.0825975814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1978193.0825975814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8207.4893869490061</v>
      </c>
      <c r="L254" s="444">
        <f t="shared" ca="1" si="3"/>
        <v>1978004.9422547102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1978004.9422547102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8206.7054688537082</v>
      </c>
      <c r="L255" s="444">
        <f t="shared" ca="1" si="3"/>
        <v>1977816.0179937438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1977816.0179937438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8205.9182844330153</v>
      </c>
      <c r="L256" s="444">
        <f t="shared" ca="1" si="3"/>
        <v>1977626.3065483565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1977626.3065483565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8205.127820077234</v>
      </c>
      <c r="L257" s="444">
        <f t="shared" ca="1" si="3"/>
        <v>1977435.8046386135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1977435.8046386135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8204.3340621199713</v>
      </c>
      <c r="L258" s="444">
        <f t="shared" ca="1" si="3"/>
        <v>1977244.5089709132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1977244.5089709132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8203.5369968378873</v>
      </c>
      <c r="L259" s="444">
        <f t="shared" ca="1" si="3"/>
        <v>1977052.416237931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1977052.416237931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8202.7366104504617</v>
      </c>
      <c r="L260" s="444">
        <f t="shared" ca="1" si="3"/>
        <v>1976859.5231185614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1976859.5231185614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8201.9328891197547</v>
      </c>
      <c r="L261" s="444">
        <f t="shared" ca="1" si="3"/>
        <v>1976665.8262778609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1976665.8262778609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8201.1258189501714</v>
      </c>
      <c r="L262" s="444">
        <f t="shared" ca="1" si="3"/>
        <v>1976471.3223669908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1976471.3223669908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8200.3153859882113</v>
      </c>
      <c r="L263" s="444">
        <f t="shared" ref="L263:L517" ca="1" si="28">I263-J263+K263</f>
        <v>1976276.0080231589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1976276.0080231589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8199.5015762222447</v>
      </c>
      <c r="L264" s="444">
        <f t="shared" ca="1" si="28"/>
        <v>1976079.8798695609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1976079.8798695609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8198.6843755822538</v>
      </c>
      <c r="L265" s="444">
        <f t="shared" ca="1" si="28"/>
        <v>1975882.934515323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1975882.934515323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8197.8637699395949</v>
      </c>
      <c r="L266" s="444">
        <f t="shared" ca="1" si="28"/>
        <v>1975685.1685554425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1975685.1685554425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8197.0397451067583</v>
      </c>
      <c r="L267" s="444">
        <f t="shared" ca="1" si="28"/>
        <v>1975486.5785707291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1975486.5785707291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8196.2122868371207</v>
      </c>
      <c r="L268" s="444">
        <f t="shared" ca="1" si="28"/>
        <v>1975287.1611277461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1975287.1611277461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8195.3813808246905</v>
      </c>
      <c r="L269" s="444">
        <f t="shared" ca="1" si="28"/>
        <v>1975086.9127787505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1975086.9127787505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8194.5470127038752</v>
      </c>
      <c r="L270" s="444">
        <f t="shared" ca="1" si="28"/>
        <v>1974885.8300616343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1974885.8300616343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8193.7091680492249</v>
      </c>
      <c r="L271" s="444">
        <f t="shared" ca="1" si="28"/>
        <v>1974683.9094998634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1974683.9094998634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8192.8678323751792</v>
      </c>
      <c r="L272" s="444">
        <f t="shared" ca="1" si="28"/>
        <v>1974481.1476024184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1974481.1476024184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8192.0229911358256</v>
      </c>
      <c r="L273" s="444">
        <f t="shared" ca="1" si="28"/>
        <v>1974277.540863734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1974277.540863734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8191.1746297246409</v>
      </c>
      <c r="L274" s="444">
        <f t="shared" ca="1" si="28"/>
        <v>1974073.0857636384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1974073.0857636384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8190.3227334742414</v>
      </c>
      <c r="L275" s="444">
        <f t="shared" ca="1" si="28"/>
        <v>1973867.7787672924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1973867.7787672924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8189.4672876561344</v>
      </c>
      <c r="L276" s="444">
        <f t="shared" ca="1" si="28"/>
        <v>1973661.6163251284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1973661.6163251284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8188.6082774804509</v>
      </c>
      <c r="L277" s="444">
        <f t="shared" ca="1" si="28"/>
        <v>1973454.5948727885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1973454.5948727885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8187.7456880957016</v>
      </c>
      <c r="L278" s="444">
        <f t="shared" ca="1" si="28"/>
        <v>1973246.710831064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1973246.710831064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8186.8795045885154</v>
      </c>
      <c r="L279" s="444">
        <f t="shared" ca="1" si="28"/>
        <v>1973037.9606058323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1973037.9606058323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8186.0097119833836</v>
      </c>
      <c r="L280" s="444">
        <f t="shared" ca="1" si="28"/>
        <v>1972828.3405879955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1972828.3405879955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8185.136295242397</v>
      </c>
      <c r="L281" s="444">
        <f t="shared" ca="1" si="28"/>
        <v>1972617.8471534178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1972617.8471534178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8184.2592392649894</v>
      </c>
      <c r="L282" s="444">
        <f t="shared" ca="1" si="28"/>
        <v>1972406.4766628626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1972406.4766628626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8183.3785288876779</v>
      </c>
      <c r="L283" s="444">
        <f t="shared" ca="1" si="28"/>
        <v>1972194.22546193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1972194.22546193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8182.4941488837903</v>
      </c>
      <c r="L284" s="444">
        <f t="shared" ca="1" si="28"/>
        <v>1971981.0898809936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1971981.0898809936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8181.6060839632219</v>
      </c>
      <c r="L285" s="444">
        <f t="shared" ca="1" si="28"/>
        <v>1971767.0662351367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1971767.0662351367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8180.7143187721522</v>
      </c>
      <c r="L286" s="444">
        <f t="shared" ca="1" si="28"/>
        <v>1971552.1508240886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1971552.1508240886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8179.8188378927853</v>
      </c>
      <c r="L287" s="444">
        <f t="shared" ca="1" si="28"/>
        <v>1971336.3399321612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1971336.3399321612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8178.9196258430875</v>
      </c>
      <c r="L288" s="444">
        <f t="shared" ca="1" si="28"/>
        <v>1971119.6298281841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1971119.6298281841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8178.0166670765166</v>
      </c>
      <c r="L289" s="444">
        <f t="shared" ca="1" si="28"/>
        <v>1970902.0167654406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1970902.0167654406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8177.1099459817506</v>
      </c>
      <c r="L290" s="444">
        <f t="shared" ca="1" si="28"/>
        <v>1970683.4969816022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1970683.4969816022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8176.199446882425</v>
      </c>
      <c r="L291" s="444">
        <f t="shared" ca="1" si="28"/>
        <v>1970464.0666986643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1970464.0666986643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8175.2851540368501</v>
      </c>
      <c r="L292" s="444">
        <f t="shared" ca="1" si="28"/>
        <v>1970243.7221228811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1970243.7221228811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8174.3670516377542</v>
      </c>
      <c r="L293" s="444">
        <f t="shared" ca="1" si="28"/>
        <v>1970022.4594446986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1970022.4594446986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8173.4451238119927</v>
      </c>
      <c r="L294" s="444">
        <f t="shared" ca="1" si="28"/>
        <v>1969800.2748386904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1969800.2748386904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8172.5193546202927</v>
      </c>
      <c r="L295" s="444">
        <f t="shared" ca="1" si="28"/>
        <v>1969577.1644634905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1969577.1644634905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8171.5897280569598</v>
      </c>
      <c r="L296" s="444">
        <f t="shared" ca="1" si="28"/>
        <v>1969353.1244617272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1969353.1244617272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8170.6562280496119</v>
      </c>
      <c r="L297" s="444">
        <f t="shared" ca="1" si="28"/>
        <v>1969128.1509599567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1969128.1509599567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8169.7188384589017</v>
      </c>
      <c r="L298" s="444">
        <f t="shared" ca="1" si="28"/>
        <v>1968902.2400685954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1968902.2400685954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8168.7775430782285</v>
      </c>
      <c r="L299" s="444">
        <f t="shared" ca="1" si="28"/>
        <v>1968675.3878818534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1968675.3878818534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8167.8323256334716</v>
      </c>
      <c r="L300" s="444">
        <f t="shared" ca="1" si="28"/>
        <v>1968447.5904776666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1968447.5904776666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8166.8831697826927</v>
      </c>
      <c r="L301" s="444">
        <f t="shared" ca="1" si="28"/>
        <v>1968218.843917629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1968218.843917629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8165.9300591158699</v>
      </c>
      <c r="L302" s="444">
        <f t="shared" ca="1" si="28"/>
        <v>1967989.1442469247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1967989.1442469247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8164.9729771546017</v>
      </c>
      <c r="L303" s="444">
        <f t="shared" ca="1" si="28"/>
        <v>1967758.4874942591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1967758.4874942591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8164.011907351829</v>
      </c>
      <c r="L304" s="444">
        <f t="shared" ca="1" si="28"/>
        <v>1967526.8696717909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1967526.8696717909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8163.0468330915455</v>
      </c>
      <c r="L305" s="444">
        <f t="shared" ca="1" si="28"/>
        <v>1967294.2867750623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1967294.2867750623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8162.0777376885089</v>
      </c>
      <c r="L306" s="444">
        <f t="shared" ca="1" si="28"/>
        <v>1967060.7347829307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1967060.7347829307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8161.1046043879605</v>
      </c>
      <c r="L307" s="444">
        <f t="shared" ca="1" si="28"/>
        <v>1966826.2096574984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1966826.2096574984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8160.1274163653261</v>
      </c>
      <c r="L308" s="444">
        <f t="shared" ca="1" si="28"/>
        <v>1966590.7073440435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1966590.7073440435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8159.1461567259312</v>
      </c>
      <c r="L309" s="444">
        <f t="shared" ca="1" si="28"/>
        <v>1966354.2237709493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1966354.2237709493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8158.1608085047046</v>
      </c>
      <c r="L310" s="444">
        <f t="shared" ca="1" si="28"/>
        <v>1966116.7548496339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1966116.7548496339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8157.1713546658902</v>
      </c>
      <c r="L311" s="444">
        <f t="shared" ca="1" si="28"/>
        <v>1965878.2964744796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1965878.2964744796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8156.1777781027467</v>
      </c>
      <c r="L312" s="444">
        <f t="shared" ca="1" si="28"/>
        <v>1965638.8445227621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1965638.8445227621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8155.1800616372575</v>
      </c>
      <c r="L313" s="444">
        <f t="shared" ca="1" si="28"/>
        <v>1965398.3948545791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1965398.3948545791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8154.1781880198287</v>
      </c>
      <c r="L314" s="444">
        <f t="shared" ca="1" si="28"/>
        <v>1965156.9433127788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1965156.9433127788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8153.1721399289936</v>
      </c>
      <c r="L315" s="444">
        <f t="shared" ca="1" si="28"/>
        <v>1964914.4857228876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1964914.4857228876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8152.1618999711145</v>
      </c>
      <c r="L316" s="444">
        <f t="shared" ca="1" si="28"/>
        <v>1964671.0178930385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1964671.0178930385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8151.147450680076</v>
      </c>
      <c r="L317" s="444">
        <f t="shared" ca="1" si="28"/>
        <v>1964426.5356138984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1964426.5356138984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8150.128774516993</v>
      </c>
      <c r="L318" s="444">
        <f t="shared" ca="1" si="28"/>
        <v>1964181.0346585952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1964181.0346585952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8149.1058538698971</v>
      </c>
      <c r="L319" s="444">
        <f t="shared" ca="1" si="28"/>
        <v>1963934.5107826449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1963934.5107826449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8148.0786710534348</v>
      </c>
      <c r="L320" s="444">
        <f t="shared" ca="1" si="28"/>
        <v>1963686.9597238782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1963686.9597238782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8147.0472083085751</v>
      </c>
      <c r="L321" s="444">
        <f t="shared" ca="1" si="28"/>
        <v>1963438.3772023665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1963438.3772023665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8146.0114478022761</v>
      </c>
      <c r="L322" s="444">
        <f t="shared" ca="1" si="28"/>
        <v>1963188.7589203485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1963188.7589203485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8144.9713716272008</v>
      </c>
      <c r="L323" s="444">
        <f t="shared" ca="1" si="28"/>
        <v>1962938.1005621555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1962938.1005621555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8143.9269618013968</v>
      </c>
      <c r="L324" s="444">
        <f t="shared" ca="1" si="28"/>
        <v>1962686.3977941368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1962686.3977941368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8142.8782002679845</v>
      </c>
      <c r="L325" s="444">
        <f t="shared" ca="1" si="28"/>
        <v>1962433.6462645845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1962433.6462645845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8141.825068894851</v>
      </c>
      <c r="L326" s="444">
        <f t="shared" ca="1" si="28"/>
        <v>1962179.8416036591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1962179.8416036591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8140.7675494743289</v>
      </c>
      <c r="L327" s="444">
        <f t="shared" ca="1" si="28"/>
        <v>1961924.9794233132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1961924.9794233132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8139.7056237228862</v>
      </c>
      <c r="L328" s="444">
        <f t="shared" ca="1" si="28"/>
        <v>1961669.0553172159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1961669.0553172159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8138.6392732808154</v>
      </c>
      <c r="L329" s="444">
        <f t="shared" ca="1" si="28"/>
        <v>1961412.0648606764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1961412.0648606764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8137.5684797119002</v>
      </c>
      <c r="L330" s="444">
        <f t="shared" ca="1" si="28"/>
        <v>1961154.0036105681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1961154.0036105681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8136.493224503115</v>
      </c>
      <c r="L331" s="444">
        <f t="shared" ca="1" si="28"/>
        <v>1960894.8671052509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1960894.8671052509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8135.4134890642954</v>
      </c>
      <c r="L332" s="444">
        <f t="shared" ca="1" si="28"/>
        <v>1960634.650864495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1960634.650864495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8134.3292547278106</v>
      </c>
      <c r="L333" s="444">
        <f t="shared" ca="1" si="28"/>
        <v>1960373.3503894026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1960373.3503894026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8133.24050274826</v>
      </c>
      <c r="L334" s="444">
        <f t="shared" ca="1" si="28"/>
        <v>1960110.9611623306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1960110.9611623306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8132.1472143021274</v>
      </c>
      <c r="L335" s="444">
        <f t="shared" ca="1" si="28"/>
        <v>1959847.4786468125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1959847.4786468125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8131.049370487468</v>
      </c>
      <c r="L336" s="444">
        <f t="shared" ca="1" si="28"/>
        <v>1959582.8982874798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1959582.8982874798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8129.9469523235812</v>
      </c>
      <c r="L337" s="444">
        <f t="shared" ca="1" si="28"/>
        <v>1959317.2155099832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1959317.2155099832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8128.8399407506795</v>
      </c>
      <c r="L338" s="444">
        <f t="shared" ca="1" si="28"/>
        <v>1959050.4257209138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1959050.4257209138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8127.7283166295565</v>
      </c>
      <c r="L339" s="444">
        <f t="shared" ca="1" si="28"/>
        <v>1958782.5243077232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1958782.5243077232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8126.6120607412631</v>
      </c>
      <c r="L340" s="444">
        <f t="shared" ca="1" si="28"/>
        <v>1958513.5066386443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1958513.5066386443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8125.4911537867665</v>
      </c>
      <c r="L341" s="444">
        <f t="shared" ca="1" si="28"/>
        <v>1958243.3680626107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1958243.3680626107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8124.3655763866273</v>
      </c>
      <c r="L342" s="444">
        <f t="shared" ca="1" si="28"/>
        <v>1957972.1039091772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1957972.1039091772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8123.2353090806546</v>
      </c>
      <c r="L343" s="444">
        <f t="shared" ca="1" si="28"/>
        <v>1957699.7094884377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1957699.7094884377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8122.1003323275727</v>
      </c>
      <c r="L344" s="444">
        <f t="shared" ca="1" si="28"/>
        <v>1957426.1800909452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1957426.1800909452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8120.9606265046878</v>
      </c>
      <c r="L345" s="444">
        <f t="shared" ca="1" si="28"/>
        <v>1957151.5109876296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1957151.5109876296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8119.8161719075397</v>
      </c>
      <c r="L346" s="444">
        <f t="shared" ca="1" si="28"/>
        <v>1956875.6974297171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1956875.6974297171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8118.6669487495701</v>
      </c>
      <c r="L347" s="444">
        <f t="shared" ca="1" si="28"/>
        <v>1956598.7346486466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1956598.7346486466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8117.5129371617768</v>
      </c>
      <c r="L348" s="444">
        <f t="shared" ca="1" si="28"/>
        <v>1956320.6178559882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1956320.6178559882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8116.3541171923671</v>
      </c>
      <c r="L349" s="444">
        <f t="shared" ca="1" si="28"/>
        <v>1956041.3422433604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1956041.3422433604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8115.1904688064178</v>
      </c>
      <c r="L350" s="444">
        <f t="shared" ca="1" si="28"/>
        <v>1955760.9029823465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1955760.9029823465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8114.021971885526</v>
      </c>
      <c r="L351" s="444">
        <f t="shared" ca="1" si="28"/>
        <v>1955479.2952244119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1955479.2952244119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8112.848606227466</v>
      </c>
      <c r="L352" s="444">
        <f t="shared" ca="1" si="28"/>
        <v>1955196.5141008191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1955196.5141008191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8111.6703515458285</v>
      </c>
      <c r="L353" s="444">
        <f t="shared" ca="1" si="28"/>
        <v>1954912.5547225447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1954912.5547225447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8110.4871874696864</v>
      </c>
      <c r="L354" s="444">
        <f t="shared" ca="1" si="28"/>
        <v>1954627.4121801942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1954627.4121801942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8109.2990935432244</v>
      </c>
      <c r="L355" s="444">
        <f t="shared" ca="1" si="28"/>
        <v>1954341.0815439173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1954341.0815439173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8108.1060492254055</v>
      </c>
      <c r="L356" s="444">
        <f t="shared" ca="1" si="28"/>
        <v>1954053.5578633226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1954053.5578633226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8106.9080338895938</v>
      </c>
      <c r="L357" s="444">
        <f t="shared" ca="1" si="28"/>
        <v>1953764.8361673919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1953764.8361673919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8105.705026823216</v>
      </c>
      <c r="L358" s="444">
        <f t="shared" ca="1" si="28"/>
        <v>1953474.911464395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1953474.911464395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8104.4970072273945</v>
      </c>
      <c r="L359" s="444">
        <f t="shared" ca="1" si="28"/>
        <v>1953183.7787418023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1953183.7787418023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8103.2839542165921</v>
      </c>
      <c r="L360" s="444">
        <f t="shared" ca="1" si="28"/>
        <v>1952891.4329661988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1952891.4329661988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8102.0658468182437</v>
      </c>
      <c r="L361" s="444">
        <f t="shared" ca="1" si="28"/>
        <v>1952597.8690831969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1952597.8690831969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8100.842663972403</v>
      </c>
      <c r="L362" s="444">
        <f t="shared" ca="1" si="28"/>
        <v>1952303.0820173491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1952303.0820173491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8099.6143845313691</v>
      </c>
      <c r="L363" s="444">
        <f t="shared" ca="1" si="28"/>
        <v>1952007.0666720602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1952007.0666720602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8098.3809872593329</v>
      </c>
      <c r="L364" s="444">
        <f t="shared" ca="1" si="28"/>
        <v>1951709.8179294993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1951709.8179294993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8097.142450831996</v>
      </c>
      <c r="L365" s="444">
        <f t="shared" ca="1" si="28"/>
        <v>1951411.3306505112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1951411.3306505112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8095.8987538362126</v>
      </c>
      <c r="L366" s="444">
        <f t="shared" ca="1" si="28"/>
        <v>1951111.5996745273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1951111.5996745273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8094.6498747696123</v>
      </c>
      <c r="L367" s="444">
        <f t="shared" ca="1" si="28"/>
        <v>1950810.6198194767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1950810.6198194767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8093.3957920402354</v>
      </c>
      <c r="L368" s="444">
        <f t="shared" ca="1" si="28"/>
        <v>1950508.3858816968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1950508.3858816968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8092.1364839661537</v>
      </c>
      <c r="L369" s="444">
        <f t="shared" ca="1" si="28"/>
        <v>1950204.8926358428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1950204.8926358428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8090.8719287750937</v>
      </c>
      <c r="L370" s="444">
        <f t="shared" ca="1" si="28"/>
        <v>1949900.1348347976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1949900.1348347976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8089.6021046040723</v>
      </c>
      <c r="L371" s="444">
        <f t="shared" ca="1" si="28"/>
        <v>1949594.1072095814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1949594.1072095814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8088.3269894990044</v>
      </c>
      <c r="L372" s="444">
        <f t="shared" ca="1" si="28"/>
        <v>1949286.8044692602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1949286.8044692602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8087.0465614143332</v>
      </c>
      <c r="L373" s="444">
        <f t="shared" ca="1" si="28"/>
        <v>1948978.2213008543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1948978.2213008543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8085.7607982126419</v>
      </c>
      <c r="L374" s="444">
        <f t="shared" ca="1" si="28"/>
        <v>1948668.3523692468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1948668.3523692468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8084.4696776642768</v>
      </c>
      <c r="L375" s="444">
        <f t="shared" ca="1" si="28"/>
        <v>1948357.1923170909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1948357.1923170909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8083.1731774469617</v>
      </c>
      <c r="L376" s="444">
        <f t="shared" ca="1" si="28"/>
        <v>1948044.7357647177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1948044.7357647177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8081.871275145405</v>
      </c>
      <c r="L377" s="444">
        <f t="shared" ca="1" si="28"/>
        <v>1947730.9773100428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1947730.9773100428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8080.5639482509278</v>
      </c>
      <c r="L378" s="444">
        <f t="shared" ca="1" si="28"/>
        <v>1947415.9115284735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1947415.9115284735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8079.2511741610551</v>
      </c>
      <c r="L379" s="444">
        <f t="shared" ca="1" si="28"/>
        <v>1947099.5329728143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1947099.5329728143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8077.9329301791422</v>
      </c>
      <c r="L380" s="444">
        <f t="shared" ca="1" si="28"/>
        <v>1946781.8361731733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1946781.8361731733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8076.6091935139711</v>
      </c>
      <c r="L381" s="444">
        <f t="shared" ca="1" si="28"/>
        <v>1946462.815636867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1946462.815636867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8075.2799412793611</v>
      </c>
      <c r="L382" s="444">
        <f t="shared" ca="1" si="28"/>
        <v>1946142.4658483262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1946142.4658483262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8073.9451504937751</v>
      </c>
      <c r="L383" s="444">
        <f t="shared" ca="1" si="28"/>
        <v>1945820.7812689999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1945820.7812689999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8072.6047980799158</v>
      </c>
      <c r="L384" s="444">
        <f t="shared" ca="1" si="28"/>
        <v>1945497.7563372597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1945497.7563372597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8071.2588608643309</v>
      </c>
      <c r="L385" s="444">
        <f t="shared" ca="1" si="28"/>
        <v>1945173.3854683039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1945173.3854683039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8069.9073155770157</v>
      </c>
      <c r="L386" s="444">
        <f t="shared" ca="1" si="28"/>
        <v>1944847.6630540607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1944847.6630540607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8068.5501388510029</v>
      </c>
      <c r="L387" s="444">
        <f t="shared" ca="1" si="28"/>
        <v>1944520.5834630914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1944520.5834630914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8067.1873072219623</v>
      </c>
      <c r="L388" s="444">
        <f t="shared" ca="1" si="28"/>
        <v>1944192.1410404933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1944192.1410404933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8065.8187971278057</v>
      </c>
      <c r="L389" s="444">
        <f t="shared" ca="1" si="28"/>
        <v>1943862.3301078009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1943862.3301078009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8064.4445849082531</v>
      </c>
      <c r="L390" s="444">
        <f t="shared" ca="1" si="28"/>
        <v>1943531.1449628889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1943531.1449628889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8063.0646468044515</v>
      </c>
      <c r="L391" s="444">
        <f t="shared" ca="1" si="28"/>
        <v>1943198.5798798732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1943198.5798798732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8061.6789589585542</v>
      </c>
      <c r="L392" s="444">
        <f t="shared" ca="1" si="28"/>
        <v>1942864.6291090115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1942864.6291090115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8060.2874974132974</v>
      </c>
      <c r="L393" s="444">
        <f t="shared" ca="1" si="28"/>
        <v>1942529.2868766047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1942529.2868766047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8058.8902381116022</v>
      </c>
      <c r="L394" s="444">
        <f t="shared" ca="1" si="28"/>
        <v>1942192.5473848961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1942192.5473848961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8057.4871568961498</v>
      </c>
      <c r="L395" s="444">
        <f t="shared" ca="1" si="28"/>
        <v>1941854.4048119721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1941854.4048119721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8056.0782295089657</v>
      </c>
      <c r="L396" s="444">
        <f t="shared" ca="1" si="28"/>
        <v>1941514.8533116609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1941514.8533116609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8054.6634315910023</v>
      </c>
      <c r="L397" s="444">
        <f t="shared" ca="1" si="28"/>
        <v>1941173.8870134316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1941173.8870134316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8053.2427386817153</v>
      </c>
      <c r="L398" s="444">
        <f t="shared" ca="1" si="28"/>
        <v>1940831.5000222931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1940831.5000222931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8051.8161262186368</v>
      </c>
      <c r="L399" s="444">
        <f t="shared" ca="1" si="28"/>
        <v>1940487.6864186914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1940487.6864186914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8050.3835695369635</v>
      </c>
      <c r="L400" s="444">
        <f t="shared" ca="1" si="28"/>
        <v>1940142.4402584082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1940142.4402584082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8048.9450438691165</v>
      </c>
      <c r="L401" s="444">
        <f t="shared" ca="1" si="28"/>
        <v>1939795.7555724571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1939795.7555724571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8047.5005243443193</v>
      </c>
      <c r="L402" s="444">
        <f t="shared" ca="1" si="28"/>
        <v>1939447.6263669813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1939447.6263669813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8046.0499859881711</v>
      </c>
      <c r="L403" s="444">
        <f t="shared" ca="1" si="28"/>
        <v>1939098.0466231492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1939098.0466231492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8044.5934037222041</v>
      </c>
      <c r="L404" s="444">
        <f t="shared" ca="1" si="28"/>
        <v>1938747.0102970512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1938747.0102970512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8043.1307523634632</v>
      </c>
      <c r="L405" s="444">
        <f t="shared" ca="1" si="28"/>
        <v>1938394.5113195945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1938394.5113195945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8041.6620066240594</v>
      </c>
      <c r="L406" s="444">
        <f t="shared" ca="1" si="28"/>
        <v>1938040.5435963983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1938040.5435963983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8040.1871411107431</v>
      </c>
      <c r="L407" s="444">
        <f t="shared" ca="1" si="28"/>
        <v>1937685.1010076888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1937685.1010076888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8038.7061303244527</v>
      </c>
      <c r="L408" s="444">
        <f t="shared" ca="1" si="28"/>
        <v>1937328.177408193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1937328.177408193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8037.2189486598863</v>
      </c>
      <c r="L409" s="444">
        <f t="shared" ca="1" si="28"/>
        <v>1936969.7666270328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1936969.7666270328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8035.7255704050522</v>
      </c>
      <c r="L410" s="444">
        <f t="shared" ca="1" si="28"/>
        <v>1936609.8624676177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1936609.8624676177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8034.2259697408217</v>
      </c>
      <c r="L411" s="444">
        <f t="shared" ca="1" si="28"/>
        <v>1936248.4587075384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1936248.4587075384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8032.7201207404923</v>
      </c>
      <c r="L412" s="444">
        <f t="shared" ca="1" si="28"/>
        <v>1935885.5490984588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1935885.5490984588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8031.207997369328</v>
      </c>
      <c r="L413" s="444">
        <f t="shared" ca="1" si="28"/>
        <v>1935521.127366008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1935521.127366008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8029.6895734841164</v>
      </c>
      <c r="L414" s="444">
        <f t="shared" ca="1" si="28"/>
        <v>1935155.1872096718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1935155.1872096718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8028.1648228327149</v>
      </c>
      <c r="L415" s="444">
        <f t="shared" ca="1" si="28"/>
        <v>1934787.7223026843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1934787.7223026843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8026.6337190536005</v>
      </c>
      <c r="L416" s="444">
        <f t="shared" ca="1" si="28"/>
        <v>1934418.7262919177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1934418.7262919177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8025.0962356754071</v>
      </c>
      <c r="L417" s="444">
        <f t="shared" ca="1" si="28"/>
        <v>1934048.1927977731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1934048.1927977731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8023.5523461164703</v>
      </c>
      <c r="L418" s="444">
        <f t="shared" ca="1" si="28"/>
        <v>1933676.1154140693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1933676.1154140693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8022.002023684372</v>
      </c>
      <c r="L419" s="444">
        <f t="shared" ca="1" si="28"/>
        <v>1933302.4877079334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1933302.4877079334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8020.4452415754713</v>
      </c>
      <c r="L420" s="444">
        <f t="shared" ca="1" si="28"/>
        <v>1932927.3032196886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1932927.3032196886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8018.881972874452</v>
      </c>
      <c r="L421" s="444">
        <f t="shared" ca="1" si="28"/>
        <v>1932550.5554627429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1932550.5554627429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8017.3121905538446</v>
      </c>
      <c r="L422" s="444">
        <f t="shared" ca="1" si="28"/>
        <v>1932172.2379234766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1932172.2379234766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8015.7358674735697</v>
      </c>
      <c r="L423" s="444">
        <f t="shared" ca="1" si="28"/>
        <v>1931792.34406113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1931792.34406113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8014.1529763804574</v>
      </c>
      <c r="L424" s="444">
        <f t="shared" ca="1" si="28"/>
        <v>1931410.8673076902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1931410.8673076902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8012.5634899077913</v>
      </c>
      <c r="L425" s="444">
        <f t="shared" ca="1" si="28"/>
        <v>1931027.8010677779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1931027.8010677779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8010.9673805748234</v>
      </c>
      <c r="L426" s="444">
        <f t="shared" ca="1" si="28"/>
        <v>1930643.1387185326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1930643.1387185326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8009.3646207863012</v>
      </c>
      <c r="L427" s="444">
        <f t="shared" ca="1" si="28"/>
        <v>1930256.8736094988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1930256.8736094988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8007.7551828319929</v>
      </c>
      <c r="L428" s="444">
        <f t="shared" ca="1" si="28"/>
        <v>1929868.9990625107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1929868.9990625107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8006.1390388862101</v>
      </c>
      <c r="L429" s="444">
        <f t="shared" ca="1" si="28"/>
        <v>1929479.5083715767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1929479.5083715767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8004.5161610073183</v>
      </c>
      <c r="L430" s="444">
        <f t="shared" ca="1" si="28"/>
        <v>1929088.3948027638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1929088.3948027638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8002.8865211372649</v>
      </c>
      <c r="L431" s="444">
        <f t="shared" ca="1" si="28"/>
        <v>1928695.651594081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1928695.651594081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8001.2500911010866</v>
      </c>
      <c r="L432" s="444">
        <f t="shared" ca="1" si="28"/>
        <v>1928301.2719553618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1928301.2719553618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7999.606842606423</v>
      </c>
      <c r="L433" s="444">
        <f t="shared" ca="1" si="28"/>
        <v>1927905.249068148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1927905.249068148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7997.9567472430326</v>
      </c>
      <c r="L434" s="444">
        <f t="shared" ca="1" si="28"/>
        <v>1927507.5760855707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1927507.5760855707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7996.299776482294</v>
      </c>
      <c r="L435" s="444">
        <f t="shared" ca="1" si="28"/>
        <v>1927108.2461322329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1927108.2461322329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7994.6359016767201</v>
      </c>
      <c r="L436" s="444">
        <f t="shared" ca="1" si="28"/>
        <v>1926707.2523040895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1926707.2523040895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7992.9650940594556</v>
      </c>
      <c r="L437" s="444">
        <f t="shared" ca="1" si="28"/>
        <v>1926304.5876683288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1926304.5876683288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7991.2873247437856</v>
      </c>
      <c r="L438" s="444">
        <f t="shared" ca="1" si="28"/>
        <v>1925900.2452632524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1925900.2452632524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7989.6025647226343</v>
      </c>
      <c r="L439" s="444">
        <f t="shared" ca="1" si="28"/>
        <v>1925494.2180981548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1925494.2180981548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7987.9107848680615</v>
      </c>
      <c r="L440" s="444">
        <f t="shared" ca="1" si="28"/>
        <v>1925086.4991532026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1925086.4991532026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7986.2119559307603</v>
      </c>
      <c r="L441" s="444">
        <f t="shared" ca="1" si="28"/>
        <v>1924677.0813793133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1924677.0813793133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7984.5060485395534</v>
      </c>
      <c r="L442" s="444">
        <f t="shared" ca="1" si="28"/>
        <v>1924265.9576980327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1924265.9576980327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7982.7930332008855</v>
      </c>
      <c r="L443" s="444">
        <f t="shared" ca="1" si="28"/>
        <v>1923853.1210014133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1923853.1210014133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7981.072880298304</v>
      </c>
      <c r="L444" s="444">
        <f t="shared" ca="1" si="28"/>
        <v>1923438.5641518915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1923438.5641518915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7979.3455600919633</v>
      </c>
      <c r="L445" s="444">
        <f t="shared" ca="1" si="28"/>
        <v>1923022.2799821633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1923022.2799821633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7977.6110427180965</v>
      </c>
      <c r="L446" s="444">
        <f t="shared" ca="1" si="28"/>
        <v>1922604.2612950613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1922604.2612950613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7975.8692981885042</v>
      </c>
      <c r="L447" s="444">
        <f t="shared" ca="1" si="28"/>
        <v>1922184.5008634296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1922184.5008634296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7974.1202963900396</v>
      </c>
      <c r="L448" s="444">
        <f t="shared" ca="1" si="28"/>
        <v>1921762.9914299995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1921762.9914299995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7972.3640070840802</v>
      </c>
      <c r="L449" s="444">
        <f t="shared" ca="1" si="28"/>
        <v>1921339.7257072635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1921339.7257072635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7970.6003999060122</v>
      </c>
      <c r="L450" s="444">
        <f t="shared" ca="1" si="28"/>
        <v>1920914.6963773493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1920914.6963773493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7968.8294443647046</v>
      </c>
      <c r="L451" s="444">
        <f t="shared" ca="1" si="28"/>
        <v>1920487.8960918938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1920487.8960918938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7967.0511098419729</v>
      </c>
      <c r="L452" s="444">
        <f t="shared" ca="1" si="28"/>
        <v>1920059.3174719156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1920059.3174719156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7965.265365592064</v>
      </c>
      <c r="L453" s="444">
        <f t="shared" ca="1" si="28"/>
        <v>1919628.9531076874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1919628.9531076874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7963.4721807411133</v>
      </c>
      <c r="L454" s="444">
        <f t="shared" ca="1" si="28"/>
        <v>1919196.7955586084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1919196.7955586084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7961.6715242866185</v>
      </c>
      <c r="L455" s="444">
        <f t="shared" ca="1" si="28"/>
        <v>1918762.8373530747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1918762.8373530747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7959.863365096895</v>
      </c>
      <c r="L456" s="444">
        <f t="shared" ca="1" si="28"/>
        <v>1918327.0709883515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1918327.0709883515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7958.0476719105473</v>
      </c>
      <c r="L457" s="444">
        <f t="shared" ca="1" si="28"/>
        <v>1917889.4889304419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1917889.4889304419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7956.2244133359236</v>
      </c>
      <c r="L458" s="444">
        <f t="shared" ca="1" si="28"/>
        <v>1917450.0836139577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1917450.0836139577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7954.3935578505725</v>
      </c>
      <c r="L459" s="444">
        <f t="shared" ca="1" si="28"/>
        <v>1917008.8474419881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1917008.8474419881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7952.5550738006996</v>
      </c>
      <c r="L460" s="444">
        <f t="shared" ca="1" si="28"/>
        <v>1916565.7727859686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1916565.7727859686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7950.7089294006182</v>
      </c>
      <c r="L461" s="444">
        <f t="shared" ca="1" si="28"/>
        <v>1916120.8519855491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1916120.8519855491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7948.855092732204</v>
      </c>
      <c r="L462" s="444">
        <f t="shared" ca="1" si="28"/>
        <v>1915674.0773484611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1915674.0773484611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7946.9935317443378</v>
      </c>
      <c r="L463" s="444">
        <f t="shared" ca="1" si="28"/>
        <v>1915225.4411503852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1915225.4411503852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7945.1242142523533</v>
      </c>
      <c r="L464" s="444">
        <f t="shared" ca="1" si="28"/>
        <v>1914774.9356348175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1914774.9356348175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7943.2471079374873</v>
      </c>
      <c r="L465" s="444">
        <f t="shared" ca="1" si="28"/>
        <v>1914322.5530129347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1914322.5530129347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7941.3621803463102</v>
      </c>
      <c r="L466" s="444">
        <f t="shared" ca="1" si="28"/>
        <v>1913868.285463461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1913868.285463461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7939.4693988901699</v>
      </c>
      <c r="L467" s="444">
        <f t="shared" ca="1" si="28"/>
        <v>1913412.1251325309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1913412.1251325309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7937.5687308446277</v>
      </c>
      <c r="L468" s="444">
        <f t="shared" ca="1" si="28"/>
        <v>1912954.0641335554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1912954.0641335554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7935.6601433488968</v>
      </c>
      <c r="L469" s="444">
        <f t="shared" ca="1" si="28"/>
        <v>1912494.0945470841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1912494.0945470841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7933.7436034052662</v>
      </c>
      <c r="L470" s="444">
        <f t="shared" ca="1" si="28"/>
        <v>1912032.2084206692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1912032.2084206692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7931.8190778785374</v>
      </c>
      <c r="L471" s="444">
        <f t="shared" ca="1" si="28"/>
        <v>1911568.3977687275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1911568.3977687275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7929.8865334954471</v>
      </c>
      <c r="L472" s="444">
        <f t="shared" ca="1" si="28"/>
        <v>1911102.6545724028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1911102.6545724028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7927.9459368440939</v>
      </c>
      <c r="L473" s="444">
        <f t="shared" ca="1" si="28"/>
        <v>1910634.9707794266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1910634.9707794266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7925.9972543733602</v>
      </c>
      <c r="L474" s="444">
        <f t="shared" ca="1" si="28"/>
        <v>1910165.3383039797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1910165.3383039797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7924.0404523923326</v>
      </c>
      <c r="L475" s="444">
        <f t="shared" ca="1" si="28"/>
        <v>1909693.7490265518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1909693.7490265518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7922.0754970697153</v>
      </c>
      <c r="L476" s="444">
        <f t="shared" ca="1" si="28"/>
        <v>1909220.1947938013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1909220.1947938013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7920.1023544332547</v>
      </c>
      <c r="L477" s="444">
        <f t="shared" ca="1" si="28"/>
        <v>1908744.6674184143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1908744.6674184143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7918.1209903691415</v>
      </c>
      <c r="L478" s="444">
        <f t="shared" ca="1" si="28"/>
        <v>1908267.1586789633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1908267.1586789633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7916.1313706214296</v>
      </c>
      <c r="L479" s="444">
        <f t="shared" ca="1" si="28"/>
        <v>1907787.6603197646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1907787.6603197646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7914.133460791435</v>
      </c>
      <c r="L480" s="444">
        <f t="shared" ca="1" si="28"/>
        <v>1907306.164050736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1907306.164050736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7912.1272263371493</v>
      </c>
      <c r="L481" s="444">
        <f t="shared" ca="1" si="28"/>
        <v>1906822.6615472529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1906822.6615472529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7910.1126325726364</v>
      </c>
      <c r="L482" s="444">
        <f t="shared" ca="1" si="28"/>
        <v>1906337.1444500054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1906337.1444500054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7908.0896446674378</v>
      </c>
      <c r="L483" s="444">
        <f t="shared" ca="1" si="28"/>
        <v>1905849.6043648527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1905849.6043648527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7906.0582276459681</v>
      </c>
      <c r="L484" s="444">
        <f t="shared" ca="1" si="28"/>
        <v>1905360.0328626784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1905360.0328626784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7904.018346386908</v>
      </c>
      <c r="L485" s="444">
        <f t="shared" ca="1" si="28"/>
        <v>1904868.4214792452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1904868.4214792452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7901.969965622603</v>
      </c>
      <c r="L486" s="444">
        <f t="shared" ca="1" si="28"/>
        <v>1904374.7617150475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1904374.7617150475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7899.9130499384473</v>
      </c>
      <c r="L487" s="444">
        <f t="shared" ca="1" si="28"/>
        <v>1903879.0450351657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1903879.0450351657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7897.8475637722722</v>
      </c>
      <c r="L488" s="444">
        <f t="shared" ca="1" si="28"/>
        <v>1903381.2628691178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1903381.2628691178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7895.7734714137405</v>
      </c>
      <c r="L489" s="444">
        <f t="shared" ca="1" si="28"/>
        <v>1902881.4066107112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1902881.4066107112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7893.6907370037134</v>
      </c>
      <c r="L490" s="444">
        <f t="shared" ca="1" si="28"/>
        <v>1902379.4676178948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1902379.4676178948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7891.599324533644</v>
      </c>
      <c r="L491" s="444">
        <f t="shared" ca="1" si="28"/>
        <v>1901875.4372126083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1901875.4372126083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7889.4991978449498</v>
      </c>
      <c r="L492" s="444">
        <f t="shared" ca="1" si="28"/>
        <v>1901369.306680633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1901369.306680633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7887.3903206283867</v>
      </c>
      <c r="L493" s="444">
        <f t="shared" ca="1" si="28"/>
        <v>1900861.0672714412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1900861.0672714412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7885.2726564234208</v>
      </c>
      <c r="L494" s="444">
        <f t="shared" ca="1" si="28"/>
        <v>1900350.7101980445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1900350.7101980445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7883.1461686176008</v>
      </c>
      <c r="L495" s="444">
        <f t="shared" ca="1" si="28"/>
        <v>1899838.2266368419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1899838.2266368419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7881.0108204459239</v>
      </c>
      <c r="L496" s="444">
        <f t="shared" ca="1" si="28"/>
        <v>1899323.6077274675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1899323.6077274675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7878.8665749901966</v>
      </c>
      <c r="L497" s="444">
        <f t="shared" ca="1" si="28"/>
        <v>1898806.8445726375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1898806.8445726375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7876.7133951784044</v>
      </c>
      <c r="L498" s="444">
        <f t="shared" ca="1" si="28"/>
        <v>1898287.9282379956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1898287.9282379956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7874.5512437840644</v>
      </c>
      <c r="L499" s="444">
        <f t="shared" ca="1" si="28"/>
        <v>1897766.8497519596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1897766.8497519596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7872.3800834255808</v>
      </c>
      <c r="L500" s="444">
        <f t="shared" ca="1" si="28"/>
        <v>1897243.600105565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1897243.600105565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7870.1998765656026</v>
      </c>
      <c r="L501" s="444">
        <f t="shared" ca="1" si="28"/>
        <v>1896718.1702523106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1896718.1702523106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7868.0105855103766</v>
      </c>
      <c r="L502" s="444">
        <f t="shared" ca="1" si="28"/>
        <v>1896190.5511080008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1896190.5511080008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7865.812172409087</v>
      </c>
      <c r="L503" s="444">
        <f t="shared" ca="1" si="28"/>
        <v>1895660.7335505898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1895660.7335505898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7863.6045992532063</v>
      </c>
      <c r="L504" s="444">
        <f t="shared" ca="1" si="28"/>
        <v>1895128.7084200229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1895128.7084200229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7861.387827875843</v>
      </c>
      <c r="L505" s="444">
        <f t="shared" ca="1" si="28"/>
        <v>1894594.4665180785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1894594.4665180785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7859.1618199510758</v>
      </c>
      <c r="L506" s="444">
        <f t="shared" ca="1" si="28"/>
        <v>1894057.9986082094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1894057.9986082094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7856.9265369932873</v>
      </c>
      <c r="L507" s="444">
        <f t="shared" ca="1" si="28"/>
        <v>1893519.2954153826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1893519.2954153826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7854.6819403565096</v>
      </c>
      <c r="L508" s="444">
        <f t="shared" ca="1" si="28"/>
        <v>1892978.3476259189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1892978.3476259189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7852.4279912337443</v>
      </c>
      <c r="L509" s="444">
        <f t="shared" ca="1" si="28"/>
        <v>1892435.1458873325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1892435.1458873325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7850.1646506563011</v>
      </c>
      <c r="L510" s="444">
        <f t="shared" ca="1" si="28"/>
        <v>1891889.6808081686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1891889.6808081686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7847.8918794931169</v>
      </c>
      <c r="L511" s="444">
        <f t="shared" ca="1" si="28"/>
        <v>1891341.9429578416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1891341.9429578416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7845.6096384500888</v>
      </c>
      <c r="L512" s="444">
        <f t="shared" ca="1" si="28"/>
        <v>1890791.9228664716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1890791.9228664716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7843.3178880693813</v>
      </c>
      <c r="L513" s="444">
        <f t="shared" ca="1" si="28"/>
        <v>1890239.6110247208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1890239.6110247208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7841.0165887287512</v>
      </c>
      <c r="L514" s="444">
        <f t="shared" ca="1" si="28"/>
        <v>1889684.9978836293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1889684.9978836293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7838.7057006408713</v>
      </c>
      <c r="L515" s="444">
        <f t="shared" ca="1" si="28"/>
        <v>1889128.0738544499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1889128.0738544499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7836.3851838526243</v>
      </c>
      <c r="L516" s="444">
        <f t="shared" ca="1" si="28"/>
        <v>1888568.8293084824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1888568.8293084824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7834.0549982444263</v>
      </c>
      <c r="L517" s="444">
        <f t="shared" ca="1" si="28"/>
        <v>1888007.2545769066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1888007.2545769066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7831.7151035295265</v>
      </c>
      <c r="L518" s="444">
        <f t="shared" ref="L518:L772" ca="1" si="54">I518-J518+K518</f>
        <v>1887443.339950616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1887443.339950616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7829.3654592533157</v>
      </c>
      <c r="L519" s="444">
        <f t="shared" ca="1" si="54"/>
        <v>1886877.0756800491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1886877.0756800491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7827.0060247926203</v>
      </c>
      <c r="L520" s="444">
        <f t="shared" ca="1" si="54"/>
        <v>1886308.4519750215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1886308.4519750215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7824.6367593550049</v>
      </c>
      <c r="L521" s="444">
        <f t="shared" ca="1" si="54"/>
        <v>1885737.4590045563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1885737.4590045563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7822.2576219780667</v>
      </c>
      <c r="L522" s="444">
        <f t="shared" ca="1" si="54"/>
        <v>1885164.0868967143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1885164.0868967143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7819.8685715287256</v>
      </c>
      <c r="L523" s="444">
        <f t="shared" ca="1" si="54"/>
        <v>1884588.3257384228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1884588.3257384228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7817.4695667025107</v>
      </c>
      <c r="L524" s="444">
        <f t="shared" ca="1" si="54"/>
        <v>1884010.1655753052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1884010.1655753052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7815.0605660228548</v>
      </c>
      <c r="L525" s="444">
        <f t="shared" ca="1" si="54"/>
        <v>1883429.5964115078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1883429.5964115078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7812.6415278403638</v>
      </c>
      <c r="L526" s="444">
        <f t="shared" ca="1" si="54"/>
        <v>1882846.608209528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1882846.608209528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7810.2124103321166</v>
      </c>
      <c r="L527" s="444">
        <f t="shared" ca="1" si="54"/>
        <v>1882261.19089004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1882261.19089004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7807.7731715009159</v>
      </c>
      <c r="L528" s="444">
        <f t="shared" ca="1" si="54"/>
        <v>1881673.3343317208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1881673.3343317208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7805.3237691745862</v>
      </c>
      <c r="L529" s="444">
        <f t="shared" ca="1" si="54"/>
        <v>1881083.0283710752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1881083.0283710752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7802.8641610052282</v>
      </c>
      <c r="L530" s="444">
        <f t="shared" ca="1" si="54"/>
        <v>1880490.2628022602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1880490.2628022602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7800.3943044685002</v>
      </c>
      <c r="L531" s="444">
        <f t="shared" ca="1" si="54"/>
        <v>1879895.0273769086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1879895.0273769086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7797.9141568628684</v>
      </c>
      <c r="L532" s="444">
        <f t="shared" ca="1" si="54"/>
        <v>1879297.3118039512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1879297.3118039512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7795.423675308878</v>
      </c>
      <c r="L533" s="444">
        <f t="shared" ca="1" si="54"/>
        <v>1878697.1057494399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1878697.1057494399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7792.9228167484152</v>
      </c>
      <c r="L534" s="444">
        <f t="shared" ca="1" si="54"/>
        <v>1878094.3988363682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1878094.3988363682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7790.411537943949</v>
      </c>
      <c r="L535" s="444">
        <f t="shared" ca="1" si="54"/>
        <v>1877489.1806444919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1877489.1806444919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7787.8897954777985</v>
      </c>
      <c r="L536" s="444">
        <f t="shared" ca="1" si="54"/>
        <v>1876881.4407101495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1876881.4407101495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7785.3575457513716</v>
      </c>
      <c r="L537" s="444">
        <f t="shared" ca="1" si="54"/>
        <v>1876271.1685260807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1876271.1685260807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7782.8147449844182</v>
      </c>
      <c r="L538" s="444">
        <f t="shared" ca="1" si="54"/>
        <v>1875658.353541245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1875658.353541245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7780.26134921427</v>
      </c>
      <c r="L539" s="444">
        <f t="shared" ca="1" si="54"/>
        <v>1875042.985160639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1875042.985160639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7777.6973142950783</v>
      </c>
      <c r="L540" s="444">
        <f t="shared" ca="1" si="54"/>
        <v>1874425.0527451138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1874425.0527451138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7775.1225958970581</v>
      </c>
      <c r="L541" s="444">
        <f t="shared" ca="1" si="54"/>
        <v>1873804.5456111906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1873804.5456111906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7772.5371495057097</v>
      </c>
      <c r="L542" s="444">
        <f t="shared" ca="1" si="54"/>
        <v>1873181.4530308761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1873181.4530308761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7769.9409304210667</v>
      </c>
      <c r="L543" s="444">
        <f t="shared" ca="1" si="54"/>
        <v>1872555.7642314769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1872555.7642314769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7767.3338937569033</v>
      </c>
      <c r="L544" s="444">
        <f t="shared" ca="1" si="54"/>
        <v>1871927.4683954136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1871927.4683954136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7764.7159944399737</v>
      </c>
      <c r="L545" s="444">
        <f t="shared" ca="1" si="54"/>
        <v>1871296.5546600334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1871296.5546600334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7762.0871872092212</v>
      </c>
      <c r="L546" s="444">
        <f t="shared" ca="1" si="54"/>
        <v>1870663.0121174224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1870663.0121174224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7759.4474266150091</v>
      </c>
      <c r="L547" s="444">
        <f t="shared" ca="1" si="54"/>
        <v>1870026.8298142173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1870026.8298142173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7756.7966670183214</v>
      </c>
      <c r="L548" s="444">
        <f t="shared" ca="1" si="54"/>
        <v>1869387.9967514153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1869387.9967514153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7754.1348625899782</v>
      </c>
      <c r="L549" s="444">
        <f t="shared" ca="1" si="54"/>
        <v>1868746.501884185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1868746.501884185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7751.4619673098541</v>
      </c>
      <c r="L550" s="444">
        <f t="shared" ca="1" si="54"/>
        <v>1868102.3341216748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1868102.3341216748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7748.7779349660605</v>
      </c>
      <c r="L551" s="444">
        <f t="shared" ca="1" si="54"/>
        <v>1867455.4823268207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1867455.4823268207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7746.0827191541694</v>
      </c>
      <c r="L552" s="444">
        <f t="shared" ca="1" si="54"/>
        <v>1866805.9353161547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1866805.9353161547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7743.3762732763935</v>
      </c>
      <c r="L553" s="444">
        <f t="shared" ca="1" si="54"/>
        <v>1866153.6818596108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1866153.6818596108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7740.6585505407938</v>
      </c>
      <c r="L554" s="444">
        <f t="shared" ca="1" si="54"/>
        <v>1865498.7106803313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1865498.7106803313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7737.929503960464</v>
      </c>
      <c r="L555" s="444">
        <f t="shared" ca="1" si="54"/>
        <v>1864841.0104544717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1864841.0104544717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7735.1890863527142</v>
      </c>
      <c r="L556" s="444">
        <f t="shared" ca="1" si="54"/>
        <v>1864180.5698110042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1864180.5698110042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7732.4372503382656</v>
      </c>
      <c r="L557" s="444">
        <f t="shared" ca="1" si="54"/>
        <v>1863517.3773315223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1863517.3773315223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7729.6739483404253</v>
      </c>
      <c r="L558" s="444">
        <f t="shared" ca="1" si="54"/>
        <v>1862851.4215500425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1862851.4215500425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7726.899132584259</v>
      </c>
      <c r="L559" s="444">
        <f t="shared" ca="1" si="54"/>
        <v>1862182.6909528065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1862182.6909528065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7724.1127550957763</v>
      </c>
      <c r="L560" s="444">
        <f t="shared" ca="1" si="54"/>
        <v>1861511.1739780821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1861511.1739780821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7721.3147677010911</v>
      </c>
      <c r="L561" s="444">
        <f t="shared" ca="1" si="54"/>
        <v>1860836.859015963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1860836.859015963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7718.5051220255955</v>
      </c>
      <c r="L562" s="444">
        <f t="shared" ca="1" si="54"/>
        <v>1860159.7344081684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1860159.7344081684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7715.6837694931173</v>
      </c>
      <c r="L563" s="444">
        <f t="shared" ca="1" si="54"/>
        <v>1859479.7884478413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1859479.7884478413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7712.8506613250865</v>
      </c>
      <c r="L564" s="444">
        <f t="shared" ca="1" si="54"/>
        <v>1858797.0093793462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1858797.0093793462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7710.0057485396901</v>
      </c>
      <c r="L565" s="444">
        <f t="shared" ca="1" si="54"/>
        <v>1858111.3853980657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1858111.3853980657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7707.1489819510225</v>
      </c>
      <c r="L566" s="444">
        <f t="shared" ca="1" si="54"/>
        <v>1857422.9046501964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1857422.9046501964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7704.2803121682346</v>
      </c>
      <c r="L567" s="444">
        <f t="shared" ca="1" si="54"/>
        <v>1856731.5552325444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1856731.5552325444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7701.399689594683</v>
      </c>
      <c r="L568" s="444">
        <f t="shared" ca="1" si="54"/>
        <v>1856037.325192319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1856037.325192319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7698.5070644270791</v>
      </c>
      <c r="L569" s="444">
        <f t="shared" ca="1" si="54"/>
        <v>1855340.2025269258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1855340.2025269258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7695.6023866546066</v>
      </c>
      <c r="L570" s="444">
        <f t="shared" ca="1" si="54"/>
        <v>1854640.1751837602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1854640.1751837602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7692.6856060580822</v>
      </c>
      <c r="L571" s="444">
        <f t="shared" ca="1" si="54"/>
        <v>1853937.231059998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1853937.231059998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7689.7566722090751</v>
      </c>
      <c r="L572" s="444">
        <f t="shared" ca="1" si="54"/>
        <v>1853231.358002387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1853231.358002387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7686.8155344690294</v>
      </c>
      <c r="L573" s="444">
        <f t="shared" ca="1" si="54"/>
        <v>1852522.5438070358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1852522.5438070358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7683.8621419883993</v>
      </c>
      <c r="L574" s="444">
        <f t="shared" ca="1" si="54"/>
        <v>1851810.7762192041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1851810.7762192041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7680.8964437057657</v>
      </c>
      <c r="L575" s="444">
        <f t="shared" ca="1" si="54"/>
        <v>1851096.0429330897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1851096.0429330897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7677.918388346955</v>
      </c>
      <c r="L576" s="444">
        <f t="shared" ca="1" si="54"/>
        <v>1850378.3315916164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1850378.3315916164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7674.9279244241507</v>
      </c>
      <c r="L577" s="444">
        <f t="shared" ca="1" si="54"/>
        <v>1849657.6297862204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1849657.6297862204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7671.9250002350018</v>
      </c>
      <c r="L578" s="444">
        <f t="shared" ca="1" si="54"/>
        <v>1848933.9250566352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1848933.9250566352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7668.9095638617291</v>
      </c>
      <c r="L579" s="444">
        <f t="shared" ca="1" si="54"/>
        <v>1848207.2048906768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1848207.2048906768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7665.8815631702355</v>
      </c>
      <c r="L580" s="444">
        <f t="shared" ca="1" si="54"/>
        <v>1847477.4567240269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1847477.4567240269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7662.8409458091955</v>
      </c>
      <c r="L581" s="444">
        <f t="shared" ca="1" si="54"/>
        <v>1846744.6679400159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1846744.6679400159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7659.7876592091488</v>
      </c>
      <c r="L582" s="444">
        <f t="shared" ca="1" si="54"/>
        <v>1846008.8258694049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1846008.8258694049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7656.7216505816041</v>
      </c>
      <c r="L583" s="444">
        <f t="shared" ca="1" si="54"/>
        <v>1845269.9177901663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1845269.9177901663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7653.6428669181087</v>
      </c>
      <c r="L584" s="444">
        <f t="shared" ca="1" si="54"/>
        <v>1844527.9309272643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1844527.9309272643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7650.5512549893501</v>
      </c>
      <c r="L585" s="444">
        <f t="shared" ca="1" si="54"/>
        <v>1843782.8524524334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1843782.8524524334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7647.4467613442221</v>
      </c>
      <c r="L586" s="444">
        <f t="shared" ca="1" si="54"/>
        <v>1843034.6694839576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1843034.6694839576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7644.3293323089056</v>
      </c>
      <c r="L587" s="444">
        <f t="shared" ca="1" si="54"/>
        <v>1842283.3690864462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1842283.3690864462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7641.1989139859415</v>
      </c>
      <c r="L588" s="444">
        <f t="shared" ca="1" si="54"/>
        <v>1841528.9382706119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1841528.9382706119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7638.0554522532984</v>
      </c>
      <c r="L589" s="444">
        <f t="shared" ca="1" si="54"/>
        <v>1840771.3639930449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1840771.3639930449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7634.8988927634364</v>
      </c>
      <c r="L590" s="444">
        <f t="shared" ca="1" si="54"/>
        <v>1840010.6331559883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1840010.6331559883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7631.7291809423659</v>
      </c>
      <c r="L591" s="444">
        <f t="shared" ca="1" si="54"/>
        <v>1839246.7326071104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1839246.7326071104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7628.5462619887094</v>
      </c>
      <c r="L592" s="444">
        <f t="shared" ca="1" si="54"/>
        <v>1838479.649139279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1838479.649139279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7625.3500808727458</v>
      </c>
      <c r="L593" s="444">
        <f t="shared" ca="1" si="54"/>
        <v>1837709.3694903315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1837709.3694903315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7622.1405823354635</v>
      </c>
      <c r="L594" s="444">
        <f t="shared" ca="1" si="54"/>
        <v>1836935.8803428467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1836935.8803428467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7618.9177108876102</v>
      </c>
      <c r="L595" s="444">
        <f t="shared" ca="1" si="54"/>
        <v>1836159.1683239141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1836159.1683239141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7615.6814108087246</v>
      </c>
      <c r="L596" s="444">
        <f t="shared" ca="1" si="54"/>
        <v>1835379.2200049027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1835379.2200049027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7612.4316261461781</v>
      </c>
      <c r="L597" s="444">
        <f t="shared" ca="1" si="54"/>
        <v>1834596.0219012287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1834596.0219012287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7609.168300714201</v>
      </c>
      <c r="L598" s="444">
        <f t="shared" ca="1" si="54"/>
        <v>1833809.5604721226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1833809.5604721226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7605.891378092927</v>
      </c>
      <c r="L599" s="444">
        <f t="shared" ca="1" si="54"/>
        <v>1833019.8221203953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1833019.8221203953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7602.6008016273963</v>
      </c>
      <c r="L600" s="444">
        <f t="shared" ca="1" si="54"/>
        <v>1832226.7931922025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1832226.7931922025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7599.2965144265927</v>
      </c>
      <c r="L601" s="444">
        <f t="shared" ca="1" si="54"/>
        <v>1831430.4599768089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1831430.4599768089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7595.9784593624518</v>
      </c>
      <c r="L602" s="444">
        <f t="shared" ca="1" si="54"/>
        <v>1830630.8087063511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1830630.8087063511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7592.646579068879</v>
      </c>
      <c r="L603" s="444">
        <f t="shared" ca="1" si="54"/>
        <v>1829827.8255555998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1829827.8255555998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7589.3008159407482</v>
      </c>
      <c r="L604" s="444">
        <f t="shared" ca="1" si="54"/>
        <v>1829021.4966417204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1829021.4966417204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7585.9411121329176</v>
      </c>
      <c r="L605" s="444">
        <f t="shared" ca="1" si="54"/>
        <v>1828211.8080240332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1828211.8080240332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7582.5674095592212</v>
      </c>
      <c r="L606" s="444">
        <f t="shared" ca="1" si="54"/>
        <v>1827398.7457037722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1827398.7457037722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7579.1796498914664</v>
      </c>
      <c r="L607" s="444">
        <f t="shared" ca="1" si="54"/>
        <v>1826582.2956238436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1826582.2956238436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7575.7777745584317</v>
      </c>
      <c r="L608" s="444">
        <f t="shared" ca="1" si="54"/>
        <v>1825762.4436685818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1825762.4436685818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7572.3617247448401</v>
      </c>
      <c r="L609" s="444">
        <f t="shared" ca="1" si="54"/>
        <v>1824939.1756635064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1824939.1756635064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7568.9314413903594</v>
      </c>
      <c r="L610" s="444">
        <f t="shared" ca="1" si="54"/>
        <v>1824112.4773750766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1824112.4773750766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7565.4868651885681</v>
      </c>
      <c r="L611" s="444">
        <f t="shared" ca="1" si="54"/>
        <v>1823282.3345104449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1823282.3345104449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7562.027936585936</v>
      </c>
      <c r="L612" s="444">
        <f t="shared" ca="1" si="54"/>
        <v>1822448.7327172107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1822448.7327172107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7558.5545957807935</v>
      </c>
      <c r="L613" s="444">
        <f t="shared" ca="1" si="54"/>
        <v>1821611.6575831713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1821611.6575831713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7555.066782722296</v>
      </c>
      <c r="L614" s="444">
        <f t="shared" ca="1" si="54"/>
        <v>1820771.0946360733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1820771.0946360733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7551.5644371093877</v>
      </c>
      <c r="L615" s="444">
        <f t="shared" ca="1" si="54"/>
        <v>1819927.0293433624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1819927.0293433624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7548.0474983897593</v>
      </c>
      <c r="L616" s="444">
        <f t="shared" ca="1" si="54"/>
        <v>1819079.4471119321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1819079.4471119321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7544.5159057587998</v>
      </c>
      <c r="L617" s="444">
        <f t="shared" ca="1" si="54"/>
        <v>1818228.3332878707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1818228.3332878707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7540.9695981585437</v>
      </c>
      <c r="L618" s="444">
        <f t="shared" ca="1" si="54"/>
        <v>1817373.6731562091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1817373.6731562091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7537.4085142766189</v>
      </c>
      <c r="L619" s="444">
        <f t="shared" ca="1" si="54"/>
        <v>1816515.4519406655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1816515.4519406655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7533.8325925451891</v>
      </c>
      <c r="L620" s="444">
        <f t="shared" ca="1" si="54"/>
        <v>1815653.6548033904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1815653.6548033904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7530.2417711398748</v>
      </c>
      <c r="L621" s="444">
        <f t="shared" ca="1" si="54"/>
        <v>1814788.2668447101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1814788.2668447101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7526.6359879787078</v>
      </c>
      <c r="L622" s="444">
        <f t="shared" ca="1" si="54"/>
        <v>1813919.2731028686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1813919.2731028686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7523.015180721035</v>
      </c>
      <c r="L623" s="444">
        <f t="shared" ca="1" si="54"/>
        <v>1813046.6585537693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1813046.6585537693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7519.3792867664533</v>
      </c>
      <c r="L624" s="444">
        <f t="shared" ca="1" si="54"/>
        <v>1812170.4081107157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1812170.4081107157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7515.7282432537313</v>
      </c>
      <c r="L625" s="444">
        <f t="shared" ca="1" si="54"/>
        <v>1811290.5066241492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1811290.5066241492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7512.0619870597029</v>
      </c>
      <c r="L626" s="444">
        <f t="shared" ca="1" si="54"/>
        <v>1810406.9388813886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1810406.9388813886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7508.3804547982008</v>
      </c>
      <c r="L627" s="444">
        <f t="shared" ca="1" si="54"/>
        <v>1809519.6896063667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1809519.6896063667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7504.6835828189433</v>
      </c>
      <c r="L628" s="444">
        <f t="shared" ca="1" si="54"/>
        <v>1808628.7434593653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1808628.7434593653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7500.9713072064387</v>
      </c>
      <c r="L629" s="444">
        <f t="shared" ca="1" si="54"/>
        <v>1807734.0850367516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1807734.0850367516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7497.2435637788794</v>
      </c>
      <c r="L630" s="444">
        <f t="shared" ca="1" si="54"/>
        <v>1806835.6988707103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1806835.6988707103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7493.5002880870425</v>
      </c>
      <c r="L631" s="444">
        <f t="shared" ca="1" si="54"/>
        <v>1805933.5694289771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1805933.5694289771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7489.7414154131529</v>
      </c>
      <c r="L632" s="444">
        <f t="shared" ca="1" si="54"/>
        <v>1805027.68111457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1805027.68111457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7485.9668807697899</v>
      </c>
      <c r="L633" s="444">
        <f t="shared" ca="1" si="54"/>
        <v>1804118.0182655195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1804118.0182655195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7482.1766188987467</v>
      </c>
      <c r="L634" s="444">
        <f t="shared" ca="1" si="54"/>
        <v>1803204.5651545981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1803204.5651545981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7478.3705642699078</v>
      </c>
      <c r="L635" s="444">
        <f t="shared" ca="1" si="54"/>
        <v>1802287.3059890477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1802287.3059890477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7474.5486510801147</v>
      </c>
      <c r="L636" s="444">
        <f t="shared" ca="1" si="54"/>
        <v>1801366.2249103077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1801366.2249103077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7470.7108132520307</v>
      </c>
      <c r="L637" s="444">
        <f t="shared" ca="1" si="54"/>
        <v>1800441.3059937395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1800441.3059937395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7466.8569844329977</v>
      </c>
      <c r="L638" s="444">
        <f t="shared" ca="1" si="54"/>
        <v>1799512.5332483524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1799512.5332483524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7462.9870979938851</v>
      </c>
      <c r="L639" s="444">
        <f t="shared" ca="1" si="54"/>
        <v>1798579.8906165261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1798579.8906165261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7459.1010870279406</v>
      </c>
      <c r="L640" s="444">
        <f t="shared" ca="1" si="54"/>
        <v>1797643.3619737339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1797643.3619737339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7455.1988843496401</v>
      </c>
      <c r="L641" s="444">
        <f t="shared" ca="1" si="54"/>
        <v>1796702.9311282632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1796702.9311282632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7451.2804224935126</v>
      </c>
      <c r="L642" s="444">
        <f t="shared" ca="1" si="54"/>
        <v>1795758.5818209366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1795758.5818209366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7447.3456337129865</v>
      </c>
      <c r="L643" s="444">
        <f t="shared" ca="1" si="54"/>
        <v>1794810.2977248295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1794810.2977248295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7443.3944499792051</v>
      </c>
      <c r="L644" s="444">
        <f t="shared" ca="1" si="54"/>
        <v>1793858.0624449886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1793858.0624449886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7439.4268029798686</v>
      </c>
      <c r="L645" s="444">
        <f t="shared" ca="1" si="54"/>
        <v>1792901.8595181482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1792901.8595181482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7435.4426241180336</v>
      </c>
      <c r="L646" s="444">
        <f t="shared" ca="1" si="54"/>
        <v>1791941.672412446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1791941.672412446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7431.4418445109395</v>
      </c>
      <c r="L647" s="444">
        <f t="shared" ca="1" si="54"/>
        <v>1790977.4845271367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1790977.4845271367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7427.4243949888187</v>
      </c>
      <c r="L648" s="444">
        <f t="shared" ca="1" si="54"/>
        <v>1790009.2791923054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1790009.2791923054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7423.390206093688</v>
      </c>
      <c r="L649" s="444">
        <f t="shared" ca="1" si="54"/>
        <v>1789037.0396685789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1789037.0396685789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7419.3392080781614</v>
      </c>
      <c r="L650" s="444">
        <f t="shared" ca="1" si="54"/>
        <v>1788060.7491468368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1788060.7491468368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7415.2713309042356</v>
      </c>
      <c r="L651" s="444">
        <f t="shared" ca="1" si="54"/>
        <v>1787080.3907479208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1787080.3907479208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7411.1865042420859</v>
      </c>
      <c r="L652" s="444">
        <f t="shared" ca="1" si="54"/>
        <v>1786095.9475223427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1786095.9475223427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7407.0846574688439</v>
      </c>
      <c r="L653" s="444">
        <f t="shared" ca="1" si="54"/>
        <v>1785107.4024499913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1785107.4024499913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7402.9657196673797</v>
      </c>
      <c r="L654" s="444">
        <f t="shared" ca="1" si="54"/>
        <v>1784114.7384398384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1784114.7384398384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7398.8296196250758</v>
      </c>
      <c r="L655" s="444">
        <f t="shared" ca="1" si="54"/>
        <v>1783117.9383296433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1783117.9383296433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7394.6762858325965</v>
      </c>
      <c r="L656" s="444">
        <f t="shared" ca="1" si="54"/>
        <v>1782116.9848856558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1782116.9848856558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7390.5056464826494</v>
      </c>
      <c r="L657" s="444">
        <f t="shared" ca="1" si="54"/>
        <v>1781111.8608023182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1781111.8608023182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7386.317629468741</v>
      </c>
      <c r="L658" s="444">
        <f t="shared" ca="1" si="54"/>
        <v>1780102.5487019666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1780102.5487019666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7382.1121623839426</v>
      </c>
      <c r="L659" s="444">
        <f t="shared" ca="1" si="54"/>
        <v>1779089.0311345304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1779089.0311345304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7377.8891725196263</v>
      </c>
      <c r="L660" s="444">
        <f t="shared" ca="1" si="54"/>
        <v>1778071.2905772298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1778071.2905772298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7373.6485868642067</v>
      </c>
      <c r="L661" s="444">
        <f t="shared" ca="1" si="54"/>
        <v>1777049.3094342737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1777049.3094342737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7369.3903321018897</v>
      </c>
      <c r="L662" s="444">
        <f t="shared" ca="1" si="54"/>
        <v>1776023.0700365554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1776023.0700365554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7365.1143346113977</v>
      </c>
      <c r="L663" s="444">
        <f t="shared" ca="1" si="54"/>
        <v>1774992.5546413467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1774992.5546413467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7360.8205204646938</v>
      </c>
      <c r="L664" s="444">
        <f t="shared" ca="1" si="54"/>
        <v>1773957.7454319913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1773957.7454319913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7356.5088154257128</v>
      </c>
      <c r="L665" s="444">
        <f t="shared" ca="1" si="54"/>
        <v>1772918.6245175968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1772918.6245175968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7352.1791449490693</v>
      </c>
      <c r="L666" s="444">
        <f t="shared" ca="1" si="54"/>
        <v>1771875.1739327256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1771875.1739327256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7347.8314341787727</v>
      </c>
      <c r="L667" s="444">
        <f t="shared" ca="1" si="54"/>
        <v>1770827.3756370842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1770827.3756370842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7343.4656079469332</v>
      </c>
      <c r="L668" s="444">
        <f t="shared" ca="1" si="54"/>
        <v>1769775.211515211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1769775.211515211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7339.0815907724618</v>
      </c>
      <c r="L669" s="444">
        <f t="shared" ca="1" si="54"/>
        <v>1768718.6633761632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1768718.6633761632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7334.6793068597626</v>
      </c>
      <c r="L670" s="444">
        <f t="shared" ca="1" si="54"/>
        <v>1767657.7129532029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1767657.7129532029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7330.2586800974277</v>
      </c>
      <c r="L671" s="444">
        <f t="shared" ca="1" si="54"/>
        <v>1766592.3419034802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1766592.3419034802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7325.8196340569166</v>
      </c>
      <c r="L672" s="444">
        <f t="shared" ca="1" si="54"/>
        <v>1765522.5318077169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1765522.5318077169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7321.3620919912364</v>
      </c>
      <c r="L673" s="444">
        <f t="shared" ca="1" si="54"/>
        <v>1764448.2641698881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1764448.2641698881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7316.8859768336151</v>
      </c>
      <c r="L674" s="444">
        <f t="shared" ca="1" si="54"/>
        <v>1763369.5204169014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1763369.5204169014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7312.3912111961718</v>
      </c>
      <c r="L675" s="444">
        <f t="shared" ca="1" si="54"/>
        <v>1762286.2818982773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1762286.2818982773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7307.8777173685703</v>
      </c>
      <c r="L676" s="444">
        <f t="shared" ca="1" si="54"/>
        <v>1761198.5298858257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1761198.5298858257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7303.3454173166892</v>
      </c>
      <c r="L677" s="444">
        <f t="shared" ca="1" si="54"/>
        <v>1760106.2455733223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1760106.2455733223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7298.7942326812599</v>
      </c>
      <c r="L678" s="444">
        <f t="shared" ca="1" si="54"/>
        <v>1759009.4100761833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1759009.4100761833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7294.2240847765124</v>
      </c>
      <c r="L679" s="444">
        <f t="shared" ca="1" si="54"/>
        <v>1757908.0044311397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1757908.0044311397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7289.6348945888303</v>
      </c>
      <c r="L680" s="444">
        <f t="shared" ca="1" si="54"/>
        <v>1756802.0095959082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1756802.0095959082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7285.0265827753656</v>
      </c>
      <c r="L681" s="444">
        <f t="shared" ca="1" si="54"/>
        <v>1755691.4064488634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1755691.4064488634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7280.3990696626797</v>
      </c>
      <c r="L682" s="444">
        <f t="shared" ca="1" si="54"/>
        <v>1754576.1757887059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1754576.1757887059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7275.7522752453579</v>
      </c>
      <c r="L683" s="444">
        <f t="shared" ca="1" si="54"/>
        <v>1753456.298334131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1753456.298334131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7271.0861191846298</v>
      </c>
      <c r="L684" s="444">
        <f t="shared" ca="1" si="54"/>
        <v>1752331.7547234956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1752331.7547234956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7266.4005208069802</v>
      </c>
      <c r="L685" s="444">
        <f t="shared" ca="1" si="54"/>
        <v>1751202.5255144823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1751202.5255144823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7261.6953991027585</v>
      </c>
      <c r="L686" s="444">
        <f t="shared" ca="1" si="54"/>
        <v>1750068.5911837649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1750068.5911837649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7256.9706727247694</v>
      </c>
      <c r="L687" s="444">
        <f t="shared" ca="1" si="54"/>
        <v>1748929.9321266694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1748929.9321266694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7252.2262599868727</v>
      </c>
      <c r="L688" s="444">
        <f t="shared" ca="1" si="54"/>
        <v>1747786.5286568361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1747786.5286568361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7247.4620788625662</v>
      </c>
      <c r="L689" s="444">
        <f t="shared" ca="1" si="54"/>
        <v>1746638.3610058785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1746638.3610058785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7242.6780469835767</v>
      </c>
      <c r="L690" s="444">
        <f t="shared" ca="1" si="54"/>
        <v>1745485.409323042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1745485.409323042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7237.8740816384234</v>
      </c>
      <c r="L691" s="444">
        <f t="shared" ca="1" si="54"/>
        <v>1744327.6536748603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1744327.6536748603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7233.0500997710005</v>
      </c>
      <c r="L692" s="444">
        <f t="shared" ca="1" si="54"/>
        <v>1743165.0740448111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1743165.0740448111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7228.2060179791297</v>
      </c>
      <c r="L693" s="444">
        <f t="shared" ca="1" si="54"/>
        <v>1741997.6503329701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1741997.6503329701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7223.3417525131254</v>
      </c>
      <c r="L694" s="444">
        <f t="shared" ca="1" si="54"/>
        <v>1740825.362355663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1740825.362355663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7218.4572192743444</v>
      </c>
      <c r="L695" s="444">
        <f t="shared" ca="1" si="54"/>
        <v>1739648.189845117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1739648.189845117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7213.5523338137364</v>
      </c>
      <c r="L696" s="444">
        <f t="shared" ca="1" si="54"/>
        <v>1738466.1124491105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1738466.1124491105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7208.6270113303754</v>
      </c>
      <c r="L697" s="444">
        <f t="shared" ca="1" si="54"/>
        <v>1737279.1097306206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1737279.1097306206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7203.6811666700014</v>
      </c>
      <c r="L698" s="444">
        <f t="shared" ca="1" si="54"/>
        <v>1736087.1611674705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1736087.1611674705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7198.7147143235425</v>
      </c>
      <c r="L699" s="444">
        <f t="shared" ca="1" si="54"/>
        <v>1734890.246151974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1734890.246151974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7193.727568425641</v>
      </c>
      <c r="L700" s="444">
        <f t="shared" ca="1" si="54"/>
        <v>1733688.3439905795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1733688.3439905795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7188.7196427531635</v>
      </c>
      <c r="L701" s="444">
        <f t="shared" ca="1" si="54"/>
        <v>1732481.4339035125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1732481.4339035125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7183.6908507237194</v>
      </c>
      <c r="L702" s="444">
        <f t="shared" ca="1" si="54"/>
        <v>1731269.4950244161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1731269.4950244161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7178.6411053941492</v>
      </c>
      <c r="L703" s="444">
        <f t="shared" ca="1" si="54"/>
        <v>1730052.5063999901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1730052.5063999901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7173.5703194590415</v>
      </c>
      <c r="L704" s="444">
        <f t="shared" ca="1" si="54"/>
        <v>1728830.446989629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1728830.446989629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7168.4784052492032</v>
      </c>
      <c r="L705" s="444">
        <f t="shared" ca="1" si="54"/>
        <v>1727603.2956650581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1727603.2956650581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7163.3652747301576</v>
      </c>
      <c r="L706" s="444">
        <f t="shared" ca="1" si="54"/>
        <v>1726371.031209968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1726371.031209968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7158.2308395006148</v>
      </c>
      <c r="L707" s="444">
        <f t="shared" ca="1" si="54"/>
        <v>1725133.6323196485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1725133.6323196485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7153.0750107909516</v>
      </c>
      <c r="L708" s="444">
        <f t="shared" ca="1" si="54"/>
        <v>1723891.0776006193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1723891.0776006193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7147.8976994616633</v>
      </c>
      <c r="L709" s="444">
        <f t="shared" ca="1" si="54"/>
        <v>1722643.3455702607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1722643.3455702607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7142.6988160018354</v>
      </c>
      <c r="L710" s="444">
        <f t="shared" ca="1" si="54"/>
        <v>1721390.4146564424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1721390.4146564424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7137.4782705275929</v>
      </c>
      <c r="L711" s="444">
        <f t="shared" ca="1" si="54"/>
        <v>1720132.2631971498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1720132.2631971498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7132.2359727805406</v>
      </c>
      <c r="L712" s="444">
        <f t="shared" ca="1" si="54"/>
        <v>1718868.8694401102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1718868.8694401102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7126.9718321262089</v>
      </c>
      <c r="L713" s="444">
        <f t="shared" ca="1" si="54"/>
        <v>1717600.2115424161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1717600.2115424161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7121.6857575524828</v>
      </c>
      <c r="L714" s="444">
        <f t="shared" ca="1" si="54"/>
        <v>1716326.2675701485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1716326.2675701485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7116.3776576680348</v>
      </c>
      <c r="L715" s="444">
        <f t="shared" ca="1" si="54"/>
        <v>1715047.0154979962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1715047.0154979962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7111.0474407007341</v>
      </c>
      <c r="L716" s="444">
        <f t="shared" ca="1" si="54"/>
        <v>1713762.4332088768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1713762.4332088768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7105.6950144960692</v>
      </c>
      <c r="L717" s="444">
        <f t="shared" ca="1" si="54"/>
        <v>1712472.4984935527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1712472.4984935527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7100.3202865155527</v>
      </c>
      <c r="L718" s="444">
        <f t="shared" ca="1" si="54"/>
        <v>1711177.1890502481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1711177.1890502481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7094.9231638351166</v>
      </c>
      <c r="L719" s="444">
        <f t="shared" ca="1" si="54"/>
        <v>1709876.4824842631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1709876.4824842631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7089.5035531435115</v>
      </c>
      <c r="L720" s="444">
        <f t="shared" ca="1" si="54"/>
        <v>1708570.3563075864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1708570.3563075864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7084.0613607406931</v>
      </c>
      <c r="L721" s="444">
        <f t="shared" ca="1" si="54"/>
        <v>1707258.787938507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1707258.787938507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7078.596492536195</v>
      </c>
      <c r="L722" s="444">
        <f t="shared" ca="1" si="54"/>
        <v>1705941.754701223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1705941.754701223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7073.1088540475112</v>
      </c>
      <c r="L723" s="444">
        <f t="shared" ca="1" si="54"/>
        <v>1704619.2338254503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1704619.2338254503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7067.5983503984589</v>
      </c>
      <c r="L724" s="444">
        <f t="shared" ca="1" si="54"/>
        <v>1703291.2024460286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1703291.2024460286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7062.0648863175356</v>
      </c>
      <c r="L725" s="444">
        <f t="shared" ca="1" si="54"/>
        <v>1701957.637602526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1701957.637602526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7056.5083661362742</v>
      </c>
      <c r="L726" s="444">
        <f t="shared" ca="1" si="54"/>
        <v>1700618.5162388422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1700618.5162388422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7050.9286937875913</v>
      </c>
      <c r="L727" s="444">
        <f t="shared" ca="1" si="54"/>
        <v>1699273.8152028096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1699273.8152028096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7045.3257728041226</v>
      </c>
      <c r="L728" s="444">
        <f t="shared" ca="1" si="54"/>
        <v>1697923.5112457937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1697923.5112457937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7039.6995063165559</v>
      </c>
      <c r="L729" s="444">
        <f t="shared" ca="1" si="54"/>
        <v>1696567.58102229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1696567.58102229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7034.0497970519573</v>
      </c>
      <c r="L730" s="444">
        <f t="shared" ca="1" si="54"/>
        <v>1695206.0010895219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1695206.0010895219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7028.37654733209</v>
      </c>
      <c r="L731" s="444">
        <f t="shared" ca="1" si="54"/>
        <v>1693838.7479070339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1693838.7479070339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7022.679659071724</v>
      </c>
      <c r="L732" s="444">
        <f t="shared" ca="1" si="54"/>
        <v>1692465.7978362853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1692465.7978362853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7016.9590337769378</v>
      </c>
      <c r="L733" s="444">
        <f t="shared" ca="1" si="54"/>
        <v>1691087.1271402421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1691087.1271402421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7011.2145725434248</v>
      </c>
      <c r="L734" s="444">
        <f t="shared" ca="1" si="54"/>
        <v>1689702.7119829655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1689702.7119829655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7005.446176054772</v>
      </c>
      <c r="L735" s="444">
        <f t="shared" ca="1" si="54"/>
        <v>1688312.5284292002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1688312.5284292002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6999.6537445807498</v>
      </c>
      <c r="L736" s="444">
        <f t="shared" ca="1" si="54"/>
        <v>1686916.5524439607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1686916.5524439607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6993.8371779755853</v>
      </c>
      <c r="L737" s="444">
        <f t="shared" ca="1" si="54"/>
        <v>1685514.7598921161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1685514.7598921161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6987.9963756762327</v>
      </c>
      <c r="L738" s="444">
        <f t="shared" ca="1" si="54"/>
        <v>1684107.1265379721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1684107.1265379721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6982.1312367006331</v>
      </c>
      <c r="L739" s="444">
        <f t="shared" ca="1" si="54"/>
        <v>1682693.6280448525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1682693.6280448525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6976.241659645968</v>
      </c>
      <c r="L740" s="444">
        <f t="shared" ca="1" si="54"/>
        <v>1681274.2399746783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1681274.2399746783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6970.3275426869086</v>
      </c>
      <c r="L741" s="444">
        <f t="shared" ca="1" si="54"/>
        <v>1679848.9377875449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1679848.9377875449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6964.3887835738533</v>
      </c>
      <c r="L742" s="444">
        <f t="shared" ca="1" si="54"/>
        <v>1678417.6968412986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1678417.6968412986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6958.4252796311603</v>
      </c>
      <c r="L743" s="444">
        <f t="shared" ca="1" si="54"/>
        <v>1676980.4923911095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1676980.4923911095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6952.4369277553706</v>
      </c>
      <c r="L744" s="444">
        <f t="shared" ca="1" si="54"/>
        <v>1675537.2995890446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1675537.2995890446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6946.4236244134345</v>
      </c>
      <c r="L745" s="444">
        <f t="shared" ca="1" si="54"/>
        <v>1674088.0934836378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1674088.0934836378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6940.3852656409053</v>
      </c>
      <c r="L746" s="444">
        <f t="shared" ca="1" si="54"/>
        <v>1672632.8490194585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1672632.8490194585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6934.3217470401596</v>
      </c>
      <c r="L747" s="444">
        <f t="shared" ca="1" si="54"/>
        <v>1671171.5410366785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1671171.5410366785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6928.232963778576</v>
      </c>
      <c r="L748" s="444">
        <f t="shared" ca="1" si="54"/>
        <v>1669704.1442706368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1669704.1442706368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6922.1188105867359</v>
      </c>
      <c r="L749" s="444">
        <f t="shared" ca="1" si="54"/>
        <v>1668230.6333514033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1668230.6333514033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6915.9791817565965</v>
      </c>
      <c r="L750" s="444">
        <f t="shared" ca="1" si="54"/>
        <v>1666750.9828033396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1666750.9828033396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6909.8139711396652</v>
      </c>
      <c r="L751" s="444">
        <f t="shared" ca="1" si="54"/>
        <v>1665265.1670446591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1665265.1670446591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6903.623072145162</v>
      </c>
      <c r="L752" s="444">
        <f t="shared" ca="1" si="54"/>
        <v>1663773.1603869842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1663773.1603869842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6897.4063777381843</v>
      </c>
      <c r="L753" s="444">
        <f t="shared" ca="1" si="54"/>
        <v>1662274.9370349022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1662274.9370349022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6891.1637804378406</v>
      </c>
      <c r="L754" s="444">
        <f t="shared" ca="1" si="54"/>
        <v>1660770.4710855198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1660770.4710855198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6884.8951723154159</v>
      </c>
      <c r="L755" s="444">
        <f t="shared" ca="1" si="54"/>
        <v>1659259.736528015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1659259.736528015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6878.6004449924785</v>
      </c>
      <c r="L756" s="444">
        <f t="shared" ca="1" si="54"/>
        <v>1657742.7072431874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1657742.7072431874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6872.2794896390296</v>
      </c>
      <c r="L757" s="444">
        <f t="shared" ca="1" si="54"/>
        <v>1656219.3570030062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1656219.3570030062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6865.9321969716084</v>
      </c>
      <c r="L758" s="444">
        <f t="shared" ca="1" si="54"/>
        <v>1654689.6594701575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1654689.6594701575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6859.5584572514053</v>
      </c>
      <c r="L759" s="444">
        <f t="shared" ca="1" si="54"/>
        <v>1653153.5881975887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1653153.5881975887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6853.158160282369</v>
      </c>
      <c r="L760" s="444">
        <f t="shared" ca="1" si="54"/>
        <v>1651611.1166280508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1651611.1166280508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6846.7311954092947</v>
      </c>
      <c r="L761" s="444">
        <f t="shared" ca="1" si="54"/>
        <v>1650062.2180936399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1650062.2180936399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6840.2774515159153</v>
      </c>
      <c r="L762" s="444">
        <f t="shared" ca="1" si="54"/>
        <v>1648506.8658153357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1648506.8658153357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6833.7968170229806</v>
      </c>
      <c r="L763" s="444">
        <f t="shared" ca="1" si="54"/>
        <v>1646945.0329025385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1646945.0329025385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6827.2891798863257</v>
      </c>
      <c r="L764" s="444">
        <f t="shared" ca="1" si="54"/>
        <v>1645376.6923526046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1645376.6923526046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6820.7544275949349</v>
      </c>
      <c r="L765" s="444">
        <f t="shared" ca="1" si="54"/>
        <v>1643801.8170503792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1643801.8170503792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6814.1924471689963</v>
      </c>
      <c r="L766" s="444">
        <f t="shared" ca="1" si="54"/>
        <v>1642220.379767728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1642220.379767728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6807.6031251579489</v>
      </c>
      <c r="L767" s="444">
        <f t="shared" ca="1" si="54"/>
        <v>1640632.3531630659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1640632.3531630659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6800.9863476385235</v>
      </c>
      <c r="L768" s="444">
        <f t="shared" ca="1" si="54"/>
        <v>1639037.7097808842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1639037.7097808842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6794.3420002127668</v>
      </c>
      <c r="L769" s="444">
        <f t="shared" ca="1" si="54"/>
        <v>1637436.4220512768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1637436.4220512768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6787.6699680060692</v>
      </c>
      <c r="L770" s="444">
        <f t="shared" ca="1" si="54"/>
        <v>1635828.4622894626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1635828.4622894626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6780.9701356651767</v>
      </c>
      <c r="L771" s="444">
        <f t="shared" ca="1" si="54"/>
        <v>1634213.8026953076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1634213.8026953076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6774.2423873561975</v>
      </c>
      <c r="L772" s="444">
        <f t="shared" ca="1" si="54"/>
        <v>1632592.4153528437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1632592.4153528437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6767.4866067625981</v>
      </c>
      <c r="L773" s="444">
        <f t="shared" ref="L773:L1027" ca="1" si="80">I773-J773+K773</f>
        <v>1630964.272229786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1630964.272229786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6760.7026770831908</v>
      </c>
      <c r="L774" s="444">
        <f t="shared" ca="1" si="80"/>
        <v>1629329.3451770491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1629329.3451770491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6753.8904810301201</v>
      </c>
      <c r="L775" s="444">
        <f t="shared" ca="1" si="80"/>
        <v>1627687.605928259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1627687.605928259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6747.049900826828</v>
      </c>
      <c r="L776" s="444">
        <f t="shared" ca="1" si="80"/>
        <v>1626039.0260992656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1626039.0260992656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6740.1808182060222</v>
      </c>
      <c r="L777" s="444">
        <f t="shared" ca="1" si="80"/>
        <v>1624383.5771876513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1624383.5771876513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6733.2831144076299</v>
      </c>
      <c r="L778" s="444">
        <f t="shared" ca="1" si="80"/>
        <v>1622721.2305722388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1622721.2305722388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6726.356670176744</v>
      </c>
      <c r="L779" s="444">
        <f t="shared" ca="1" si="80"/>
        <v>1621051.9575125955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1621051.9575125955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6719.4013657615633</v>
      </c>
      <c r="L780" s="444">
        <f t="shared" ca="1" si="80"/>
        <v>1619375.7291485369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1619375.7291485369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6712.4170809113193</v>
      </c>
      <c r="L781" s="444">
        <f t="shared" ca="1" si="80"/>
        <v>1617692.5164996281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1617692.5164996281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6705.4036948741996</v>
      </c>
      <c r="L782" s="444">
        <f t="shared" ca="1" si="80"/>
        <v>1616002.290464682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1616002.290464682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6698.3610863952572</v>
      </c>
      <c r="L783" s="444">
        <f t="shared" ca="1" si="80"/>
        <v>1614305.0218212572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1614305.0218212572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6691.289133714321</v>
      </c>
      <c r="L784" s="444">
        <f t="shared" ca="1" si="80"/>
        <v>1612600.6812251513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1612600.6812251513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6684.1877145638791</v>
      </c>
      <c r="L785" s="444">
        <f t="shared" ca="1" si="80"/>
        <v>1610889.239209895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1610889.239209895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6677.0567061669781</v>
      </c>
      <c r="L786" s="444">
        <f t="shared" ca="1" si="80"/>
        <v>1609170.6661862419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1609170.6661862419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6669.8959852350899</v>
      </c>
      <c r="L787" s="444">
        <f t="shared" ca="1" si="80"/>
        <v>1607444.9324416567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1607444.9324416567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6662.7054279659851</v>
      </c>
      <c r="L788" s="444">
        <f t="shared" ca="1" si="80"/>
        <v>1605712.0081398026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1605712.0081398026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6655.4849100415931</v>
      </c>
      <c r="L789" s="444">
        <f t="shared" ca="1" si="80"/>
        <v>1603971.863320024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1603971.863320024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6648.2343066258491</v>
      </c>
      <c r="L790" s="444">
        <f t="shared" ca="1" si="80"/>
        <v>1602224.4678968296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1602224.4678968296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6640.9534923625388</v>
      </c>
      <c r="L791" s="444">
        <f t="shared" ca="1" si="80"/>
        <v>1600469.7916593719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1600469.7916593719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6633.6423413731318</v>
      </c>
      <c r="L792" s="444">
        <f t="shared" ca="1" si="80"/>
        <v>1598707.8042709248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1598707.8042709248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6626.300727254602</v>
      </c>
      <c r="L793" s="444">
        <f t="shared" ca="1" si="80"/>
        <v>1596938.4752683593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1596938.4752683593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6618.9285230772466</v>
      </c>
      <c r="L794" s="444">
        <f t="shared" ca="1" si="80"/>
        <v>1595161.7740616163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1595161.7740616163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6611.5256013824837</v>
      </c>
      <c r="L795" s="444">
        <f t="shared" ca="1" si="80"/>
        <v>1593377.6699331785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1593377.6699331785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6604.0918341806591</v>
      </c>
      <c r="L796" s="444">
        <f t="shared" ca="1" si="80"/>
        <v>1591586.132037539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1591586.132037539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6596.6270929488282</v>
      </c>
      <c r="L797" s="444">
        <f t="shared" ca="1" si="80"/>
        <v>1589787.1294006677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1589787.1294006677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6589.1312486285315</v>
      </c>
      <c r="L798" s="444">
        <f t="shared" ca="1" si="80"/>
        <v>1587980.630919476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1587980.630919476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6581.6041716235659</v>
      </c>
      <c r="L799" s="444">
        <f t="shared" ca="1" si="80"/>
        <v>1586166.6053612793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1586166.6053612793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6574.0457317977462</v>
      </c>
      <c r="L800" s="444">
        <f t="shared" ca="1" si="80"/>
        <v>1584345.021363257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1584345.021363257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6566.4557984726534</v>
      </c>
      <c r="L801" s="444">
        <f t="shared" ca="1" si="80"/>
        <v>1582515.8474319095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1582515.8474319095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6558.8342404253726</v>
      </c>
      <c r="L802" s="444">
        <f t="shared" ca="1" si="80"/>
        <v>1580679.0519425147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1580679.0519425147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6551.1809258862268</v>
      </c>
      <c r="L803" s="444">
        <f t="shared" ca="1" si="80"/>
        <v>1578834.6031385807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1578834.6031385807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6543.4957225365024</v>
      </c>
      <c r="L804" s="444">
        <f t="shared" ca="1" si="80"/>
        <v>1576982.469131297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1576982.469131297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6535.7784975061531</v>
      </c>
      <c r="L805" s="444">
        <f t="shared" ca="1" si="80"/>
        <v>1575122.6178989829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1575122.6178989829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6528.0291173715113</v>
      </c>
      <c r="L806" s="444">
        <f t="shared" ca="1" si="80"/>
        <v>1573255.0172865342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1573255.0172865342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6520.2474481529753</v>
      </c>
      <c r="L807" s="444">
        <f t="shared" ca="1" si="80"/>
        <v>1571379.6350048669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1571379.6350048669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6512.4333553126944</v>
      </c>
      <c r="L808" s="444">
        <f t="shared" ca="1" si="80"/>
        <v>1569496.4386303595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1569496.4386303595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6504.5867037522466</v>
      </c>
      <c r="L809" s="444">
        <f t="shared" ca="1" si="80"/>
        <v>1567605.3956042915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1567605.3956042915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6496.7073578102973</v>
      </c>
      <c r="L810" s="444">
        <f t="shared" ca="1" si="80"/>
        <v>1565706.4732322816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1565706.4732322816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6488.795181260256</v>
      </c>
      <c r="L811" s="444">
        <f t="shared" ca="1" si="80"/>
        <v>1563799.6386837217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1563799.6386837217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6480.8500373079223</v>
      </c>
      <c r="L812" s="444">
        <f t="shared" ca="1" si="80"/>
        <v>1561884.8589912094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1561884.8589912094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6472.8717885891219</v>
      </c>
      <c r="L813" s="444">
        <f t="shared" ca="1" si="80"/>
        <v>1559962.1010499783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1559962.1010499783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6464.8602971673254</v>
      </c>
      <c r="L814" s="444">
        <f t="shared" ca="1" si="80"/>
        <v>1558031.3316173255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1558031.3316173255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6456.8154245312726</v>
      </c>
      <c r="L815" s="444">
        <f t="shared" ca="1" si="80"/>
        <v>1556092.5173120366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1556092.5173120366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6448.7370315925682</v>
      </c>
      <c r="L816" s="444">
        <f t="shared" ca="1" si="80"/>
        <v>1554145.6246138089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1554145.6246138089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6440.6249786832868</v>
      </c>
      <c r="L817" s="444">
        <f t="shared" ca="1" si="80"/>
        <v>1552190.6198626719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1552190.6198626719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6432.4791255535492</v>
      </c>
      <c r="L818" s="444">
        <f t="shared" ca="1" si="80"/>
        <v>1550227.4692584053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1550227.4692584053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6424.299331369104</v>
      </c>
      <c r="L819" s="444">
        <f t="shared" ca="1" si="80"/>
        <v>1548256.1388599542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1548256.1388599542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6416.085454708892</v>
      </c>
      <c r="L820" s="444">
        <f t="shared" ca="1" si="80"/>
        <v>1546276.5945848429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1546276.5945848429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6407.8373535625942</v>
      </c>
      <c r="L821" s="444">
        <f t="shared" ca="1" si="80"/>
        <v>1544288.8022085854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1544288.8022085854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6399.5548853281889</v>
      </c>
      <c r="L822" s="444">
        <f t="shared" ca="1" si="80"/>
        <v>1542292.7273640935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1542292.7273640935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6391.2379068094724</v>
      </c>
      <c r="L823" s="444">
        <f t="shared" ca="1" si="80"/>
        <v>1540288.3355410828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1540288.3355410828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6382.8862742135943</v>
      </c>
      <c r="L824" s="444">
        <f t="shared" ca="1" si="80"/>
        <v>1538275.5920854763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1538275.5920854763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6374.4998431485674</v>
      </c>
      <c r="L825" s="444">
        <f t="shared" ca="1" si="80"/>
        <v>1536254.4621988046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1536254.4621988046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6366.078468620768</v>
      </c>
      <c r="L826" s="444">
        <f t="shared" ca="1" si="80"/>
        <v>1534224.9109376052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1534224.9109376052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6357.6220050324373</v>
      </c>
      <c r="L827" s="444">
        <f t="shared" ca="1" si="80"/>
        <v>1532186.9032128174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1532186.9032128174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6349.130306179155</v>
      </c>
      <c r="L828" s="444">
        <f t="shared" ca="1" si="80"/>
        <v>1530140.4037891764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1530140.4037891764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6340.6032252473178</v>
      </c>
      <c r="L829" s="444">
        <f t="shared" ca="1" si="80"/>
        <v>1528085.3772846034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1528085.3772846034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6332.0406148115972</v>
      </c>
      <c r="L830" s="444">
        <f t="shared" ca="1" si="80"/>
        <v>1526021.7881695949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1526021.7881695949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6323.4423268323944</v>
      </c>
      <c r="L831" s="444">
        <f t="shared" ca="1" si="80"/>
        <v>1523949.6007666071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1523949.6007666071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6314.808212653279</v>
      </c>
      <c r="L832" s="444">
        <f t="shared" ca="1" si="80"/>
        <v>1521868.7792494402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1521868.7792494402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6306.1381229984163</v>
      </c>
      <c r="L833" s="444">
        <f t="shared" ca="1" si="80"/>
        <v>1519779.2876426184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1519779.2876426184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6297.4319079699926</v>
      </c>
      <c r="L834" s="444">
        <f t="shared" ca="1" si="80"/>
        <v>1517681.0898207682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1517681.0898207682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6288.6894170456171</v>
      </c>
      <c r="L835" s="444">
        <f t="shared" ca="1" si="80"/>
        <v>1515574.1495079936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1515574.1495079936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6279.9104990757223</v>
      </c>
      <c r="L836" s="444">
        <f t="shared" ca="1" si="80"/>
        <v>1513458.4302772491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1513458.4302772491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6271.0950022809538</v>
      </c>
      <c r="L837" s="444">
        <f t="shared" ca="1" si="80"/>
        <v>1511333.8955497099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1511333.8955497099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6262.2427742495402</v>
      </c>
      <c r="L838" s="444">
        <f t="shared" ca="1" si="80"/>
        <v>1509200.5085941392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1509200.5085941392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6253.3536619346623</v>
      </c>
      <c r="L839" s="444">
        <f t="shared" ca="1" si="80"/>
        <v>1507058.2325262537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1507058.2325262537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6244.4275116518065</v>
      </c>
      <c r="L840" s="444">
        <f t="shared" ca="1" si="80"/>
        <v>1504907.0303080853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1504907.0303080853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6235.4641690761046</v>
      </c>
      <c r="L841" s="444">
        <f t="shared" ca="1" si="80"/>
        <v>1502746.8647473413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1502746.8647473413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6226.463479239671</v>
      </c>
      <c r="L842" s="444">
        <f t="shared" ca="1" si="80"/>
        <v>1500577.6984967608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1500577.6984967608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6217.4252865289191</v>
      </c>
      <c r="L843" s="444">
        <f t="shared" ca="1" si="80"/>
        <v>1498399.4940534695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1498399.4940534695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6208.3494346818725</v>
      </c>
      <c r="L844" s="444">
        <f t="shared" ca="1" si="80"/>
        <v>1496212.2137583313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1496212.2137583313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6199.2357667854631</v>
      </c>
      <c r="L845" s="444">
        <f t="shared" ca="1" si="80"/>
        <v>1494015.8197952965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1494015.8197952965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6190.0841252728178</v>
      </c>
      <c r="L846" s="444">
        <f t="shared" ca="1" si="80"/>
        <v>1491810.2741907493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1491810.2741907493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6180.8943519205377</v>
      </c>
      <c r="L847" s="444">
        <f t="shared" ca="1" si="80"/>
        <v>1489595.5388128497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1489595.5388128497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6171.6662878459565</v>
      </c>
      <c r="L848" s="444">
        <f t="shared" ca="1" si="80"/>
        <v>1487371.5753708754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1487371.5753708754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6162.3997735043968</v>
      </c>
      <c r="L849" s="444">
        <f t="shared" ca="1" si="80"/>
        <v>1485138.3454145596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1485138.3454145596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6153.0946486864141</v>
      </c>
      <c r="L850" s="444">
        <f t="shared" ca="1" si="80"/>
        <v>1482895.8103334259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1482895.8103334259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6143.750752515024</v>
      </c>
      <c r="L851" s="444">
        <f t="shared" ca="1" si="80"/>
        <v>1480643.9313561206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1480643.9313561206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6134.3679234429183</v>
      </c>
      <c r="L852" s="444">
        <f t="shared" ca="1" si="80"/>
        <v>1478382.6695497434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1478382.6695497434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6124.9459992496804</v>
      </c>
      <c r="L853" s="444">
        <f t="shared" ca="1" si="80"/>
        <v>1476111.9858191728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1476111.9858191728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6115.4848170389696</v>
      </c>
      <c r="L854" s="444">
        <f t="shared" ca="1" si="80"/>
        <v>1473831.8409063916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1473831.8409063916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6105.9842132357144</v>
      </c>
      <c r="L855" s="444">
        <f t="shared" ca="1" si="80"/>
        <v>1471542.1953898072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1471542.1953898072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6096.444023583279</v>
      </c>
      <c r="L856" s="444">
        <f t="shared" ca="1" si="80"/>
        <v>1469243.0096835704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1469243.0096835704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6086.8640831406256</v>
      </c>
      <c r="L857" s="444">
        <f t="shared" ca="1" si="80"/>
        <v>1466934.2440368908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1466934.2440368908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6077.2442262794611</v>
      </c>
      <c r="L858" s="444">
        <f t="shared" ca="1" si="80"/>
        <v>1464615.8585333501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1464615.8585333501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6067.5842866813746</v>
      </c>
      <c r="L859" s="444">
        <f t="shared" ca="1" si="80"/>
        <v>1462287.8130902112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1462287.8130902112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6057.8840973349625</v>
      </c>
      <c r="L860" s="444">
        <f t="shared" ca="1" si="80"/>
        <v>1459950.067457726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1459950.067457726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6048.1434905329406</v>
      </c>
      <c r="L861" s="444">
        <f t="shared" ca="1" si="80"/>
        <v>1457602.5812184387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1457602.5812184387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6038.3622978692438</v>
      </c>
      <c r="L862" s="444">
        <f t="shared" ca="1" si="80"/>
        <v>1455245.3137864878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1455245.3137864878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6028.540350236115</v>
      </c>
      <c r="L863" s="444">
        <f t="shared" ca="1" si="80"/>
        <v>1452878.2244069036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1452878.2244069036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6018.6774778211811</v>
      </c>
      <c r="L864" s="444">
        <f t="shared" ca="1" si="80"/>
        <v>1450501.2721549047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1450501.2721549047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6008.7735101045182</v>
      </c>
      <c r="L865" s="444">
        <f t="shared" ca="1" si="80"/>
        <v>1448114.415935189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1448114.415935189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5998.8282758557034</v>
      </c>
      <c r="L866" s="444">
        <f t="shared" ca="1" si="80"/>
        <v>1445717.6144812244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1445717.6144812244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5988.8416031308507</v>
      </c>
      <c r="L867" s="444">
        <f t="shared" ca="1" si="80"/>
        <v>1443310.8263545351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1443310.8263545351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5978.813319269645</v>
      </c>
      <c r="L868" s="444">
        <f t="shared" ca="1" si="80"/>
        <v>1440894.0099439844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1440894.0099439844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5968.7432508923512</v>
      </c>
      <c r="L869" s="444">
        <f t="shared" ca="1" si="80"/>
        <v>1438467.1234650565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1438467.1234650565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5958.6312238968185</v>
      </c>
      <c r="L870" s="444">
        <f t="shared" ca="1" si="80"/>
        <v>1436030.1249591331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1436030.1249591331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5948.4770634554707</v>
      </c>
      <c r="L871" s="444">
        <f t="shared" ca="1" si="80"/>
        <v>1433582.9722927683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1433582.9722927683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5938.2805940122835</v>
      </c>
      <c r="L872" s="444">
        <f t="shared" ca="1" si="80"/>
        <v>1431125.6231569604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1431125.6231569604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5928.0416392797506</v>
      </c>
      <c r="L873" s="444">
        <f t="shared" ca="1" si="80"/>
        <v>1428658.03506642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1428658.03506642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5917.7600222358324</v>
      </c>
      <c r="L874" s="444">
        <f t="shared" ca="1" si="80"/>
        <v>1426180.1653588356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1426180.1653588356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5907.4355651208971</v>
      </c>
      <c r="L875" s="444">
        <f t="shared" ca="1" si="80"/>
        <v>1423691.9711941364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1423691.9711941364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5897.0680894346506</v>
      </c>
      <c r="L876" s="444">
        <f t="shared" ca="1" si="80"/>
        <v>1421193.4095537509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1421193.4095537509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5886.6574159330448</v>
      </c>
      <c r="L877" s="444">
        <f t="shared" ca="1" si="80"/>
        <v>1418684.4372398637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1418684.4372398637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5876.2033646251812</v>
      </c>
      <c r="L878" s="444">
        <f t="shared" ca="1" si="80"/>
        <v>1416165.0108746686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1416165.0108746686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5865.7057547702016</v>
      </c>
      <c r="L879" s="444">
        <f t="shared" ca="1" si="80"/>
        <v>1413635.0868996186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1413635.0868996186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5855.16440487416</v>
      </c>
      <c r="L880" s="444">
        <f t="shared" ca="1" si="80"/>
        <v>1411094.6215746726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1411094.6215746726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5844.5791326868848</v>
      </c>
      <c r="L881" s="444">
        <f t="shared" ca="1" si="80"/>
        <v>1408543.5709775393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1408543.5709775393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5833.9497551988297</v>
      </c>
      <c r="L882" s="444">
        <f t="shared" ca="1" si="80"/>
        <v>1405981.8910029179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1405981.8910029179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5823.2760886379074</v>
      </c>
      <c r="L883" s="444">
        <f t="shared" ca="1" si="80"/>
        <v>1403409.5373617357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1403409.5373617357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5812.5579484663149</v>
      </c>
      <c r="L884" s="444">
        <f t="shared" ca="1" si="80"/>
        <v>1400826.4655803819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1400826.4655803819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5801.7951493773407</v>
      </c>
      <c r="L885" s="444">
        <f t="shared" ca="1" si="80"/>
        <v>1398232.6309999391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1398232.6309999391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5790.9875052921616</v>
      </c>
      <c r="L886" s="444">
        <f t="shared" ca="1" si="80"/>
        <v>1395627.9887754109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1395627.9887754109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5780.134829356628</v>
      </c>
      <c r="L887" s="444">
        <f t="shared" ca="1" si="80"/>
        <v>1393012.4938749473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1393012.4938749473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5769.2369339380293</v>
      </c>
      <c r="L888" s="444">
        <f t="shared" ca="1" si="80"/>
        <v>1390386.1010790651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1390386.1010790651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5758.2936306218535</v>
      </c>
      <c r="L889" s="444">
        <f t="shared" ca="1" si="80"/>
        <v>1387748.7649798668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1387748.7649798668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5747.3047302085279</v>
      </c>
      <c r="L890" s="444">
        <f t="shared" ca="1" si="80"/>
        <v>1385100.4399802552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1385100.4399802552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5736.2700427101463</v>
      </c>
      <c r="L891" s="444">
        <f t="shared" ca="1" si="80"/>
        <v>1382441.0802931453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1382441.0802931453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5725.1893773471875</v>
      </c>
      <c r="L892" s="444">
        <f t="shared" ca="1" si="80"/>
        <v>1379770.6399406723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1379770.6399406723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5714.0625425452172</v>
      </c>
      <c r="L893" s="444">
        <f t="shared" ca="1" si="80"/>
        <v>1377089.0727533973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1377089.0727533973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5702.8893459315714</v>
      </c>
      <c r="L894" s="444">
        <f t="shared" ca="1" si="80"/>
        <v>1374396.3323695087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1374396.3323695087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5691.6695943320356</v>
      </c>
      <c r="L895" s="444">
        <f t="shared" ca="1" si="80"/>
        <v>1371692.3722340206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1371692.3722340206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5680.4030937675016</v>
      </c>
      <c r="L896" s="444">
        <f t="shared" ca="1" si="80"/>
        <v>1368977.145597968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1368977.145597968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5669.089649450616</v>
      </c>
      <c r="L897" s="444">
        <f t="shared" ca="1" si="80"/>
        <v>1366250.6055175983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1366250.6055175983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5657.7290657824087</v>
      </c>
      <c r="L898" s="444">
        <f t="shared" ca="1" si="80"/>
        <v>1363512.7048535605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1363512.7048535605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5646.3211463489179</v>
      </c>
      <c r="L899" s="444">
        <f t="shared" ca="1" si="80"/>
        <v>1360763.3962700893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1360763.3962700893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5634.8656939177881</v>
      </c>
      <c r="L900" s="444">
        <f t="shared" ca="1" si="80"/>
        <v>1358002.6322341869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1358002.6322341869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5623.3625104348612</v>
      </c>
      <c r="L901" s="444">
        <f t="shared" ca="1" si="80"/>
        <v>1355230.3650148015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1355230.3650148015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5611.8113970207551</v>
      </c>
      <c r="L902" s="444">
        <f t="shared" ca="1" si="80"/>
        <v>1352446.546682002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1352446.546682002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5600.2121539674245</v>
      </c>
      <c r="L903" s="444">
        <f t="shared" ca="1" si="80"/>
        <v>1349651.1291061493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1349651.1291061493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5588.5645807347046</v>
      </c>
      <c r="L904" s="444">
        <f t="shared" ca="1" si="80"/>
        <v>1346844.0639570639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1346844.0639570639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5576.8684759468488</v>
      </c>
      <c r="L905" s="444">
        <f t="shared" ca="1" si="80"/>
        <v>1344025.3027031906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1344025.3027031906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5565.1236373890433</v>
      </c>
      <c r="L906" s="444">
        <f t="shared" ca="1" si="80"/>
        <v>1341194.7966107596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1341194.7966107596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5553.3298620039141</v>
      </c>
      <c r="L907" s="444">
        <f t="shared" ca="1" si="80"/>
        <v>1338352.4967429433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1338352.4967429433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5541.486945888013</v>
      </c>
      <c r="L908" s="444">
        <f t="shared" ca="1" si="80"/>
        <v>1335498.3539590111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1335498.3539590111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5529.5946842882959</v>
      </c>
      <c r="L909" s="444">
        <f t="shared" ca="1" si="80"/>
        <v>1332632.3189134793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1332632.3189134793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5517.6528715985796</v>
      </c>
      <c r="L910" s="444">
        <f t="shared" ca="1" si="80"/>
        <v>1329754.3420552576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1329754.3420552576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5505.6613013559891</v>
      </c>
      <c r="L911" s="444">
        <f t="shared" ca="1" si="80"/>
        <v>1326864.3736267935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1326864.3736267935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5493.6197662373888</v>
      </c>
      <c r="L912" s="444">
        <f t="shared" ca="1" si="80"/>
        <v>1323962.3636632108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1323962.3636632108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5481.5280580557937</v>
      </c>
      <c r="L913" s="444">
        <f t="shared" ca="1" si="80"/>
        <v>1321048.2619914464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1321048.2619914464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5469.3859677567762</v>
      </c>
      <c r="L914" s="444">
        <f t="shared" ca="1" si="80"/>
        <v>1318122.018229383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1318122.018229383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5457.1932854148454</v>
      </c>
      <c r="L915" s="444">
        <f t="shared" ca="1" si="80"/>
        <v>1315183.5817849778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1315183.5817849778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5444.9498002298233</v>
      </c>
      <c r="L916" s="444">
        <f t="shared" ca="1" si="80"/>
        <v>1312232.9018553875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1312232.9018553875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5432.6553005231972</v>
      </c>
      <c r="L917" s="444">
        <f t="shared" ca="1" si="80"/>
        <v>1309269.9274260905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1309269.9274260905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5420.3095737344593</v>
      </c>
      <c r="L918" s="444">
        <f t="shared" ca="1" si="80"/>
        <v>1306294.6072700047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1306294.6072700047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5407.9124064174357</v>
      </c>
      <c r="L919" s="444">
        <f t="shared" ca="1" si="80"/>
        <v>1303306.8899466021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1303306.8899466021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5395.4635842365915</v>
      </c>
      <c r="L920" s="444">
        <f t="shared" ca="1" si="80"/>
        <v>1300306.7238010184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1300306.7238010184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5382.962891963326</v>
      </c>
      <c r="L921" s="444">
        <f t="shared" ca="1" si="80"/>
        <v>1297294.0569631616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1297294.0569631616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5370.4101134722559</v>
      </c>
      <c r="L922" s="444">
        <f t="shared" ca="1" si="80"/>
        <v>1294268.8373468136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1294268.8373468136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5357.8050317374727</v>
      </c>
      <c r="L923" s="444">
        <f t="shared" ca="1" si="80"/>
        <v>1291231.012648731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1291231.012648731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5345.1474288287955</v>
      </c>
      <c r="L924" s="444">
        <f t="shared" ca="1" si="80"/>
        <v>1288180.5303477396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1288180.5303477396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5332.4370859079972</v>
      </c>
      <c r="L925" s="444">
        <f t="shared" ca="1" si="80"/>
        <v>1285117.3377038273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1285117.3377038273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5319.6737832250292</v>
      </c>
      <c r="L926" s="444">
        <f t="shared" ca="1" si="80"/>
        <v>1282041.3817572321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1282041.3817572321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5306.8573001142167</v>
      </c>
      <c r="L927" s="444">
        <f t="shared" ca="1" si="80"/>
        <v>1278952.6093275261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1278952.6093275261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5293.9874149904408</v>
      </c>
      <c r="L928" s="444">
        <f t="shared" ca="1" si="80"/>
        <v>1275850.9670126964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1275850.9670126964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5281.0639053453178</v>
      </c>
      <c r="L929" s="444">
        <f t="shared" ca="1" si="80"/>
        <v>1272736.4011882215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1272736.4011882215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5268.086547743339</v>
      </c>
      <c r="L930" s="444">
        <f t="shared" ca="1" si="80"/>
        <v>1269608.8580061446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1269608.8580061446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5255.0551178180185</v>
      </c>
      <c r="L931" s="444">
        <f t="shared" ca="1" si="80"/>
        <v>1266468.2833941425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1266468.2833941425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5241.9693902680101</v>
      </c>
      <c r="L932" s="444">
        <f t="shared" ca="1" si="80"/>
        <v>1263314.6230545903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1263314.6230545903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5228.8291388532089</v>
      </c>
      <c r="L933" s="444">
        <f t="shared" ca="1" si="80"/>
        <v>1260147.8224636232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1260147.8224636232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5215.6341363908459</v>
      </c>
      <c r="L934" s="444">
        <f t="shared" ca="1" si="80"/>
        <v>1256967.8268701939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1256967.8268701939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5202.3841547515576</v>
      </c>
      <c r="L935" s="444">
        <f t="shared" ca="1" si="80"/>
        <v>1253774.5812951254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1253774.5812951254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5189.0789648554382</v>
      </c>
      <c r="L936" s="444">
        <f t="shared" ca="1" si="80"/>
        <v>1250568.0305301608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1250568.0305301608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5175.7183366680856</v>
      </c>
      <c r="L937" s="444">
        <f t="shared" ca="1" si="80"/>
        <v>1247348.1191370087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1247348.1191370087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5162.3020391966184</v>
      </c>
      <c r="L938" s="444">
        <f t="shared" ca="1" si="80"/>
        <v>1244114.7914463852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1244114.7914463852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5148.8298404856878</v>
      </c>
      <c r="L939" s="444">
        <f t="shared" ca="1" si="80"/>
        <v>1240867.9915570507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1240867.9915570507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5135.3015076134607</v>
      </c>
      <c r="L940" s="444">
        <f t="shared" ca="1" si="80"/>
        <v>1237607.6633348439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1237607.6633348439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5121.7168066875993</v>
      </c>
      <c r="L941" s="444">
        <f t="shared" ca="1" si="80"/>
        <v>1234333.7504117114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1234333.7504117114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5108.0755028412132</v>
      </c>
      <c r="L942" s="444">
        <f t="shared" ca="1" si="80"/>
        <v>1231046.1961847325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1231046.1961847325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5094.3773602288011</v>
      </c>
      <c r="L943" s="444">
        <f t="shared" ca="1" si="80"/>
        <v>1227744.9438151412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1227744.9438151412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5080.6221420221709</v>
      </c>
      <c r="L944" s="444">
        <f t="shared" ca="1" si="80"/>
        <v>1224429.9362273433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1224429.9362273433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5066.8096104063461</v>
      </c>
      <c r="L945" s="444">
        <f t="shared" ca="1" si="80"/>
        <v>1221101.1161079295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1221101.1161079295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5052.9395265754556</v>
      </c>
      <c r="L946" s="444">
        <f t="shared" ca="1" si="80"/>
        <v>1217758.4259046847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1217758.4259046847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5039.011650728602</v>
      </c>
      <c r="L947" s="444">
        <f t="shared" ca="1" si="80"/>
        <v>1214401.807825593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1214401.807825593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5025.0257420657199</v>
      </c>
      <c r="L948" s="444">
        <f t="shared" ca="1" si="80"/>
        <v>1211031.2038378385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1211031.2038378385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5010.9815587834091</v>
      </c>
      <c r="L949" s="444">
        <f t="shared" ca="1" si="80"/>
        <v>1207646.5556668018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1207646.5556668018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4996.8788580707569</v>
      </c>
      <c r="L950" s="444">
        <f t="shared" ca="1" si="80"/>
        <v>1204247.8047950524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1204247.8047950524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4982.717396105134</v>
      </c>
      <c r="L951" s="444">
        <f t="shared" ca="1" si="80"/>
        <v>1200834.8924613374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1200834.8924613374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4968.4969280479881</v>
      </c>
      <c r="L952" s="444">
        <f t="shared" ca="1" si="80"/>
        <v>1197407.7596595653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1197407.7596595653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4954.2172080406044</v>
      </c>
      <c r="L953" s="444">
        <f t="shared" ca="1" si="80"/>
        <v>1193966.3471377857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1193966.3471377857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4939.8779891998565</v>
      </c>
      <c r="L954" s="444">
        <f t="shared" ca="1" si="80"/>
        <v>1190510.5953971655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1190510.5953971655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4925.4790236139388</v>
      </c>
      <c r="L955" s="444">
        <f t="shared" ca="1" si="80"/>
        <v>1187040.4446909593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1187040.4446909593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4911.0200623380797</v>
      </c>
      <c r="L956" s="444">
        <f t="shared" ca="1" si="80"/>
        <v>1183555.8350234772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1183555.8350234772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4896.5008553902371</v>
      </c>
      <c r="L957" s="444">
        <f t="shared" ca="1" si="80"/>
        <v>1180056.7061490472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1180056.7061490472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4881.9211517467793</v>
      </c>
      <c r="L958" s="444">
        <f t="shared" ca="1" si="80"/>
        <v>1176542.9975709738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1176542.9975709738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4867.28069933814</v>
      </c>
      <c r="L959" s="444">
        <f t="shared" ca="1" si="80"/>
        <v>1173014.6485404917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1173014.6485404917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4852.5792450444642</v>
      </c>
      <c r="L960" s="444">
        <f t="shared" ca="1" si="80"/>
        <v>1169471.5980557159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1169471.5980557159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4837.8165346912319</v>
      </c>
      <c r="L961" s="444">
        <f t="shared" ca="1" si="80"/>
        <v>1165913.784860587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1165913.784860587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4822.9923130448615</v>
      </c>
      <c r="L962" s="444">
        <f t="shared" ca="1" si="80"/>
        <v>1162341.1474438116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1162341.1474438116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4808.1063238082979</v>
      </c>
      <c r="L963" s="444">
        <f t="shared" ca="1" si="80"/>
        <v>1158753.6240377997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1158753.6240377997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4793.1583096165814</v>
      </c>
      <c r="L964" s="444">
        <f t="shared" ca="1" si="80"/>
        <v>1155151.1526175961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1155151.1526175961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4778.1480120323995</v>
      </c>
      <c r="L965" s="444">
        <f t="shared" ca="1" si="80"/>
        <v>1151533.6708998084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1151533.6708998084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4763.0751715416172</v>
      </c>
      <c r="L966" s="444">
        <f t="shared" ca="1" si="80"/>
        <v>1147901.1163415299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1147901.1163415299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4747.9395275487905</v>
      </c>
      <c r="L967" s="444">
        <f t="shared" ca="1" si="80"/>
        <v>1144253.4261392585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1144253.4261392585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4732.7408183726602</v>
      </c>
      <c r="L968" s="444">
        <f t="shared" ca="1" si="80"/>
        <v>1140590.5372278111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1140590.5372278111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4717.4787812416289</v>
      </c>
      <c r="L969" s="444">
        <f t="shared" ca="1" si="80"/>
        <v>1136912.3862792326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1136912.3862792326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4702.1531522892183</v>
      </c>
      <c r="L970" s="444">
        <f t="shared" ca="1" si="80"/>
        <v>1133218.9097017017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1133218.9097017017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4686.7636665495065</v>
      </c>
      <c r="L971" s="444">
        <f t="shared" ca="1" si="80"/>
        <v>1129510.043638431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1129510.043638431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4671.3100579525453</v>
      </c>
      <c r="L972" s="444">
        <f t="shared" ca="1" si="80"/>
        <v>1125785.7239665634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1125785.7239665634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4655.7920593197632</v>
      </c>
      <c r="L973" s="444">
        <f t="shared" ca="1" si="80"/>
        <v>1122045.886296063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1122045.886296063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4640.2094023593445</v>
      </c>
      <c r="L974" s="444">
        <f t="shared" ca="1" si="80"/>
        <v>1118290.4659686021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1118290.4659686021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4624.5618176615917</v>
      </c>
      <c r="L975" s="444">
        <f t="shared" ca="1" si="80"/>
        <v>1114519.3980564435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1114519.3980564435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4608.8490346942635</v>
      </c>
      <c r="L976" s="444">
        <f t="shared" ca="1" si="80"/>
        <v>1110732.6173613176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1110732.6173613176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4593.0707817979055</v>
      </c>
      <c r="L977" s="444">
        <f t="shared" ca="1" si="80"/>
        <v>1106930.0584132953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1106930.0584132953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4577.2267861811461</v>
      </c>
      <c r="L978" s="444">
        <f t="shared" ca="1" si="80"/>
        <v>1103111.6554696562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1103111.6554696562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4561.3167739159835</v>
      </c>
      <c r="L979" s="444">
        <f t="shared" ca="1" si="80"/>
        <v>1099277.3425137519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1099277.3425137519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4545.3404699330486</v>
      </c>
      <c r="L980" s="444">
        <f t="shared" ca="1" si="80"/>
        <v>1095427.0532538649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1095427.0532538649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4529.297598016853</v>
      </c>
      <c r="L981" s="444">
        <f t="shared" ca="1" si="80"/>
        <v>1091560.7211220616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1091560.7211220616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4513.187880801006</v>
      </c>
      <c r="L982" s="444">
        <f t="shared" ca="1" si="80"/>
        <v>1087678.2792730425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1087678.2792730425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4497.0110397634262</v>
      </c>
      <c r="L983" s="444">
        <f t="shared" ca="1" si="80"/>
        <v>1083779.6605829857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1083779.6605829857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4480.7667952215234</v>
      </c>
      <c r="L984" s="444">
        <f t="shared" ca="1" si="80"/>
        <v>1079864.797648387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1079864.797648387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4464.4548663273617</v>
      </c>
      <c r="L985" s="444">
        <f t="shared" ca="1" si="80"/>
        <v>1075933.6227848942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1075933.6227848942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4448.0749710628079</v>
      </c>
      <c r="L986" s="444">
        <f t="shared" ca="1" si="80"/>
        <v>1071986.0680261368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1071986.0680261368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4431.626826234653</v>
      </c>
      <c r="L987" s="444">
        <f t="shared" ca="1" si="80"/>
        <v>1068022.0651225513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1068022.0651225513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4415.1101474697125</v>
      </c>
      <c r="L988" s="444">
        <f t="shared" ca="1" si="80"/>
        <v>1064041.5455402008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1064041.5455402008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4398.5246492099195</v>
      </c>
      <c r="L989" s="444">
        <f t="shared" ca="1" si="80"/>
        <v>1060044.4404595904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1060044.4404595904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4381.8700447073761</v>
      </c>
      <c r="L990" s="444">
        <f t="shared" ca="1" si="80"/>
        <v>1056030.6807744775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1056030.6807744775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4365.1460460194057</v>
      </c>
      <c r="L991" s="444">
        <f t="shared" ca="1" si="80"/>
        <v>1052000.1970906768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1052000.1970906768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4348.3523640035692</v>
      </c>
      <c r="L992" s="444">
        <f t="shared" ca="1" si="80"/>
        <v>1047952.9197248601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1047952.9197248601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4331.4887083126669</v>
      </c>
      <c r="L993" s="444">
        <f t="shared" ca="1" si="80"/>
        <v>1043888.7787033526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1043888.7787033526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4314.5547873897185</v>
      </c>
      <c r="L994" s="444">
        <f t="shared" ca="1" si="80"/>
        <v>1039807.7037609221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1039807.7037609221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4297.5503084629245</v>
      </c>
      <c r="L995" s="444">
        <f t="shared" ca="1" si="80"/>
        <v>1035709.6243395648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1035709.6243395648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4280.4749775406017</v>
      </c>
      <c r="L996" s="444">
        <f t="shared" ca="1" si="80"/>
        <v>1031594.4695872852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1031594.4695872852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4263.3284994061041</v>
      </c>
      <c r="L997" s="444">
        <f t="shared" ca="1" si="80"/>
        <v>1027462.1683568711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1027462.1683568711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4246.1105776127124</v>
      </c>
      <c r="L998" s="444">
        <f t="shared" ca="1" si="80"/>
        <v>1023312.6492046637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1023312.6492046637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4228.8209144785142</v>
      </c>
      <c r="L999" s="444">
        <f t="shared" ca="1" si="80"/>
        <v>1019145.840389322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1019145.840389322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4211.4592110812573</v>
      </c>
      <c r="L1000" s="444">
        <f t="shared" ca="1" si="80"/>
        <v>1014961.6698705831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1014961.6698705831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4194.0251672531786</v>
      </c>
      <c r="L1001" s="444">
        <f t="shared" ca="1" si="80"/>
        <v>1010760.0653080161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1010760.0653080161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4176.5184815758166</v>
      </c>
      <c r="L1002" s="444">
        <f t="shared" ca="1" si="80"/>
        <v>1006540.9540597717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1006540.9540597717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4158.9388513747981</v>
      </c>
      <c r="L1003" s="444">
        <f t="shared" ca="1" si="80"/>
        <v>1002304.2631813263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1002304.2631813263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4141.2859727146088</v>
      </c>
      <c r="L1004" s="444">
        <f t="shared" ca="1" si="80"/>
        <v>998049.9194242208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998049.9194242208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4123.5595403933357</v>
      </c>
      <c r="L1005" s="444">
        <f t="shared" ca="1" si="80"/>
        <v>993777.84923479392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993777.84923479392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4105.7592479373907</v>
      </c>
      <c r="L1006" s="444">
        <f t="shared" ca="1" si="80"/>
        <v>989487.97875291109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989487.97875291109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4087.8847875962115</v>
      </c>
      <c r="L1007" s="444">
        <f t="shared" ca="1" si="80"/>
        <v>985180.23381068709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985180.23381068709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4069.9358503369454</v>
      </c>
      <c r="L1008" s="444">
        <f t="shared" ca="1" si="80"/>
        <v>980854.53993120382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980854.53993120382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4051.9121258390983</v>
      </c>
      <c r="L1009" s="444">
        <f t="shared" ca="1" si="80"/>
        <v>976510.82232722279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976510.82232722279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4033.8133024891781</v>
      </c>
      <c r="L1010" s="444">
        <f t="shared" ca="1" si="80"/>
        <v>972149.00589989184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972149.00589989184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4015.6390673752985</v>
      </c>
      <c r="L1011" s="444">
        <f t="shared" ca="1" si="80"/>
        <v>967769.01523744699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967769.01523744699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3997.3891062817784</v>
      </c>
      <c r="L1012" s="444">
        <f t="shared" ca="1" si="80"/>
        <v>963370.77461390861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963370.77461390861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3979.0631036837012</v>
      </c>
      <c r="L1013" s="444">
        <f t="shared" ca="1" si="80"/>
        <v>958954.20798777218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958954.20798777218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3960.6607427414669</v>
      </c>
      <c r="L1014" s="444">
        <f t="shared" ca="1" si="80"/>
        <v>954519.23900069343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954519.23900069343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3942.1817052953052</v>
      </c>
      <c r="L1015" s="444">
        <f t="shared" ca="1" si="80"/>
        <v>950065.79097616859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950065.79097616859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3923.6256718597851</v>
      </c>
      <c r="L1016" s="444">
        <f t="shared" ca="1" si="80"/>
        <v>945593.78691820824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945593.78691820824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3904.9923216182833</v>
      </c>
      <c r="L1017" s="444">
        <f t="shared" ca="1" si="80"/>
        <v>941103.1495100063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941103.1495100063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3886.2813324174422</v>
      </c>
      <c r="L1018" s="444">
        <f t="shared" ca="1" si="80"/>
        <v>936593.80111260351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936593.80111260351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3867.4923807615978</v>
      </c>
      <c r="L1019" s="444">
        <f t="shared" ca="1" si="80"/>
        <v>932065.66376354487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932065.66376354487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3848.6251418071861</v>
      </c>
      <c r="L1020" s="444">
        <f t="shared" ca="1" si="80"/>
        <v>927518.65917553182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927518.65917553182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3829.6792893571323</v>
      </c>
      <c r="L1021" s="444">
        <f t="shared" ca="1" si="80"/>
        <v>922952.70873506879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922952.70873506879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3810.6544958552031</v>
      </c>
      <c r="L1022" s="444">
        <f t="shared" ca="1" si="80"/>
        <v>918367.73350110382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918367.73350110382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3791.5504323803484</v>
      </c>
      <c r="L1023" s="444">
        <f t="shared" ca="1" si="80"/>
        <v>913763.65420366405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913763.65420366405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3772.3667686410167</v>
      </c>
      <c r="L1024" s="444">
        <f t="shared" ca="1" si="80"/>
        <v>909140.39124248491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909140.39124248491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3753.1031729694364</v>
      </c>
      <c r="L1025" s="444">
        <f t="shared" ca="1" si="80"/>
        <v>904497.86468563415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904497.86468563415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3733.7593123158908</v>
      </c>
      <c r="L1026" s="444">
        <f t="shared" ca="1" si="80"/>
        <v>899835.99426812981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899835.99426812981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3714.3348522429569</v>
      </c>
      <c r="L1027" s="444">
        <f t="shared" ca="1" si="80"/>
        <v>895154.69939055259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895154.69939055259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3694.8294569197183</v>
      </c>
      <c r="L1028" s="444">
        <f t="shared" ref="L1028:L1282" ca="1" si="106">I1028-J1028+K1028</f>
        <v>890453.89911765209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890453.89911765209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3675.2427891159664</v>
      </c>
      <c r="L1029" s="444">
        <f t="shared" ca="1" si="106"/>
        <v>885733.5121769479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885733.5121769479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3655.5745101963653</v>
      </c>
      <c r="L1030" s="444">
        <f t="shared" ca="1" si="106"/>
        <v>880993.45695732406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880993.45695732406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3635.8242801145993</v>
      </c>
      <c r="L1031" s="444">
        <f t="shared" ca="1" si="106"/>
        <v>876233.65150761849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876233.65150761849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3615.991757407493</v>
      </c>
      <c r="L1032" s="444">
        <f t="shared" ca="1" si="106"/>
        <v>871454.01353520574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871454.01353520574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3596.0765991891062</v>
      </c>
      <c r="L1033" s="444">
        <f t="shared" ca="1" si="106"/>
        <v>866654.46040457464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866654.46040457464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3576.0784611448103</v>
      </c>
      <c r="L1034" s="444">
        <f t="shared" ca="1" si="106"/>
        <v>861834.90913589927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861834.90913589927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3555.9969975253298</v>
      </c>
      <c r="L1035" s="444">
        <f t="shared" ca="1" si="106"/>
        <v>856995.27640360442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856995.27640360442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3535.8318611407676</v>
      </c>
      <c r="L1036" s="444">
        <f t="shared" ca="1" si="106"/>
        <v>852135.47853492503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852135.47853492503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3515.5827033546029</v>
      </c>
      <c r="L1037" s="444">
        <f t="shared" ca="1" si="106"/>
        <v>847255.4315084595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847255.4315084595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3495.2491740776641</v>
      </c>
      <c r="L1038" s="444">
        <f t="shared" ca="1" si="106"/>
        <v>842355.05095271696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842355.05095271696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3474.8309217620699</v>
      </c>
      <c r="L1039" s="444">
        <f t="shared" ca="1" si="106"/>
        <v>837434.25214465882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837434.25214465882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3454.3275933951604</v>
      </c>
      <c r="L1040" s="444">
        <f t="shared" ca="1" si="106"/>
        <v>832492.95000823378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832492.95000823378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3433.7388344933893</v>
      </c>
      <c r="L1041" s="444">
        <f t="shared" ca="1" si="106"/>
        <v>827531.05911290704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827531.05911290704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3413.0642890961954</v>
      </c>
      <c r="L1042" s="444">
        <f t="shared" ca="1" si="106"/>
        <v>822548.49367218302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822548.49367218302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3392.3035997598449</v>
      </c>
      <c r="L1043" s="444">
        <f t="shared" ca="1" si="106"/>
        <v>817545.16754212265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817545.16754212265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3371.4564075512603</v>
      </c>
      <c r="L1044" s="444">
        <f t="shared" ca="1" si="106"/>
        <v>812520.99421985378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812520.99421985378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3350.5223520418067</v>
      </c>
      <c r="L1045" s="444">
        <f t="shared" ca="1" si="106"/>
        <v>807475.88684207539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807475.88684207539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3329.5010713010633</v>
      </c>
      <c r="L1046" s="444">
        <f t="shared" ca="1" si="106"/>
        <v>802409.75818355626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802409.75818355626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3308.3922018905669</v>
      </c>
      <c r="L1047" s="444">
        <f t="shared" ca="1" si="106"/>
        <v>797322.52065562666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797322.52065562666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3287.195378857527</v>
      </c>
      <c r="L1048" s="444">
        <f t="shared" ca="1" si="106"/>
        <v>792214.08630466403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792214.08630466403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3265.910235728516</v>
      </c>
      <c r="L1049" s="444">
        <f t="shared" ca="1" si="106"/>
        <v>787084.36681057233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787084.36681057233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3244.5364045031338</v>
      </c>
      <c r="L1050" s="444">
        <f t="shared" ca="1" si="106"/>
        <v>781933.27348525531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781933.27348525531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3223.0735156476462</v>
      </c>
      <c r="L1051" s="444">
        <f t="shared" ca="1" si="106"/>
        <v>776760.7172710828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776760.7172710828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3201.5211980885942</v>
      </c>
      <c r="L1052" s="444">
        <f t="shared" ca="1" si="106"/>
        <v>771566.60873935116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771566.60873935116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3179.8790792063792</v>
      </c>
      <c r="L1053" s="444">
        <f t="shared" ca="1" si="106"/>
        <v>766350.85808873735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766350.85808873735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3158.1467848288216</v>
      </c>
      <c r="L1054" s="444">
        <f t="shared" ca="1" si="106"/>
        <v>761113.37514374603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761113.37514374603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3136.323939224691</v>
      </c>
      <c r="L1055" s="444">
        <f t="shared" ca="1" si="106"/>
        <v>755854.06935315055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755854.06935315055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3114.4101650972098</v>
      </c>
      <c r="L1056" s="444">
        <f t="shared" ca="1" si="106"/>
        <v>750572.84978842759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750572.84978842759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3092.4050835775306</v>
      </c>
      <c r="L1057" s="444">
        <f t="shared" ca="1" si="106"/>
        <v>745269.6251421849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745269.6251421849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3070.3083142181863</v>
      </c>
      <c r="L1058" s="444">
        <f t="shared" ca="1" si="106"/>
        <v>739944.3037265829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739944.3037265829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3048.1194749865112</v>
      </c>
      <c r="L1059" s="444">
        <f t="shared" ca="1" si="106"/>
        <v>734596.79347174929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734596.79347174929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3025.8381822580377</v>
      </c>
      <c r="L1060" s="444">
        <f t="shared" ca="1" si="106"/>
        <v>729227.00192418718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729227.00192418718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3003.4640508098623</v>
      </c>
      <c r="L1061" s="444">
        <f t="shared" ca="1" si="106"/>
        <v>723834.83624517685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723834.83624517685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2980.996693813986</v>
      </c>
      <c r="L1062" s="444">
        <f t="shared" ca="1" si="106"/>
        <v>718420.20320917061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718420.20320917061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2958.4357228306267</v>
      </c>
      <c r="L1063" s="444">
        <f t="shared" ca="1" si="106"/>
        <v>712983.00920218101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712983.00920218101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2935.7807478015034</v>
      </c>
      <c r="L1064" s="444">
        <f t="shared" ca="1" si="106"/>
        <v>707523.16022016236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707523.16022016236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2913.0313770430926</v>
      </c>
      <c r="L1065" s="444">
        <f t="shared" ca="1" si="106"/>
        <v>702040.56186738529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702040.56186738529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2890.1872172398544</v>
      </c>
      <c r="L1066" s="444">
        <f t="shared" ca="1" si="106"/>
        <v>696535.11935480498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696535.11935480498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2867.2478734374367</v>
      </c>
      <c r="L1067" s="444">
        <f t="shared" ca="1" si="106"/>
        <v>691006.73749842227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691006.73749842227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2844.212949035842</v>
      </c>
      <c r="L1068" s="444">
        <f t="shared" ca="1" si="106"/>
        <v>685455.32071763789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685455.32071763789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2821.0820457825739</v>
      </c>
      <c r="L1069" s="444">
        <f t="shared" ca="1" si="106"/>
        <v>679880.7730336003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679880.7730336003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2797.8547637657502</v>
      </c>
      <c r="L1070" s="444">
        <f t="shared" ca="1" si="106"/>
        <v>674282.99806754582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674282.99806754582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2774.53070140719</v>
      </c>
      <c r="L1071" s="444">
        <f t="shared" ca="1" si="106"/>
        <v>668661.89903913287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668661.89903913287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2751.1094554554693</v>
      </c>
      <c r="L1072" s="444">
        <f t="shared" ca="1" si="106"/>
        <v>663017.37876476813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663017.37876476813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2727.5906209789496</v>
      </c>
      <c r="L1073" s="444">
        <f t="shared" ca="1" si="106"/>
        <v>657349.33965592692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657349.33965592692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2703.9737913587778</v>
      </c>
      <c r="L1074" s="444">
        <f t="shared" ca="1" si="106"/>
        <v>651657.68371746549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651657.68371746549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2680.2585582818556</v>
      </c>
      <c r="L1075" s="444">
        <f t="shared" ca="1" si="106"/>
        <v>645942.31254592713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645942.31254592713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2656.4445117337791</v>
      </c>
      <c r="L1076" s="444">
        <f t="shared" ca="1" si="106"/>
        <v>640203.12732784078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640203.12732784078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2632.5312399917525</v>
      </c>
      <c r="L1077" s="444">
        <f t="shared" ca="1" si="106"/>
        <v>634440.02883801237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634440.02883801237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2608.5183296174673</v>
      </c>
      <c r="L1078" s="444">
        <f t="shared" ca="1" si="106"/>
        <v>628652.91743780964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628652.91743780964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2584.4053654499562</v>
      </c>
      <c r="L1079" s="444">
        <f t="shared" ca="1" si="106"/>
        <v>622841.69307343941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622841.69307343941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2560.1919305984134</v>
      </c>
      <c r="L1080" s="444">
        <f t="shared" ca="1" si="106"/>
        <v>617006.25527421769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617006.25527421769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2535.8776064349895</v>
      </c>
      <c r="L1081" s="444">
        <f t="shared" ca="1" si="106"/>
        <v>611146.50315083249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611146.50315083249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2511.4619725875514</v>
      </c>
      <c r="L1082" s="444">
        <f t="shared" ca="1" si="106"/>
        <v>605262.33539359982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605262.33539359982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2486.9446069324149</v>
      </c>
      <c r="L1083" s="444">
        <f t="shared" ca="1" si="106"/>
        <v>599353.6502707121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599353.6502707121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2462.3250855870497</v>
      </c>
      <c r="L1084" s="444">
        <f t="shared" ca="1" si="106"/>
        <v>593420.34562647901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593420.34562647901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2437.6029829027452</v>
      </c>
      <c r="L1085" s="444">
        <f t="shared" ca="1" si="106"/>
        <v>587462.31887956162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587462.31887956162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2412.777871457256</v>
      </c>
      <c r="L1086" s="444">
        <f t="shared" ca="1" si="106"/>
        <v>581479.46702119871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581479.46702119871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2387.8493220474106</v>
      </c>
      <c r="L1087" s="444">
        <f t="shared" ca="1" si="106"/>
        <v>575471.68661342596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575471.68661342596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2362.8169036816907</v>
      </c>
      <c r="L1088" s="444">
        <f t="shared" ca="1" si="106"/>
        <v>569438.87378728751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569438.87378728751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2337.6801835727806</v>
      </c>
      <c r="L1089" s="444">
        <f t="shared" ca="1" si="106"/>
        <v>563380.92424104013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563380.92424104013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2312.438727130083</v>
      </c>
      <c r="L1090" s="444">
        <f t="shared" ca="1" si="106"/>
        <v>557297.73323835002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557297.73323835002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2287.0920979522075</v>
      </c>
      <c r="L1091" s="444">
        <f t="shared" ca="1" si="106"/>
        <v>551189.1956064821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551189.1956064821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2261.6398578194248</v>
      </c>
      <c r="L1092" s="444">
        <f t="shared" ca="1" si="106"/>
        <v>545055.20573448134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545055.20573448134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2236.0815666860881</v>
      </c>
      <c r="L1093" s="444">
        <f t="shared" ca="1" si="106"/>
        <v>538895.6575713472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538895.6575713472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2210.416782673029</v>
      </c>
      <c r="L1094" s="444">
        <f t="shared" ca="1" si="106"/>
        <v>532710.4446242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532710.4446242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2184.6450620599157</v>
      </c>
      <c r="L1095" s="444">
        <f t="shared" ca="1" si="106"/>
        <v>526499.45995643968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526499.45995643968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2158.7659592775808</v>
      </c>
      <c r="L1096" s="444">
        <f t="shared" ca="1" si="106"/>
        <v>520262.59618589707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520262.59618589707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2132.7790269003203</v>
      </c>
      <c r="L1097" s="444">
        <f t="shared" ca="1" si="106"/>
        <v>513999.74548297719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513999.74548297719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2106.6838156381541</v>
      </c>
      <c r="L1098" s="444">
        <f t="shared" ca="1" si="106"/>
        <v>507710.79956879513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507710.79956879513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2080.4798743290621</v>
      </c>
      <c r="L1099" s="444">
        <f t="shared" ca="1" si="106"/>
        <v>501395.64971330401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501395.64971330401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2054.1667499311829</v>
      </c>
      <c r="L1100" s="444">
        <f t="shared" ca="1" si="106"/>
        <v>495054.186733415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495054.186733415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2027.7439875149785</v>
      </c>
      <c r="L1101" s="444">
        <f t="shared" ca="1" si="106"/>
        <v>488686.30099110981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488686.30099110981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2001.2111302553733</v>
      </c>
      <c r="L1102" s="444">
        <f t="shared" ca="1" si="106"/>
        <v>482291.88239154499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482291.88239154499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1974.5677194238533</v>
      </c>
      <c r="L1103" s="444">
        <f t="shared" ca="1" si="106"/>
        <v>475870.82038114866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475870.82038114866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1947.8132943805354</v>
      </c>
      <c r="L1104" s="444">
        <f t="shared" ca="1" si="106"/>
        <v>469423.00394570903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469423.00394570903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1920.9473925662035</v>
      </c>
      <c r="L1105" s="444">
        <f t="shared" ca="1" si="106"/>
        <v>462948.32160845504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462948.32160845504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1893.9695494943119</v>
      </c>
      <c r="L1106" s="444">
        <f t="shared" ca="1" si="106"/>
        <v>456446.66142812918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456446.66142812918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1866.879298742954</v>
      </c>
      <c r="L1107" s="444">
        <f t="shared" ca="1" si="106"/>
        <v>449917.91099705198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449917.91099705198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1839.6761719467991</v>
      </c>
      <c r="L1108" s="444">
        <f t="shared" ca="1" si="106"/>
        <v>443361.9574391786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443361.9574391786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1812.3596987889935</v>
      </c>
      <c r="L1109" s="444">
        <f t="shared" ca="1" si="106"/>
        <v>436778.68740814744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436778.68740814744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1784.9294069930304</v>
      </c>
      <c r="L1110" s="444">
        <f t="shared" ca="1" si="106"/>
        <v>430167.98708532029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430167.98708532029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1757.3848223145837</v>
      </c>
      <c r="L1111" s="444">
        <f t="shared" ca="1" si="106"/>
        <v>423529.74217781471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423529.74217781471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1729.7254685333105</v>
      </c>
      <c r="L1112" s="444">
        <f t="shared" ca="1" si="106"/>
        <v>416863.83791652782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416863.83791652782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1701.9508674446151</v>
      </c>
      <c r="L1113" s="444">
        <f t="shared" ca="1" si="106"/>
        <v>410170.15905415226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410170.15905415226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1674.0605388513836</v>
      </c>
      <c r="L1114" s="444">
        <f t="shared" ca="1" si="106"/>
        <v>403448.58986318344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403448.58986318344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1646.0540005556802</v>
      </c>
      <c r="L1115" s="444">
        <f t="shared" ca="1" si="106"/>
        <v>396699.01413391891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396699.01413391891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1617.9307683504114</v>
      </c>
      <c r="L1116" s="444">
        <f t="shared" ca="1" si="106"/>
        <v>389921.31517244916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389921.31517244916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1589.690356010954</v>
      </c>
      <c r="L1117" s="444">
        <f t="shared" ca="1" si="106"/>
        <v>383115.37579863996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383115.37579863996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1561.3322752867491</v>
      </c>
      <c r="L1118" s="444">
        <f t="shared" ca="1" si="106"/>
        <v>376281.0783441065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376281.0783441065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1532.8560358928596</v>
      </c>
      <c r="L1119" s="444">
        <f t="shared" ca="1" si="106"/>
        <v>369418.30465017917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369418.30465017917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1504.2611455014958</v>
      </c>
      <c r="L1120" s="444">
        <f t="shared" ca="1" si="106"/>
        <v>362526.9360658605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362526.9360658605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1475.5471097335012</v>
      </c>
      <c r="L1121" s="444">
        <f t="shared" ca="1" si="106"/>
        <v>355606.85344577383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355606.85344577383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1446.7134321498067</v>
      </c>
      <c r="L1122" s="444">
        <f t="shared" ca="1" si="106"/>
        <v>348657.93714810343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348657.93714810343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1417.759614242847</v>
      </c>
      <c r="L1123" s="444">
        <f t="shared" ca="1" si="106"/>
        <v>341680.06703252607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341680.06703252607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1388.6851554279413</v>
      </c>
      <c r="L1124" s="444">
        <f t="shared" ca="1" si="106"/>
        <v>334673.12245813385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334673.12245813385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1359.4895530346403</v>
      </c>
      <c r="L1125" s="444">
        <f t="shared" ca="1" si="106"/>
        <v>327636.98228134832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327636.98228134832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1330.1723022980339</v>
      </c>
      <c r="L1126" s="444">
        <f t="shared" ca="1" si="106"/>
        <v>320571.52485382615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320571.52485382615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1300.7328963500249</v>
      </c>
      <c r="L1127" s="444">
        <f t="shared" ca="1" si="106"/>
        <v>313476.628020356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313476.628020356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1271.1708262105658</v>
      </c>
      <c r="L1128" s="444">
        <f t="shared" ca="1" si="106"/>
        <v>306352.1691167464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306352.1691167464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1241.4855807788592</v>
      </c>
      <c r="L1129" s="444">
        <f t="shared" ca="1" si="106"/>
        <v>299198.02496770507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299198.02496770507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1211.6766468245203</v>
      </c>
      <c r="L1130" s="444">
        <f t="shared" ca="1" si="106"/>
        <v>292014.07188470941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292014.07188470941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1181.743508978705</v>
      </c>
      <c r="L1131" s="444">
        <f t="shared" ca="1" si="106"/>
        <v>284800.18566386792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284800.18566386792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1151.6856497251988</v>
      </c>
      <c r="L1132" s="444">
        <f t="shared" ca="1" si="106"/>
        <v>277556.24158377293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277556.24158377293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1121.5025493914698</v>
      </c>
      <c r="L1133" s="444">
        <f t="shared" ca="1" si="106"/>
        <v>270282.11440334423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270282.11440334423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1091.1936861396835</v>
      </c>
      <c r="L1134" s="444">
        <f t="shared" ca="1" si="106"/>
        <v>262977.67835966375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262977.67835966375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1060.7585359576815</v>
      </c>
      <c r="L1135" s="444">
        <f t="shared" ca="1" si="106"/>
        <v>255642.80716580126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255642.80716580126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1030.1965726499211</v>
      </c>
      <c r="L1136" s="444">
        <f t="shared" ca="1" si="106"/>
        <v>248277.37400863101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248277.37400863101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999.50726782837842</v>
      </c>
      <c r="L1137" s="444">
        <f t="shared" ca="1" si="106"/>
        <v>240881.25154663922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240881.25154663922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968.69009090341262</v>
      </c>
      <c r="L1138" s="444">
        <f t="shared" ca="1" si="106"/>
        <v>233454.31190772244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233454.31190772244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937.74450907459277</v>
      </c>
      <c r="L1139" s="444">
        <f t="shared" ca="1" si="106"/>
        <v>225996.42668697686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225996.42668697686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906.66998732148613</v>
      </c>
      <c r="L1140" s="444">
        <f t="shared" ca="1" si="106"/>
        <v>218507.46694447816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218507.46694447816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875.46598839440821</v>
      </c>
      <c r="L1141" s="444">
        <f t="shared" ca="1" si="106"/>
        <v>210987.30320305238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210987.30320305238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844.13197280513407</v>
      </c>
      <c r="L1142" s="444">
        <f t="shared" ca="1" si="106"/>
        <v>203435.80544603732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203435.80544603732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812.66739881757144</v>
      </c>
      <c r="L1143" s="444">
        <f t="shared" ca="1" si="106"/>
        <v>195852.84311503472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195852.84311503472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781.07172243839386</v>
      </c>
      <c r="L1144" s="444">
        <f t="shared" ca="1" si="106"/>
        <v>188238.28510765292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188238.28510765292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749.34439740763639</v>
      </c>
      <c r="L1145" s="444">
        <f t="shared" ca="1" si="106"/>
        <v>180591.99977524037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180591.99977524037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717.48487518925083</v>
      </c>
      <c r="L1146" s="444">
        <f t="shared" ca="1" si="106"/>
        <v>172913.85492060945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172913.85492060945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685.49260496162196</v>
      </c>
      <c r="L1147" s="444">
        <f t="shared" ca="1" si="106"/>
        <v>165203.71779575088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165203.71779575088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653.36703360804461</v>
      </c>
      <c r="L1148" s="444">
        <f t="shared" ca="1" si="106"/>
        <v>157461.45509953875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157461.45509953875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621.1076057071607</v>
      </c>
      <c r="L1149" s="444">
        <f t="shared" ca="1" si="106"/>
        <v>149686.93297542573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149686.93297542573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588.71376352335642</v>
      </c>
      <c r="L1150" s="444">
        <f t="shared" ca="1" si="106"/>
        <v>141880.0170091289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141880.0170091289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556.18494699711971</v>
      </c>
      <c r="L1151" s="444">
        <f t="shared" ca="1" si="106"/>
        <v>134040.57222630584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134040.57222630584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523.5205937353569</v>
      </c>
      <c r="L1152" s="444">
        <f t="shared" ca="1" si="106"/>
        <v>126168.46309022102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126168.46309022102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490.72013900167013</v>
      </c>
      <c r="L1153" s="444">
        <f t="shared" ca="1" si="106"/>
        <v>118263.55349940251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118263.55349940251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457.78301570659301</v>
      </c>
      <c r="L1154" s="444">
        <f t="shared" ca="1" si="106"/>
        <v>110325.70678528892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110325.70678528892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424.7086543977864</v>
      </c>
      <c r="L1155" s="444">
        <f t="shared" ca="1" si="106"/>
        <v>102354.78570986653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102354.78570986653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391.49648325019308</v>
      </c>
      <c r="L1156" s="444">
        <f t="shared" ca="1" si="106"/>
        <v>94350.65246329653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94350.65246329653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358.14592805615143</v>
      </c>
      <c r="L1157" s="444">
        <f t="shared" ca="1" si="106"/>
        <v>86313.168661532502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86313.168661532502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324.65641221546798</v>
      </c>
      <c r="L1158" s="444">
        <f t="shared" ca="1" si="106"/>
        <v>78242.195343927786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78242.195343927786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291.02735672544833</v>
      </c>
      <c r="L1159" s="444">
        <f t="shared" ca="1" si="106"/>
        <v>70137.592970833051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70137.592970833051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257.25818017088693</v>
      </c>
      <c r="L1160" s="444">
        <f t="shared" ca="1" si="106"/>
        <v>61999.221421183756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61999.221421183756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223.34829871401487</v>
      </c>
      <c r="L1161" s="444">
        <f t="shared" ca="1" si="106"/>
        <v>53826.93999007759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53826.93999007759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189.29712608440587</v>
      </c>
      <c r="L1162" s="444">
        <f t="shared" ca="1" si="106"/>
        <v>45620.607386341813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45620.607386341813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155.10407356884014</v>
      </c>
      <c r="L1163" s="444">
        <f t="shared" ca="1" si="106"/>
        <v>37380.081730090467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37380.081730090467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120.76855000112619</v>
      </c>
      <c r="L1164" s="444">
        <f t="shared" ca="1" si="106"/>
        <v>29105.22055027141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29105.22055027141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86.289961751880099</v>
      </c>
      <c r="L1165" s="444">
        <f t="shared" ca="1" si="106"/>
        <v>20795.880782203105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20795.880782203105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51.667712718262166</v>
      </c>
      <c r="L1166" s="444">
        <f t="shared" ca="1" si="106"/>
        <v>12451.918765101183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12451.918765101183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16.901204313670828</v>
      </c>
      <c r="L1167" s="444">
        <f t="shared" ca="1" si="106"/>
        <v>4073.1902395946699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4073.1902395946699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-18.010164542606311</v>
      </c>
      <c r="L1168" s="444">
        <f t="shared" ca="1" si="106"/>
        <v>-4340.449654768121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-4340.449654768121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-18.08520689486717</v>
      </c>
      <c r="L1169" s="444">
        <f t="shared" ca="1" si="106"/>
        <v>-4358.5348616629881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-4358.5348616629881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-18.160561923595782</v>
      </c>
      <c r="L1170" s="444">
        <f t="shared" ca="1" si="106"/>
        <v>-4376.6954235865842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-4376.6954235865842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-18.236230931610766</v>
      </c>
      <c r="L1171" s="444">
        <f t="shared" ca="1" si="106"/>
        <v>-4394.9316545181946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-4394.9316545181946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-18.312215227159143</v>
      </c>
      <c r="L1172" s="444">
        <f t="shared" ca="1" si="106"/>
        <v>-4413.2438697453535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-4413.2438697453535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-18.388516123938974</v>
      </c>
      <c r="L1173" s="444">
        <f t="shared" ca="1" si="106"/>
        <v>-4431.6323858692922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-4431.6323858692922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-18.465134941122052</v>
      </c>
      <c r="L1174" s="444">
        <f t="shared" ca="1" si="106"/>
        <v>-4450.0975208104146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-4450.0975208104146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-18.542073003376728</v>
      </c>
      <c r="L1175" s="444">
        <f t="shared" ca="1" si="106"/>
        <v>-4468.6395938137912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-4468.6395938137912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-18.619331640890795</v>
      </c>
      <c r="L1176" s="444">
        <f t="shared" ca="1" si="106"/>
        <v>-4487.258925454682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-4487.258925454682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-18.696912189394506</v>
      </c>
      <c r="L1177" s="444">
        <f t="shared" ca="1" si="106"/>
        <v>-4505.9558376440764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-4505.9558376440764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-18.774815990183651</v>
      </c>
      <c r="L1178" s="444">
        <f t="shared" ca="1" si="106"/>
        <v>-4524.7306536342603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-4524.7306536342603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-18.853044390142752</v>
      </c>
      <c r="L1179" s="444">
        <f t="shared" ca="1" si="106"/>
        <v>-4543.583698024403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-4543.583698024403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-18.931598741768347</v>
      </c>
      <c r="L1180" s="444">
        <f t="shared" ca="1" si="106"/>
        <v>-4562.5152967661716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-4562.5152967661716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-19.010480403192382</v>
      </c>
      <c r="L1181" s="444">
        <f t="shared" ca="1" si="106"/>
        <v>-4581.5257771693641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-4581.5257771693641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-19.089690738205682</v>
      </c>
      <c r="L1182" s="444">
        <f t="shared" ca="1" si="106"/>
        <v>-4600.6154679075698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-4600.6154679075698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-19.169231116281541</v>
      </c>
      <c r="L1183" s="444">
        <f t="shared" ca="1" si="106"/>
        <v>-4619.7846990238513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-4619.7846990238513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-19.24910291259938</v>
      </c>
      <c r="L1184" s="444">
        <f t="shared" ca="1" si="106"/>
        <v>-4639.0338019364508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-4639.0338019364508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-19.329307508068545</v>
      </c>
      <c r="L1185" s="444">
        <f t="shared" ca="1" si="106"/>
        <v>-4658.3631094445191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-4658.3631094445191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-19.409846289352163</v>
      </c>
      <c r="L1186" s="444">
        <f t="shared" ca="1" si="106"/>
        <v>-4677.7729557338716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-4677.7729557338716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-19.490720648891131</v>
      </c>
      <c r="L1187" s="444">
        <f t="shared" ca="1" si="106"/>
        <v>-4697.2636763827632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-4697.2636763827632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-19.571931984928181</v>
      </c>
      <c r="L1188" s="444">
        <f t="shared" ca="1" si="106"/>
        <v>-4716.8356083676917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-4716.8356083676917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-19.653481701532048</v>
      </c>
      <c r="L1189" s="444">
        <f t="shared" ca="1" si="106"/>
        <v>-4736.4890900692235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-4736.4890900692235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-19.735371208621764</v>
      </c>
      <c r="L1190" s="444">
        <f t="shared" ca="1" si="106"/>
        <v>-4756.224461277845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-4756.224461277845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-19.81760192199102</v>
      </c>
      <c r="L1191" s="444">
        <f t="shared" ca="1" si="106"/>
        <v>-4776.0420631998359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-4776.0420631998359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-19.900175263332649</v>
      </c>
      <c r="L1192" s="444">
        <f t="shared" ca="1" si="106"/>
        <v>-4795.9422384631689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-4795.9422384631689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-19.983092660263203</v>
      </c>
      <c r="L1193" s="444">
        <f t="shared" ca="1" si="106"/>
        <v>-4815.9253311234324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-4815.9253311234324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-20.066355546347634</v>
      </c>
      <c r="L1194" s="444">
        <f t="shared" ca="1" si="106"/>
        <v>-4835.9916866697804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-4835.9916866697804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-20.149965361124085</v>
      </c>
      <c r="L1195" s="444">
        <f t="shared" ca="1" si="106"/>
        <v>-4856.1416520309049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-4856.1416520309049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-20.233923550128772</v>
      </c>
      <c r="L1196" s="444">
        <f t="shared" ca="1" si="106"/>
        <v>-4876.3755755810334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-4876.3755755810334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-20.318231564920971</v>
      </c>
      <c r="L1197" s="444">
        <f t="shared" ca="1" si="106"/>
        <v>-4896.6938071459545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-4896.6938071459545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-20.402890863108144</v>
      </c>
      <c r="L1198" s="444">
        <f t="shared" ca="1" si="106"/>
        <v>-4917.0966980090625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-4917.0966980090625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-20.487902908371094</v>
      </c>
      <c r="L1199" s="444">
        <f t="shared" ca="1" si="106"/>
        <v>-4937.5846009174338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-4937.5846009174338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-20.573269170489308</v>
      </c>
      <c r="L1200" s="444">
        <f t="shared" ca="1" si="106"/>
        <v>-4958.1578700879227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-4958.1578700879227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-20.658991125366345</v>
      </c>
      <c r="L1201" s="444">
        <f t="shared" ca="1" si="106"/>
        <v>-4978.8168612132886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-4978.8168612132886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-20.745070255055367</v>
      </c>
      <c r="L1202" s="444">
        <f t="shared" ca="1" si="106"/>
        <v>-4999.5619314683436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-4999.5619314683436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-20.831508047784766</v>
      </c>
      <c r="L1203" s="444">
        <f t="shared" ca="1" si="106"/>
        <v>-5020.3934395161286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-5020.3934395161286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-20.918305997983868</v>
      </c>
      <c r="L1204" s="444">
        <f t="shared" ca="1" si="106"/>
        <v>-5041.3117455141128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-5041.3117455141128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-21.005465606308803</v>
      </c>
      <c r="L1205" s="444">
        <f t="shared" ca="1" si="106"/>
        <v>-5062.3172111204212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-5062.3172111204212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-21.092988379668423</v>
      </c>
      <c r="L1206" s="444">
        <f t="shared" ca="1" si="106"/>
        <v>-5083.4101995000892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-5083.4101995000892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-21.180875831250372</v>
      </c>
      <c r="L1207" s="444">
        <f t="shared" ca="1" si="106"/>
        <v>-5104.5910753313392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-5104.5910753313392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-21.269129480547246</v>
      </c>
      <c r="L1208" s="444">
        <f t="shared" ca="1" si="106"/>
        <v>-5125.8602048118864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-5125.8602048118864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-21.357750853382861</v>
      </c>
      <c r="L1209" s="444">
        <f t="shared" ca="1" si="106"/>
        <v>-5147.2179556652691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-5147.2179556652691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-21.44674148193862</v>
      </c>
      <c r="L1210" s="444">
        <f t="shared" ca="1" si="106"/>
        <v>-5168.6646971472073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-5168.6646971472073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-21.53610290478003</v>
      </c>
      <c r="L1211" s="444">
        <f t="shared" ca="1" si="106"/>
        <v>-5190.2008000519872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-5190.2008000519872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-21.625836666883281</v>
      </c>
      <c r="L1212" s="444">
        <f t="shared" ca="1" si="106"/>
        <v>-5211.8266367188708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-5211.8266367188708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-21.715944319661961</v>
      </c>
      <c r="L1213" s="444">
        <f t="shared" ca="1" si="106"/>
        <v>-5233.5425810385332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-5233.5425810385332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-21.806427420993888</v>
      </c>
      <c r="L1214" s="444">
        <f t="shared" ca="1" si="106"/>
        <v>-5255.3490084595269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-5255.3490084595269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-21.897287535248029</v>
      </c>
      <c r="L1215" s="444">
        <f t="shared" ca="1" si="106"/>
        <v>-5277.2462959947752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-5277.2462959947752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-21.988526233311564</v>
      </c>
      <c r="L1216" s="444">
        <f t="shared" ca="1" si="106"/>
        <v>-5299.2348222280871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-5299.2348222280871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-22.08014509261703</v>
      </c>
      <c r="L1217" s="444">
        <f t="shared" ca="1" si="106"/>
        <v>-5321.3149673207045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-5321.3149673207045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-22.172145697169601</v>
      </c>
      <c r="L1218" s="444">
        <f t="shared" ca="1" si="106"/>
        <v>-5343.4871130178744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-5343.4871130178744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-22.264529637574476</v>
      </c>
      <c r="L1219" s="444">
        <f t="shared" ca="1" si="106"/>
        <v>-5365.7516426554494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-5365.7516426554494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-22.357298511064371</v>
      </c>
      <c r="L1220" s="444">
        <f t="shared" ca="1" si="106"/>
        <v>-5388.1089411665134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-5388.1089411665134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-22.450453921527139</v>
      </c>
      <c r="L1221" s="444">
        <f t="shared" ca="1" si="106"/>
        <v>-5410.5593950880402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-5410.5593950880402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-22.543997479533502</v>
      </c>
      <c r="L1222" s="444">
        <f t="shared" ca="1" si="106"/>
        <v>-5433.1033925675738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-5433.1033925675738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-22.637930802364892</v>
      </c>
      <c r="L1223" s="444">
        <f t="shared" ca="1" si="106"/>
        <v>-5455.741323369939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-5455.741323369939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-22.732255514041412</v>
      </c>
      <c r="L1224" s="444">
        <f t="shared" ca="1" si="106"/>
        <v>-5478.4735788839807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-5478.4735788839807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-22.826973245349919</v>
      </c>
      <c r="L1225" s="444">
        <f t="shared" ca="1" si="106"/>
        <v>-5501.3005521293308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-5501.3005521293308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-22.922085633872211</v>
      </c>
      <c r="L1226" s="444">
        <f t="shared" ca="1" si="106"/>
        <v>-5524.2226377632032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-5524.2226377632032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-23.017594324013345</v>
      </c>
      <c r="L1227" s="444">
        <f t="shared" ca="1" si="106"/>
        <v>-5547.240232087217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-5547.240232087217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-23.11350096703007</v>
      </c>
      <c r="L1228" s="444">
        <f t="shared" ca="1" si="106"/>
        <v>-5570.3537330542467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-5570.3537330542467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-23.209807221059361</v>
      </c>
      <c r="L1229" s="444">
        <f t="shared" ca="1" si="106"/>
        <v>-5593.563540275306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-5593.563540275306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-23.306514751147109</v>
      </c>
      <c r="L1230" s="444">
        <f t="shared" ca="1" si="106"/>
        <v>-5616.870055026453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-5616.870055026453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-23.403625229276887</v>
      </c>
      <c r="L1231" s="444">
        <f t="shared" ca="1" si="106"/>
        <v>-5640.2736802557301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-5640.2736802557301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-23.501140334398876</v>
      </c>
      <c r="L1232" s="444">
        <f t="shared" ca="1" si="106"/>
        <v>-5663.7748205901289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-5663.7748205901289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-23.599061752458869</v>
      </c>
      <c r="L1233" s="444">
        <f t="shared" ca="1" si="106"/>
        <v>-5687.3738823425874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-5687.3738823425874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-23.697391176427448</v>
      </c>
      <c r="L1234" s="444">
        <f t="shared" ca="1" si="106"/>
        <v>-5711.0712735190145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-5711.0712735190145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-23.796130306329228</v>
      </c>
      <c r="L1235" s="444">
        <f t="shared" ca="1" si="106"/>
        <v>-5734.8674038253439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-5734.8674038253439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-23.895280849272265</v>
      </c>
      <c r="L1236" s="444">
        <f t="shared" ca="1" si="106"/>
        <v>-5758.7626846746161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-5758.7626846746161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-23.994844519477567</v>
      </c>
      <c r="L1237" s="444">
        <f t="shared" ca="1" si="106"/>
        <v>-5782.7575291940939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-5782.7575291940939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-24.094823038308725</v>
      </c>
      <c r="L1238" s="444">
        <f t="shared" ca="1" si="106"/>
        <v>-5806.8523522324022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-5806.8523522324022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-24.195218134301676</v>
      </c>
      <c r="L1239" s="444">
        <f t="shared" ca="1" si="106"/>
        <v>-5831.0475703667034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-5831.0475703667034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-24.296031543194598</v>
      </c>
      <c r="L1240" s="444">
        <f t="shared" ca="1" si="106"/>
        <v>-5855.3436019098981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-5855.3436019098981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-24.397265007957909</v>
      </c>
      <c r="L1241" s="444">
        <f t="shared" ca="1" si="106"/>
        <v>-5879.7408669178558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-5879.7408669178558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-24.4989202788244</v>
      </c>
      <c r="L1242" s="444">
        <f t="shared" ca="1" si="106"/>
        <v>-5904.2397871966805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-5904.2397871966805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-24.600999113319503</v>
      </c>
      <c r="L1243" s="444">
        <f t="shared" ca="1" si="106"/>
        <v>-5928.8407863100001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-5928.8407863100001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-24.703503276291666</v>
      </c>
      <c r="L1244" s="444">
        <f t="shared" ca="1" si="106"/>
        <v>-5953.5442895862916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-5953.5442895862916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-24.806434539942881</v>
      </c>
      <c r="L1245" s="444">
        <f t="shared" ca="1" si="106"/>
        <v>-5978.3507241262341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-5978.3507241262341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-24.90979468385931</v>
      </c>
      <c r="L1246" s="444">
        <f t="shared" ca="1" si="106"/>
        <v>-6003.2605188100933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-6003.2605188100933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-25.013585495042054</v>
      </c>
      <c r="L1247" s="444">
        <f t="shared" ca="1" si="106"/>
        <v>-6028.2741043051356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-6028.2741043051356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-25.117808767938065</v>
      </c>
      <c r="L1248" s="444">
        <f t="shared" ca="1" si="106"/>
        <v>-6053.3919130730737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-6053.3919130730737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-25.222466304471141</v>
      </c>
      <c r="L1249" s="444">
        <f t="shared" ca="1" si="106"/>
        <v>-6078.6143793775445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-6078.6143793775445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-25.327559914073102</v>
      </c>
      <c r="L1250" s="444">
        <f t="shared" ca="1" si="106"/>
        <v>-6103.9419392916179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-6103.9419392916179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-25.433091413715076</v>
      </c>
      <c r="L1251" s="444">
        <f t="shared" ca="1" si="106"/>
        <v>-6129.3750307053333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-6129.3750307053333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-25.53906262793889</v>
      </c>
      <c r="L1252" s="444">
        <f t="shared" ca="1" si="106"/>
        <v>-6154.9140933332719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-6154.9140933332719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-25.645475388888634</v>
      </c>
      <c r="L1253" s="444">
        <f t="shared" ca="1" si="106"/>
        <v>-6180.5595687221603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-6180.5595687221603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-25.752331536342336</v>
      </c>
      <c r="L1254" s="444">
        <f t="shared" ca="1" si="106"/>
        <v>-6206.3119002585026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-6206.3119002585026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-25.85963291774376</v>
      </c>
      <c r="L1255" s="444">
        <f t="shared" ca="1" si="106"/>
        <v>-6232.1715331762462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-6232.1715331762462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-25.967381388234358</v>
      </c>
      <c r="L1256" s="444">
        <f t="shared" ca="1" si="106"/>
        <v>-6258.1389145644807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-6258.1389145644807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-26.075578810685336</v>
      </c>
      <c r="L1257" s="444">
        <f t="shared" ca="1" si="106"/>
        <v>-6284.2144933751661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-6284.2144933751661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-26.18422705572986</v>
      </c>
      <c r="L1258" s="444">
        <f t="shared" ca="1" si="106"/>
        <v>-6310.398720430896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-6310.398720430896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-26.293328001795398</v>
      </c>
      <c r="L1259" s="444">
        <f t="shared" ca="1" si="106"/>
        <v>-6336.6920484326911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-6336.6920484326911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-26.402883535136212</v>
      </c>
      <c r="L1260" s="444">
        <f t="shared" ca="1" si="106"/>
        <v>-6363.0949319678275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-6363.0949319678275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-26.512895549865949</v>
      </c>
      <c r="L1261" s="444">
        <f t="shared" ca="1" si="106"/>
        <v>-6389.6078275176933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-6389.6078275176933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-26.62336594799039</v>
      </c>
      <c r="L1262" s="444">
        <f t="shared" ca="1" si="106"/>
        <v>-6416.2311934656836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-6416.2311934656836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-26.734296639440348</v>
      </c>
      <c r="L1263" s="444">
        <f t="shared" ca="1" si="106"/>
        <v>-6442.9654901051244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-6442.9654901051244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-26.84568954210468</v>
      </c>
      <c r="L1264" s="444">
        <f t="shared" ca="1" si="106"/>
        <v>-6469.8111796472294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-6469.8111796472294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-26.957546581863454</v>
      </c>
      <c r="L1265" s="444">
        <f t="shared" ca="1" si="106"/>
        <v>-6496.7687262290929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-6496.7687262290929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-27.069869692621225</v>
      </c>
      <c r="L1266" s="444">
        <f t="shared" ca="1" si="106"/>
        <v>-6523.8385959217139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-6523.8385959217139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-27.182660816340476</v>
      </c>
      <c r="L1267" s="444">
        <f t="shared" ca="1" si="106"/>
        <v>-6551.021256738054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-6551.021256738054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-27.295921903075225</v>
      </c>
      <c r="L1268" s="444">
        <f t="shared" ca="1" si="106"/>
        <v>-6578.3171786411294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-6578.3171786411294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-27.409654911004704</v>
      </c>
      <c r="L1269" s="444">
        <f t="shared" ca="1" si="106"/>
        <v>-6605.7268335521339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-6605.7268335521339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-27.523861806467224</v>
      </c>
      <c r="L1270" s="444">
        <f t="shared" ca="1" si="106"/>
        <v>-6633.2506953586008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-6633.2506953586008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-27.638544563994174</v>
      </c>
      <c r="L1271" s="444">
        <f t="shared" ca="1" si="106"/>
        <v>-6660.8892399225952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-6660.8892399225952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-27.753705166344147</v>
      </c>
      <c r="L1272" s="444">
        <f t="shared" ca="1" si="106"/>
        <v>-6688.6429450889391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-6688.6429450889391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-27.869345604537244</v>
      </c>
      <c r="L1273" s="444">
        <f t="shared" ca="1" si="106"/>
        <v>-6716.5122906934766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-6716.5122906934766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-27.985467877889491</v>
      </c>
      <c r="L1274" s="444">
        <f t="shared" ca="1" si="106"/>
        <v>-6744.4977585713659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-6744.4977585713659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-28.102073994047359</v>
      </c>
      <c r="L1275" s="444">
        <f t="shared" ca="1" si="106"/>
        <v>-6772.5998325654136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-6772.5998325654136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-28.219165969022558</v>
      </c>
      <c r="L1276" s="444">
        <f t="shared" ca="1" si="106"/>
        <v>-6800.8189985344361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-6800.8189985344361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-28.336745827226821</v>
      </c>
      <c r="L1277" s="444">
        <f t="shared" ca="1" si="106"/>
        <v>-6829.155744361663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-6829.155744361663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-28.45481560150693</v>
      </c>
      <c r="L1278" s="444">
        <f t="shared" ca="1" si="106"/>
        <v>-6857.6105599631701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-6857.6105599631701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-28.573377333179874</v>
      </c>
      <c r="L1279" s="444">
        <f t="shared" ca="1" si="106"/>
        <v>-6886.1839372963495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-6886.1839372963495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-28.692433072068123</v>
      </c>
      <c r="L1280" s="444">
        <f t="shared" ca="1" si="106"/>
        <v>-6914.8763703684181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-6914.8763703684181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-28.811984876535071</v>
      </c>
      <c r="L1281" s="444">
        <f t="shared" ca="1" si="106"/>
        <v>-6943.6883552449535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-6943.6883552449535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-28.932034813520641</v>
      </c>
      <c r="L1282" s="444">
        <f t="shared" ca="1" si="106"/>
        <v>-6972.6203900584742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-6972.6203900584742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-29.052584958576979</v>
      </c>
      <c r="L1283" s="444">
        <f t="shared" ref="L1283:L1537" ca="1" si="127">I1283-J1283+K1283</f>
        <v>-7001.6729750170516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-7001.6729750170516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-29.173637395904382</v>
      </c>
      <c r="L1284" s="444">
        <f t="shared" ca="1" si="127"/>
        <v>-7030.8466124129563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-7030.8466124129563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-29.295194218387319</v>
      </c>
      <c r="L1285" s="444">
        <f t="shared" ca="1" si="127"/>
        <v>-7060.1418066313436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-7060.1418066313436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-29.417257527630593</v>
      </c>
      <c r="L1286" s="444">
        <f t="shared" ca="1" si="127"/>
        <v>-7089.5590641589743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-7089.5590641589743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-29.539829433995724</v>
      </c>
      <c r="L1287" s="444">
        <f t="shared" ca="1" si="127"/>
        <v>-7119.0988935929699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-7119.0988935929699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-29.662912056637374</v>
      </c>
      <c r="L1288" s="444">
        <f t="shared" ca="1" si="127"/>
        <v>-7148.7618056496076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-7148.7618056496076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-29.786507523540035</v>
      </c>
      <c r="L1289" s="444">
        <f t="shared" ca="1" si="127"/>
        <v>-7178.548313173148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-7178.548313173148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-29.910617971554782</v>
      </c>
      <c r="L1290" s="444">
        <f t="shared" ca="1" si="127"/>
        <v>-7208.4589311447025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-7208.4589311447025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-30.035245546436261</v>
      </c>
      <c r="L1291" s="444">
        <f t="shared" ca="1" si="127"/>
        <v>-7238.4941766911388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-7238.4941766911388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-30.160392402879744</v>
      </c>
      <c r="L1292" s="444">
        <f t="shared" ca="1" si="127"/>
        <v>-7268.6545690940184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-7268.6545690940184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-30.286060704558409</v>
      </c>
      <c r="L1293" s="444">
        <f t="shared" ca="1" si="127"/>
        <v>-7298.940629798577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-7298.940629798577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-30.412252624160736</v>
      </c>
      <c r="L1294" s="444">
        <f t="shared" ca="1" si="127"/>
        <v>-7329.3528824227378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-7329.3528824227378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-30.538970343428069</v>
      </c>
      <c r="L1295" s="444">
        <f t="shared" ca="1" si="127"/>
        <v>-7359.8918527661663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-7359.8918527661663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-30.666216053192358</v>
      </c>
      <c r="L1296" s="444">
        <f t="shared" ca="1" si="127"/>
        <v>-7390.5580688193586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-7390.5580688193586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-30.79399195341399</v>
      </c>
      <c r="L1297" s="444">
        <f t="shared" ca="1" si="127"/>
        <v>-7421.3520607727723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-7421.3520607727723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-30.922300253219884</v>
      </c>
      <c r="L1298" s="444">
        <f t="shared" ca="1" si="127"/>
        <v>-7452.2743610259922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-7452.2743610259922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-31.051143170941632</v>
      </c>
      <c r="L1299" s="444">
        <f t="shared" ca="1" si="127"/>
        <v>-7483.3255041969342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-7483.3255041969342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-31.180522934153892</v>
      </c>
      <c r="L1300" s="444">
        <f t="shared" ca="1" si="127"/>
        <v>-7514.5060271310876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-7514.5060271310876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-31.310441779712864</v>
      </c>
      <c r="L1301" s="444">
        <f t="shared" ca="1" si="127"/>
        <v>-7545.8164689108007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-7545.8164689108007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-31.440901953795006</v>
      </c>
      <c r="L1302" s="444">
        <f t="shared" ca="1" si="127"/>
        <v>-7577.2573708645959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-7577.2573708645959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-31.57190571193582</v>
      </c>
      <c r="L1303" s="444">
        <f t="shared" ca="1" si="127"/>
        <v>-7608.8292765765318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-7608.8292765765318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-31.703455319068883</v>
      </c>
      <c r="L1304" s="444">
        <f t="shared" ca="1" si="127"/>
        <v>-7640.5327318956006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-7640.5327318956006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-31.835553049564997</v>
      </c>
      <c r="L1305" s="444">
        <f t="shared" ca="1" si="127"/>
        <v>-7672.3682849451652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-7672.3682849451652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-31.968201187271521</v>
      </c>
      <c r="L1306" s="444">
        <f t="shared" ca="1" si="127"/>
        <v>-7704.3364861324371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-7704.3364861324371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-32.10140202555182</v>
      </c>
      <c r="L1307" s="444">
        <f t="shared" ca="1" si="127"/>
        <v>-7736.4378881579887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-7736.4378881579887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-32.235157867324951</v>
      </c>
      <c r="L1308" s="444">
        <f t="shared" ca="1" si="127"/>
        <v>-7768.6730460253139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-7768.6730460253139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-32.369471025105476</v>
      </c>
      <c r="L1309" s="444">
        <f t="shared" ca="1" si="127"/>
        <v>-7801.0425170504195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-7801.0425170504195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-32.504343821043413</v>
      </c>
      <c r="L1310" s="444">
        <f t="shared" ca="1" si="127"/>
        <v>-7833.5468608714627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-7833.5468608714627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-32.639778586964432</v>
      </c>
      <c r="L1311" s="444">
        <f t="shared" ca="1" si="127"/>
        <v>-7866.1866394584267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-7866.1866394584267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-32.775777664410114</v>
      </c>
      <c r="L1312" s="444">
        <f t="shared" ca="1" si="127"/>
        <v>-7898.962417122837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-7898.962417122837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-32.912343404678488</v>
      </c>
      <c r="L1313" s="444">
        <f t="shared" ca="1" si="127"/>
        <v>-7931.8747605275157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-7931.8747605275157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-33.049478168864646</v>
      </c>
      <c r="L1314" s="444">
        <f t="shared" ca="1" si="127"/>
        <v>-7964.9242386963806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-7964.9242386963806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-33.187184327901583</v>
      </c>
      <c r="L1315" s="444">
        <f t="shared" ca="1" si="127"/>
        <v>-7998.111423024282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-7998.111423024282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-33.32546426260118</v>
      </c>
      <c r="L1316" s="444">
        <f t="shared" ca="1" si="127"/>
        <v>-8031.4368872868836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-8031.4368872868836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-33.46432036369535</v>
      </c>
      <c r="L1317" s="444">
        <f t="shared" ca="1" si="127"/>
        <v>-8064.9012076505787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-8064.9012076505787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-33.603755031877412</v>
      </c>
      <c r="L1318" s="444">
        <f t="shared" ca="1" si="127"/>
        <v>-8098.5049626824557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-8098.5049626824557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-33.743770677843564</v>
      </c>
      <c r="L1319" s="444">
        <f t="shared" ca="1" si="127"/>
        <v>-8132.2487333602994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-8132.2487333602994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-33.884369722334583</v>
      </c>
      <c r="L1320" s="444">
        <f t="shared" ca="1" si="127"/>
        <v>-8166.1331030826341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-8166.1331030826341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-34.025554596177642</v>
      </c>
      <c r="L1321" s="444">
        <f t="shared" ca="1" si="127"/>
        <v>-8200.1586576788122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-8200.1586576788122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-34.167327740328382</v>
      </c>
      <c r="L1322" s="444">
        <f t="shared" ca="1" si="127"/>
        <v>-8234.3259854191401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-8234.3259854191401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-34.309691605913081</v>
      </c>
      <c r="L1323" s="444">
        <f t="shared" ca="1" si="127"/>
        <v>-8268.6356770250532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-8268.6356770250532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-34.452648654271051</v>
      </c>
      <c r="L1324" s="444">
        <f t="shared" ca="1" si="127"/>
        <v>-8303.088325679324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-8303.088325679324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-34.596201356997184</v>
      </c>
      <c r="L1325" s="444">
        <f t="shared" ca="1" si="127"/>
        <v>-8337.684527036321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-8337.684527036321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-34.74035219598467</v>
      </c>
      <c r="L1326" s="444">
        <f t="shared" ca="1" si="127"/>
        <v>-8372.4248792323051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-8372.4248792323051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-34.885103663467937</v>
      </c>
      <c r="L1327" s="444">
        <f t="shared" ca="1" si="127"/>
        <v>-8407.3099828957729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-8407.3099828957729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-35.030458262065721</v>
      </c>
      <c r="L1328" s="444">
        <f t="shared" ca="1" si="127"/>
        <v>-8442.3404411578395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-8442.3404411578395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-35.176418504824333</v>
      </c>
      <c r="L1329" s="444">
        <f t="shared" ca="1" si="127"/>
        <v>-8477.5168596626645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-8477.5168596626645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-35.322986915261104</v>
      </c>
      <c r="L1330" s="444">
        <f t="shared" ca="1" si="127"/>
        <v>-8512.8398465779264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-8512.8398465779264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-35.470166027408027</v>
      </c>
      <c r="L1331" s="444">
        <f t="shared" ca="1" si="127"/>
        <v>-8548.3100126053341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-8548.3100126053341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-35.617958385855559</v>
      </c>
      <c r="L1332" s="444">
        <f t="shared" ca="1" si="127"/>
        <v>-8583.9279709911898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-8583.9279709911898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-35.766366545796622</v>
      </c>
      <c r="L1333" s="444">
        <f t="shared" ca="1" si="127"/>
        <v>-8619.6943375369865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-8619.6943375369865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-35.915393073070774</v>
      </c>
      <c r="L1334" s="444">
        <f t="shared" ca="1" si="127"/>
        <v>-8655.6097306100564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-8655.6097306100564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-36.065040544208571</v>
      </c>
      <c r="L1335" s="444">
        <f t="shared" ca="1" si="127"/>
        <v>-8691.6747711542648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-8691.6747711542648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-36.215311546476102</v>
      </c>
      <c r="L1336" s="444">
        <f t="shared" ca="1" si="127"/>
        <v>-8727.8900827007401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-8727.8900827007401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-36.366208677919751</v>
      </c>
      <c r="L1337" s="444">
        <f t="shared" ca="1" si="127"/>
        <v>-8764.2562913786605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-8764.2562913786605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-36.517734547411088</v>
      </c>
      <c r="L1338" s="444">
        <f t="shared" ca="1" si="127"/>
        <v>-8800.7740259260718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-8800.7740259260718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-36.669891774691962</v>
      </c>
      <c r="L1339" s="444">
        <f t="shared" ca="1" si="127"/>
        <v>-8837.4439177007644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-8837.4439177007644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-36.82268299041985</v>
      </c>
      <c r="L1340" s="444">
        <f t="shared" ca="1" si="127"/>
        <v>-8874.2666006911841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-8874.2666006911841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-36.976110836213266</v>
      </c>
      <c r="L1341" s="444">
        <f t="shared" ca="1" si="127"/>
        <v>-8911.2427115273968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-8911.2427115273968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-37.130177964697488</v>
      </c>
      <c r="L1342" s="444">
        <f t="shared" ca="1" si="127"/>
        <v>-8948.3728894920951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-8948.3728894920951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-37.284887039550398</v>
      </c>
      <c r="L1343" s="444">
        <f t="shared" ca="1" si="127"/>
        <v>-8985.6577765316451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-8985.6577765316451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-37.440240735548521</v>
      </c>
      <c r="L1344" s="444">
        <f t="shared" ca="1" si="127"/>
        <v>-9023.0980172671934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-9023.0980172671934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-37.596241738613308</v>
      </c>
      <c r="L1345" s="444">
        <f t="shared" ca="1" si="127"/>
        <v>-9060.6942590058061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-9060.6942590058061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-37.752892745857523</v>
      </c>
      <c r="L1346" s="444">
        <f t="shared" ca="1" si="127"/>
        <v>-9098.4471517516631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-9098.4471517516631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-37.910196465631927</v>
      </c>
      <c r="L1347" s="444">
        <f t="shared" ca="1" si="127"/>
        <v>-9136.3573482172942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-9136.3573482172942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-38.06815561757206</v>
      </c>
      <c r="L1348" s="444">
        <f t="shared" ca="1" si="127"/>
        <v>-9174.4255038348656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-9174.4255038348656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-38.226772932645275</v>
      </c>
      <c r="L1349" s="444">
        <f t="shared" ca="1" si="127"/>
        <v>-9212.6522767675106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-9212.6522767675106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-38.386051153197961</v>
      </c>
      <c r="L1350" s="444">
        <f t="shared" ca="1" si="127"/>
        <v>-9251.038327920709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-9251.038327920709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-38.545993033002951</v>
      </c>
      <c r="L1351" s="444">
        <f t="shared" ca="1" si="127"/>
        <v>-9289.5843209537124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-9289.5843209537124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-38.706601337307134</v>
      </c>
      <c r="L1352" s="444">
        <f t="shared" ca="1" si="127"/>
        <v>-9328.2909222910203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-9328.2909222910203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-38.86787884287925</v>
      </c>
      <c r="L1353" s="444">
        <f t="shared" ca="1" si="127"/>
        <v>-9367.158801133899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-9367.158801133899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-39.029828338057911</v>
      </c>
      <c r="L1354" s="444">
        <f t="shared" ca="1" si="127"/>
        <v>-9406.188629471957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-9406.188629471957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-39.19245262279982</v>
      </c>
      <c r="L1355" s="444">
        <f t="shared" ca="1" si="127"/>
        <v>-9445.3810820947565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-9445.3810820947565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-39.355754508728154</v>
      </c>
      <c r="L1356" s="444">
        <f t="shared" ca="1" si="127"/>
        <v>-9484.7368366034843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-9484.7368366034843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-39.519736819181183</v>
      </c>
      <c r="L1357" s="444">
        <f t="shared" ca="1" si="127"/>
        <v>-9524.2565734226664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-9524.2565734226664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-39.684402389261109</v>
      </c>
      <c r="L1358" s="444">
        <f t="shared" ca="1" si="127"/>
        <v>-9563.9409758119273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-9563.9409758119273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-39.849754065883033</v>
      </c>
      <c r="L1359" s="444">
        <f t="shared" ca="1" si="127"/>
        <v>-9603.79072987781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-9603.79072987781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-40.015794707824206</v>
      </c>
      <c r="L1360" s="444">
        <f t="shared" ca="1" si="127"/>
        <v>-9643.8065245856342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-9643.8065245856342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-40.182527185773473</v>
      </c>
      <c r="L1361" s="444">
        <f t="shared" ca="1" si="127"/>
        <v>-9683.9890517714084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-9683.9890517714084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-40.349954382380865</v>
      </c>
      <c r="L1362" s="444">
        <f t="shared" ca="1" si="127"/>
        <v>-9724.3390061537884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-9724.3390061537884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-40.518079192307454</v>
      </c>
      <c r="L1363" s="444">
        <f t="shared" ca="1" si="127"/>
        <v>-9764.8570853460951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-9764.8570853460951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-40.686904522275398</v>
      </c>
      <c r="L1364" s="444">
        <f t="shared" ca="1" si="127"/>
        <v>-9805.5439898683708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-9805.5439898683708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-40.856433291118208</v>
      </c>
      <c r="L1365" s="444">
        <f t="shared" ca="1" si="127"/>
        <v>-9846.4004231594881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-9846.4004231594881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-41.026668429831197</v>
      </c>
      <c r="L1366" s="444">
        <f t="shared" ca="1" si="127"/>
        <v>-9887.4270915893194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-9887.4270915893194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-41.197612881622163</v>
      </c>
      <c r="L1367" s="444">
        <f t="shared" ca="1" si="127"/>
        <v>-9928.6247044709417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-9928.6247044709417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-41.369269601962259</v>
      </c>
      <c r="L1368" s="444">
        <f t="shared" ca="1" si="127"/>
        <v>-9969.9939740729042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-9969.9939740729042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-41.541641558637103</v>
      </c>
      <c r="L1369" s="444">
        <f t="shared" ca="1" si="127"/>
        <v>-10011.535615631541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-10011.535615631541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-41.714731731798089</v>
      </c>
      <c r="L1370" s="444">
        <f t="shared" ca="1" si="127"/>
        <v>-10053.250347363339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-10053.250347363339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-41.888543114013913</v>
      </c>
      <c r="L1371" s="444">
        <f t="shared" ca="1" si="127"/>
        <v>-10095.138890477352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-10095.138890477352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-42.063078710322301</v>
      </c>
      <c r="L1372" s="444">
        <f t="shared" ca="1" si="127"/>
        <v>-10137.201969187674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-10137.201969187674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-42.238341538281972</v>
      </c>
      <c r="L1373" s="444">
        <f t="shared" ca="1" si="127"/>
        <v>-10179.440310725957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-10179.440310725957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-42.414334628024818</v>
      </c>
      <c r="L1374" s="444">
        <f t="shared" ca="1" si="127"/>
        <v>-10221.854645353982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-10221.854645353982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-42.59106102230826</v>
      </c>
      <c r="L1375" s="444">
        <f t="shared" ca="1" si="127"/>
        <v>-10264.445706376291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-10264.445706376291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-42.768523776567882</v>
      </c>
      <c r="L1376" s="444">
        <f t="shared" ca="1" si="127"/>
        <v>-10307.214230152858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-10307.214230152858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-42.946725958970241</v>
      </c>
      <c r="L1377" s="444">
        <f t="shared" ca="1" si="127"/>
        <v>-10350.160956111829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-10350.160956111829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-43.125670650465956</v>
      </c>
      <c r="L1378" s="444">
        <f t="shared" ca="1" si="127"/>
        <v>-10393.286626762296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-10393.286626762296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-43.305360944842896</v>
      </c>
      <c r="L1379" s="444">
        <f t="shared" ca="1" si="127"/>
        <v>-10436.591987707139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-10436.591987707139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-43.485799948779743</v>
      </c>
      <c r="L1380" s="444">
        <f t="shared" ca="1" si="127"/>
        <v>-10480.077787655919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-10480.077787655919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-43.666990781899663</v>
      </c>
      <c r="L1381" s="444">
        <f t="shared" ca="1" si="127"/>
        <v>-10523.744778437818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-10523.744778437818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-43.848936576824244</v>
      </c>
      <c r="L1382" s="444">
        <f t="shared" ca="1" si="127"/>
        <v>-10567.593715014642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-10567.593715014642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-44.031640479227676</v>
      </c>
      <c r="L1383" s="444">
        <f t="shared" ca="1" si="127"/>
        <v>-10611.62535549387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-10611.62535549387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-44.215105647891129</v>
      </c>
      <c r="L1384" s="444">
        <f t="shared" ca="1" si="127"/>
        <v>-10655.840461141761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-10655.840461141761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-44.399335254757339</v>
      </c>
      <c r="L1385" s="444">
        <f t="shared" ca="1" si="127"/>
        <v>-10700.239796396518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-10700.239796396518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-44.584332484985488</v>
      </c>
      <c r="L1386" s="444">
        <f t="shared" ca="1" si="127"/>
        <v>-10744.824128881502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-10744.824128881502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-44.770100537006257</v>
      </c>
      <c r="L1387" s="444">
        <f t="shared" ca="1" si="127"/>
        <v>-10789.594229418508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-10789.594229418508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-44.956642622577114</v>
      </c>
      <c r="L1388" s="444">
        <f t="shared" ca="1" si="127"/>
        <v>-10834.550872041085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-10834.550872041085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-45.143961966837857</v>
      </c>
      <c r="L1389" s="444">
        <f t="shared" ca="1" si="127"/>
        <v>-10879.694834007923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-10879.694834007923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-45.332061808366348</v>
      </c>
      <c r="L1390" s="444">
        <f t="shared" ca="1" si="127"/>
        <v>-10925.026895816291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-10925.026895816291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-45.520945399234542</v>
      </c>
      <c r="L1391" s="444">
        <f t="shared" ca="1" si="127"/>
        <v>-10970.547841215524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-10970.547841215524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-45.710616005064686</v>
      </c>
      <c r="L1392" s="444">
        <f t="shared" ca="1" si="127"/>
        <v>-11016.258457220589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-11016.258457220589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-45.901076905085787</v>
      </c>
      <c r="L1393" s="444">
        <f t="shared" ca="1" si="127"/>
        <v>-11062.159534125674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-11062.159534125674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-46.09233139219031</v>
      </c>
      <c r="L1394" s="444">
        <f t="shared" ca="1" si="127"/>
        <v>-11108.251865517865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-11108.251865517865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-46.284382772991101</v>
      </c>
      <c r="L1395" s="444">
        <f t="shared" ca="1" si="127"/>
        <v>-11154.536248290855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-11154.536248290855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-46.477234367878559</v>
      </c>
      <c r="L1396" s="444">
        <f t="shared" ca="1" si="127"/>
        <v>-11201.013482658733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-11201.013482658733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-46.670889511078052</v>
      </c>
      <c r="L1397" s="444">
        <f t="shared" ca="1" si="127"/>
        <v>-11247.684372169811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-11247.684372169811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-46.865351550707544</v>
      </c>
      <c r="L1398" s="444">
        <f t="shared" ca="1" si="127"/>
        <v>-11294.549723720518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-11294.549723720518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-47.06062384883549</v>
      </c>
      <c r="L1399" s="444">
        <f t="shared" ca="1" si="127"/>
        <v>-11341.610347569354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-11341.610347569354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-47.256709781538973</v>
      </c>
      <c r="L1400" s="444">
        <f t="shared" ca="1" si="127"/>
        <v>-11388.867057350893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-11388.867057350893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-47.453612738962057</v>
      </c>
      <c r="L1401" s="444">
        <f t="shared" ca="1" si="127"/>
        <v>-11436.320670089855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-11436.320670089855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-47.651336125374399</v>
      </c>
      <c r="L1402" s="444">
        <f t="shared" ca="1" si="127"/>
        <v>-11483.97200621523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-11483.97200621523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-47.849883359230127</v>
      </c>
      <c r="L1403" s="444">
        <f t="shared" ca="1" si="127"/>
        <v>-11531.821889574459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-11531.821889574459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-48.049257873226914</v>
      </c>
      <c r="L1404" s="444">
        <f t="shared" ca="1" si="127"/>
        <v>-11579.871147447686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-11579.871147447686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-48.249463114365355</v>
      </c>
      <c r="L1405" s="444">
        <f t="shared" ca="1" si="127"/>
        <v>-11628.120610562051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-11628.120610562051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-48.450502544008543</v>
      </c>
      <c r="L1406" s="444">
        <f t="shared" ca="1" si="127"/>
        <v>-11676.57111310606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-11676.57111310606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-48.652379637941912</v>
      </c>
      <c r="L1407" s="444">
        <f t="shared" ca="1" si="127"/>
        <v>-11725.223492744002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-11725.223492744002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-48.855097886433342</v>
      </c>
      <c r="L1408" s="444">
        <f t="shared" ca="1" si="127"/>
        <v>-11774.078590630435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-11774.078590630435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-49.05866079429348</v>
      </c>
      <c r="L1409" s="444">
        <f t="shared" ca="1" si="127"/>
        <v>-11823.137251424729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-11823.137251424729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-49.263071880936366</v>
      </c>
      <c r="L1410" s="444">
        <f t="shared" ca="1" si="127"/>
        <v>-11872.400323305665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-11872.400323305665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-49.468334680440272</v>
      </c>
      <c r="L1411" s="444">
        <f t="shared" ca="1" si="127"/>
        <v>-11921.868657986104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-11921.868657986104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-49.674452741608768</v>
      </c>
      <c r="L1412" s="444">
        <f t="shared" ca="1" si="127"/>
        <v>-11971.543110727713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-11971.543110727713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-49.881429628032137</v>
      </c>
      <c r="L1413" s="444">
        <f t="shared" ca="1" si="127"/>
        <v>-12021.424540355745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-12021.424540355745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-50.089268918148939</v>
      </c>
      <c r="L1414" s="444">
        <f t="shared" ca="1" si="127"/>
        <v>-12071.513809273894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-12071.513809273894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-50.297974205307895</v>
      </c>
      <c r="L1415" s="444">
        <f t="shared" ca="1" si="127"/>
        <v>-12121.811783479203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-12121.811783479203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-50.507549097830008</v>
      </c>
      <c r="L1416" s="444">
        <f t="shared" ca="1" si="127"/>
        <v>-12172.319332577033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-12172.319332577033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-50.717997219070973</v>
      </c>
      <c r="L1417" s="444">
        <f t="shared" ca="1" si="127"/>
        <v>-12223.037329796105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-12223.037329796105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-50.929322207483771</v>
      </c>
      <c r="L1418" s="444">
        <f t="shared" ca="1" si="127"/>
        <v>-12273.966652003588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-12273.966652003588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-51.141527716681615</v>
      </c>
      <c r="L1419" s="444">
        <f t="shared" ca="1" si="127"/>
        <v>-12325.10817972027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-12325.10817972027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-51.354617415501124</v>
      </c>
      <c r="L1420" s="444">
        <f t="shared" ca="1" si="127"/>
        <v>-12376.462797135771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-12376.462797135771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-51.568594988065712</v>
      </c>
      <c r="L1421" s="444">
        <f t="shared" ca="1" si="127"/>
        <v>-12428.031392123838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-12428.031392123838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-51.783464133849321</v>
      </c>
      <c r="L1422" s="444">
        <f t="shared" ca="1" si="127"/>
        <v>-12479.814856257686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-12479.814856257686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-51.99922856774036</v>
      </c>
      <c r="L1423" s="444">
        <f t="shared" ca="1" si="127"/>
        <v>-12531.814084825426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-12531.814084825426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-52.21589202010594</v>
      </c>
      <c r="L1424" s="444">
        <f t="shared" ca="1" si="127"/>
        <v>-12584.029976845532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-12584.029976845532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-52.433458236856382</v>
      </c>
      <c r="L1425" s="444">
        <f t="shared" ca="1" si="127"/>
        <v>-12636.463435082387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-12636.463435082387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-52.651930979509949</v>
      </c>
      <c r="L1426" s="444">
        <f t="shared" ca="1" si="127"/>
        <v>-12689.115366061897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-12689.115366061897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-52.871314025257902</v>
      </c>
      <c r="L1427" s="444">
        <f t="shared" ca="1" si="127"/>
        <v>-12741.986680087155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-12741.986680087155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-53.091611167029811</v>
      </c>
      <c r="L1428" s="444">
        <f t="shared" ca="1" si="127"/>
        <v>-12795.078291254185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-12795.078291254185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-53.312826213559106</v>
      </c>
      <c r="L1429" s="444">
        <f t="shared" ca="1" si="127"/>
        <v>-12848.391117467745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-12848.391117467745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-53.534962989448942</v>
      </c>
      <c r="L1430" s="444">
        <f t="shared" ca="1" si="127"/>
        <v>-12901.926080457193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-12901.926080457193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-53.758025335238301</v>
      </c>
      <c r="L1431" s="444">
        <f t="shared" ca="1" si="127"/>
        <v>-12955.684105792432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-12955.684105792432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-53.982017107468458</v>
      </c>
      <c r="L1432" s="444">
        <f t="shared" ca="1" si="127"/>
        <v>-13009.6661228999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-13009.6661228999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-54.206942178749586</v>
      </c>
      <c r="L1433" s="444">
        <f t="shared" ca="1" si="127"/>
        <v>-13063.873065078649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-13063.873065078649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-54.432804437827699</v>
      </c>
      <c r="L1434" s="444">
        <f t="shared" ca="1" si="127"/>
        <v>-13118.305869516476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-13118.305869516476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-54.659607789651986</v>
      </c>
      <c r="L1435" s="444">
        <f t="shared" ca="1" si="127"/>
        <v>-13172.965477306128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-13172.965477306128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-54.887356155442198</v>
      </c>
      <c r="L1436" s="444">
        <f t="shared" ca="1" si="127"/>
        <v>-13227.852833461571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-13227.852833461571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-55.116053472756548</v>
      </c>
      <c r="L1437" s="444">
        <f t="shared" ca="1" si="127"/>
        <v>-13282.968886934328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-13282.968886934328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-55.345703695559699</v>
      </c>
      <c r="L1438" s="444">
        <f t="shared" ca="1" si="127"/>
        <v>-13338.314590629889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-13338.314590629889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-55.576310794291203</v>
      </c>
      <c r="L1439" s="444">
        <f t="shared" ca="1" si="127"/>
        <v>-13393.89090142418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-13393.89090142418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-55.807878755934084</v>
      </c>
      <c r="L1440" s="444">
        <f t="shared" ca="1" si="127"/>
        <v>-13449.698780180113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-13449.698780180113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-56.040411584083806</v>
      </c>
      <c r="L1441" s="444">
        <f t="shared" ca="1" si="127"/>
        <v>-13505.739191764196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-13505.739191764196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-56.273913299017487</v>
      </c>
      <c r="L1442" s="444">
        <f t="shared" ca="1" si="127"/>
        <v>-13562.013105063214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-13562.013105063214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-56.508387937763395</v>
      </c>
      <c r="L1443" s="444">
        <f t="shared" ca="1" si="127"/>
        <v>-13618.521493000977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-13618.521493000977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-56.743839554170734</v>
      </c>
      <c r="L1444" s="444">
        <f t="shared" ca="1" si="127"/>
        <v>-13675.265332555147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-13675.265332555147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-56.980272218979778</v>
      </c>
      <c r="L1445" s="444">
        <f t="shared" ca="1" si="127"/>
        <v>-13732.245604774127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-13732.245604774127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-57.217690019892203</v>
      </c>
      <c r="L1446" s="444">
        <f t="shared" ca="1" si="127"/>
        <v>-13789.463294794019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-13789.463294794019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-57.456097061641742</v>
      </c>
      <c r="L1447" s="444">
        <f t="shared" ca="1" si="127"/>
        <v>-13846.919391855661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-13846.919391855661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-57.695497466065255</v>
      </c>
      <c r="L1448" s="444">
        <f t="shared" ca="1" si="127"/>
        <v>-13904.614889321727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-13904.614889321727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-57.93589537217386</v>
      </c>
      <c r="L1449" s="444">
        <f t="shared" ca="1" si="127"/>
        <v>-13962.5507846939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-13962.5507846939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-58.177294936224584</v>
      </c>
      <c r="L1450" s="444">
        <f t="shared" ca="1" si="127"/>
        <v>-14020.728079630124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-14020.728079630124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-58.419700331792178</v>
      </c>
      <c r="L1451" s="444">
        <f t="shared" ca="1" si="127"/>
        <v>-14079.147779961915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-14079.147779961915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-58.663115749841317</v>
      </c>
      <c r="L1452" s="444">
        <f t="shared" ca="1" si="127"/>
        <v>-14137.810895711757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-14137.810895711757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-58.907545398798987</v>
      </c>
      <c r="L1453" s="444">
        <f t="shared" ca="1" si="127"/>
        <v>-14196.718441110555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-14196.718441110555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-59.152993504627311</v>
      </c>
      <c r="L1454" s="444">
        <f t="shared" ca="1" si="127"/>
        <v>-14255.871434615183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-14255.871434615183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-59.399464310896597</v>
      </c>
      <c r="L1455" s="444">
        <f t="shared" ca="1" si="127"/>
        <v>-14315.270898926079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-14315.270898926079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-59.646962078858657</v>
      </c>
      <c r="L1456" s="444">
        <f t="shared" ca="1" si="127"/>
        <v>-14374.917861004938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-14374.917861004938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-59.895491087520583</v>
      </c>
      <c r="L1457" s="444">
        <f t="shared" ca="1" si="127"/>
        <v>-14434.813352092458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-14434.813352092458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-60.145055633718577</v>
      </c>
      <c r="L1458" s="444">
        <f t="shared" ca="1" si="127"/>
        <v>-14494.958407726177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-14494.958407726177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-60.395660032192403</v>
      </c>
      <c r="L1459" s="444">
        <f t="shared" ca="1" si="127"/>
        <v>-14555.35406775837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-14555.35406775837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-60.647308615659881</v>
      </c>
      <c r="L1460" s="444">
        <f t="shared" ca="1" si="127"/>
        <v>-14616.00137637403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-14616.00137637403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-60.900005734891792</v>
      </c>
      <c r="L1461" s="444">
        <f t="shared" ca="1" si="127"/>
        <v>-14676.901382108921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-14676.901382108921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-61.153755758787177</v>
      </c>
      <c r="L1462" s="444">
        <f t="shared" ca="1" si="127"/>
        <v>-14738.055137867708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-14738.055137867708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-61.408563074448786</v>
      </c>
      <c r="L1463" s="444">
        <f t="shared" ca="1" si="127"/>
        <v>-14799.463700942157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-14799.463700942157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-61.664432087258987</v>
      </c>
      <c r="L1464" s="444">
        <f t="shared" ca="1" si="127"/>
        <v>-14861.128133029415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-14861.128133029415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-61.921367220955894</v>
      </c>
      <c r="L1465" s="444">
        <f t="shared" ca="1" si="127"/>
        <v>-14923.04950025037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-14923.04950025037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-62.17937291770987</v>
      </c>
      <c r="L1466" s="444">
        <f t="shared" ca="1" si="127"/>
        <v>-14985.22887316808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-14985.22887316808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-62.438453638200336</v>
      </c>
      <c r="L1467" s="444">
        <f t="shared" ca="1" si="127"/>
        <v>-15047.66732680628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-15047.66732680628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-62.698613861692834</v>
      </c>
      <c r="L1468" s="444">
        <f t="shared" ca="1" si="127"/>
        <v>-15110.365940667973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-15110.365940667973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-62.959858086116547</v>
      </c>
      <c r="L1469" s="444">
        <f t="shared" ca="1" si="127"/>
        <v>-15173.325798754089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-15173.325798754089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-63.22219082814204</v>
      </c>
      <c r="L1470" s="444">
        <f t="shared" ca="1" si="127"/>
        <v>-15236.547989582232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-15236.547989582232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-63.485616623259297</v>
      </c>
      <c r="L1471" s="444">
        <f t="shared" ca="1" si="127"/>
        <v>-15300.03360620549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-15300.03360620549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-63.750140025856211</v>
      </c>
      <c r="L1472" s="444">
        <f t="shared" ca="1" si="127"/>
        <v>-15363.783746231347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-15363.783746231347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-64.015765609297276</v>
      </c>
      <c r="L1473" s="444">
        <f t="shared" ca="1" si="127"/>
        <v>-15427.799511840645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-15427.799511840645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-64.282497966002694</v>
      </c>
      <c r="L1474" s="444">
        <f t="shared" ca="1" si="127"/>
        <v>-15492.082009806649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-15492.082009806649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-64.550341707527707</v>
      </c>
      <c r="L1475" s="444">
        <f t="shared" ca="1" si="127"/>
        <v>-15556.632351514176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-15556.632351514176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-64.819301464642393</v>
      </c>
      <c r="L1476" s="444">
        <f t="shared" ca="1" si="127"/>
        <v>-15621.451652978818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-15621.451652978818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-65.089381887411747</v>
      </c>
      <c r="L1477" s="444">
        <f t="shared" ca="1" si="127"/>
        <v>-15686.54103486623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-15686.54103486623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-65.360587645275956</v>
      </c>
      <c r="L1478" s="444">
        <f t="shared" ca="1" si="127"/>
        <v>-15751.901622511507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-15751.901622511507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-65.632923427131274</v>
      </c>
      <c r="L1479" s="444">
        <f t="shared" ca="1" si="127"/>
        <v>-15817.534545938637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-15817.534545938637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-65.906393941410983</v>
      </c>
      <c r="L1480" s="444">
        <f t="shared" ca="1" si="127"/>
        <v>-15883.440939880049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-15883.440939880049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-66.181003916166873</v>
      </c>
      <c r="L1481" s="444">
        <f t="shared" ca="1" si="127"/>
        <v>-15949.621943796215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-15949.621943796215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-66.456758099150903</v>
      </c>
      <c r="L1482" s="444">
        <f t="shared" ca="1" si="127"/>
        <v>-16016.078701895367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-16016.078701895367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-66.733661257897367</v>
      </c>
      <c r="L1483" s="444">
        <f t="shared" ca="1" si="127"/>
        <v>-16082.812363153264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-16082.812363153264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-67.011718179805257</v>
      </c>
      <c r="L1484" s="444">
        <f t="shared" ca="1" si="127"/>
        <v>-16149.824081333069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-16149.824081333069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-67.290933672221129</v>
      </c>
      <c r="L1485" s="444">
        <f t="shared" ca="1" si="127"/>
        <v>-16217.115015005289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-16217.115015005289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-67.571312562522039</v>
      </c>
      <c r="L1486" s="444">
        <f t="shared" ca="1" si="127"/>
        <v>-16284.686327567812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-16284.686327567812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-67.852859698199211</v>
      </c>
      <c r="L1487" s="444">
        <f t="shared" ca="1" si="127"/>
        <v>-16352.539187266011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-16352.539187266011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-68.135579946941718</v>
      </c>
      <c r="L1488" s="444">
        <f t="shared" ca="1" si="127"/>
        <v>-16420.674767212953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-16420.674767212953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-68.419478196720632</v>
      </c>
      <c r="L1489" s="444">
        <f t="shared" ca="1" si="127"/>
        <v>-16489.094245409673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-16489.094245409673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-68.704559355873641</v>
      </c>
      <c r="L1490" s="444">
        <f t="shared" ca="1" si="127"/>
        <v>-16557.798804765545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-16557.798804765545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-68.990828353189769</v>
      </c>
      <c r="L1491" s="444">
        <f t="shared" ca="1" si="127"/>
        <v>-16626.789633118737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-16626.789633118737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-69.27829013799473</v>
      </c>
      <c r="L1492" s="444">
        <f t="shared" ca="1" si="127"/>
        <v>-16696.067923256731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-16696.067923256731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-69.566949680236377</v>
      </c>
      <c r="L1493" s="444">
        <f t="shared" ca="1" si="127"/>
        <v>-16765.634872936967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-16765.634872936967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-69.856811970570703</v>
      </c>
      <c r="L1494" s="444">
        <f t="shared" ca="1" si="127"/>
        <v>-16835.491684907538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-16835.491684907538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-70.14788202044808</v>
      </c>
      <c r="L1495" s="444">
        <f t="shared" ca="1" si="127"/>
        <v>-16905.639566927985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-16905.639566927985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-70.440164862199936</v>
      </c>
      <c r="L1496" s="444">
        <f t="shared" ca="1" si="127"/>
        <v>-16976.079731790185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-16976.079731790185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-70.733665549125774</v>
      </c>
      <c r="L1497" s="444">
        <f t="shared" ca="1" si="127"/>
        <v>-17046.813397339312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-17046.813397339312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-71.02838915558047</v>
      </c>
      <c r="L1498" s="444">
        <f t="shared" ca="1" si="127"/>
        <v>-17117.841786494893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-17117.841786494893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-71.324340777062048</v>
      </c>
      <c r="L1499" s="444">
        <f t="shared" ca="1" si="127"/>
        <v>-17189.166127271954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-17189.166127271954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-71.621525530299806</v>
      </c>
      <c r="L1500" s="444">
        <f t="shared" ca="1" si="127"/>
        <v>-17260.787652802253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-17260.787652802253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-71.919948553342721</v>
      </c>
      <c r="L1501" s="444">
        <f t="shared" ca="1" si="127"/>
        <v>-17332.707601355596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-17332.707601355596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-72.219615005648322</v>
      </c>
      <c r="L1502" s="444">
        <f t="shared" ca="1" si="127"/>
        <v>-17404.927216361244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-17404.927216361244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-72.520530068171851</v>
      </c>
      <c r="L1503" s="444">
        <f t="shared" ca="1" si="127"/>
        <v>-17477.447746429414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-17477.447746429414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-72.82269894345589</v>
      </c>
      <c r="L1504" s="444">
        <f t="shared" ca="1" si="127"/>
        <v>-17550.270445372869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-17550.270445372869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-73.126126855720287</v>
      </c>
      <c r="L1505" s="444">
        <f t="shared" ca="1" si="127"/>
        <v>-17623.39657222859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-17623.39657222859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-73.430819050952465</v>
      </c>
      <c r="L1506" s="444">
        <f t="shared" ca="1" si="127"/>
        <v>-17696.827391279541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-17696.827391279541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-73.73678079699809</v>
      </c>
      <c r="L1507" s="444">
        <f t="shared" ca="1" si="127"/>
        <v>-17770.564172076538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-17770.564172076538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-74.044017383652246</v>
      </c>
      <c r="L1508" s="444">
        <f t="shared" ca="1" si="127"/>
        <v>-17844.608189460188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-17844.608189460188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-74.352534122750782</v>
      </c>
      <c r="L1509" s="444">
        <f t="shared" ca="1" si="127"/>
        <v>-17918.960723582939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-17918.960723582939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-74.662336348262244</v>
      </c>
      <c r="L1510" s="444">
        <f t="shared" ca="1" si="127"/>
        <v>-17993.6230599312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-17993.6230599312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-74.97342941638</v>
      </c>
      <c r="L1511" s="444">
        <f t="shared" ca="1" si="127"/>
        <v>-18068.596489347579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-18068.596489347579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-75.285818705614915</v>
      </c>
      <c r="L1512" s="444">
        <f t="shared" ca="1" si="127"/>
        <v>-18143.882308053195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-18143.882308053195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-75.599509616888312</v>
      </c>
      <c r="L1513" s="444">
        <f t="shared" ca="1" si="127"/>
        <v>-18219.481817670083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-18219.481817670083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-75.914507573625343</v>
      </c>
      <c r="L1514" s="444">
        <f t="shared" ca="1" si="127"/>
        <v>-18295.39632524371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-18295.39632524371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-76.230818021848791</v>
      </c>
      <c r="L1515" s="444">
        <f t="shared" ca="1" si="127"/>
        <v>-18371.627143265559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-18371.627143265559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-76.54844643027316</v>
      </c>
      <c r="L1516" s="444">
        <f t="shared" ca="1" si="127"/>
        <v>-18448.175589695831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-18448.175589695831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-76.867398290399294</v>
      </c>
      <c r="L1517" s="444">
        <f t="shared" ca="1" si="127"/>
        <v>-18525.042987986231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-18525.042987986231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-77.187679116609303</v>
      </c>
      <c r="L1518" s="444">
        <f t="shared" ca="1" si="127"/>
        <v>-18602.230667102842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-18602.230667102842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-77.509294446261833</v>
      </c>
      <c r="L1519" s="444">
        <f t="shared" ca="1" si="127"/>
        <v>-18679.739961549105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-18679.739961549105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-77.832249839787934</v>
      </c>
      <c r="L1520" s="444">
        <f t="shared" ca="1" si="127"/>
        <v>-18757.572211388891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-18757.572211388891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-78.156550880787051</v>
      </c>
      <c r="L1521" s="444">
        <f t="shared" ca="1" si="127"/>
        <v>-18835.728762269679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-18835.728762269679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-78.482203176123662</v>
      </c>
      <c r="L1522" s="444">
        <f t="shared" ca="1" si="127"/>
        <v>-18914.210965445804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-18914.210965445804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-78.809212356024176</v>
      </c>
      <c r="L1523" s="444">
        <f t="shared" ca="1" si="127"/>
        <v>-18993.020177801827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-18993.020177801827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-79.137584074174285</v>
      </c>
      <c r="L1524" s="444">
        <f t="shared" ca="1" si="127"/>
        <v>-19072.157761876002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-19072.157761876002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-79.467324007816671</v>
      </c>
      <c r="L1525" s="444">
        <f t="shared" ca="1" si="127"/>
        <v>-19151.625085883818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-19151.625085883818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-79.798437857849237</v>
      </c>
      <c r="L1526" s="444">
        <f t="shared" ca="1" si="127"/>
        <v>-19231.423523741665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-19231.423523741665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-80.13093134892361</v>
      </c>
      <c r="L1527" s="444">
        <f t="shared" ca="1" si="127"/>
        <v>-19311.554455090587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-19311.554455090587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-80.464810229544113</v>
      </c>
      <c r="L1528" s="444">
        <f t="shared" ca="1" si="127"/>
        <v>-19392.01926532013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-19392.01926532013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-80.800080272167207</v>
      </c>
      <c r="L1529" s="444">
        <f t="shared" ca="1" si="127"/>
        <v>-19472.819345592299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-19472.819345592299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-81.136747273301239</v>
      </c>
      <c r="L1530" s="444">
        <f t="shared" ca="1" si="127"/>
        <v>-19553.956092865599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-19553.956092865599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-81.474817053606657</v>
      </c>
      <c r="L1531" s="444">
        <f t="shared" ca="1" si="127"/>
        <v>-19635.430909919207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-19635.430909919207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-81.814295457996693</v>
      </c>
      <c r="L1532" s="444">
        <f t="shared" ca="1" si="127"/>
        <v>-19717.245205377203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-19717.245205377203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-82.155188355738346</v>
      </c>
      <c r="L1533" s="444">
        <f t="shared" ca="1" si="127"/>
        <v>-19799.40039373294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-19799.40039373294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-82.497501640553921</v>
      </c>
      <c r="L1534" s="444">
        <f t="shared" ca="1" si="127"/>
        <v>-19881.897895373495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-19881.897895373495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-82.8412412307229</v>
      </c>
      <c r="L1535" s="444">
        <f t="shared" ca="1" si="127"/>
        <v>-19964.739136604217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-19964.739136604217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-83.18641306918424</v>
      </c>
      <c r="L1536" s="444">
        <f t="shared" ca="1" si="127"/>
        <v>-20047.9255496734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-20047.9255496734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-83.533023123639168</v>
      </c>
      <c r="L1537" s="444">
        <f t="shared" ca="1" si="127"/>
        <v>-20131.458572797041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-20131.458572797041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-83.88107738665434</v>
      </c>
      <c r="L1538" s="444">
        <f t="shared" ref="L1538:L1792" ca="1" si="132">I1538-J1538+K1538</f>
        <v>-20215.339650183694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-20215.339650183694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-84.230581875765395</v>
      </c>
      <c r="L1539" s="444">
        <f t="shared" ca="1" si="132"/>
        <v>-20299.570232059461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-20299.570232059461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-84.58154263358108</v>
      </c>
      <c r="L1540" s="444">
        <f t="shared" ca="1" si="132"/>
        <v>-20384.15177469304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-20384.15177469304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-84.933965727887667</v>
      </c>
      <c r="L1541" s="444">
        <f t="shared" ca="1" si="132"/>
        <v>-20469.085740420927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-20469.085740420927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-85.287857251753863</v>
      </c>
      <c r="L1542" s="444">
        <f t="shared" ca="1" si="132"/>
        <v>-20554.373597672682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-20554.373597672682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-85.643223323636178</v>
      </c>
      <c r="L1543" s="444">
        <f t="shared" ca="1" si="132"/>
        <v>-20640.016820996319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-20640.016820996319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-86.000070087484659</v>
      </c>
      <c r="L1544" s="444">
        <f t="shared" ca="1" si="132"/>
        <v>-20726.016891083804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-20726.016891083804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-86.358403712849181</v>
      </c>
      <c r="L1545" s="444">
        <f t="shared" ca="1" si="132"/>
        <v>-20812.375294796653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-20812.375294796653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-86.718230394986051</v>
      </c>
      <c r="L1546" s="444">
        <f t="shared" ca="1" si="132"/>
        <v>-20899.093525191638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-20899.093525191638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-87.079556354965163</v>
      </c>
      <c r="L1547" s="444">
        <f t="shared" ca="1" si="132"/>
        <v>-20986.173081546603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-20986.173081546603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-87.44238783977751</v>
      </c>
      <c r="L1548" s="444">
        <f t="shared" ca="1" si="132"/>
        <v>-21073.615469386383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-21073.615469386383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-87.806731122443267</v>
      </c>
      <c r="L1549" s="444">
        <f t="shared" ca="1" si="132"/>
        <v>-21161.422200508827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-21161.422200508827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-88.172592502120111</v>
      </c>
      <c r="L1550" s="444">
        <f t="shared" ca="1" si="132"/>
        <v>-21249.594793010947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-21249.594793010947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-88.539978304212283</v>
      </c>
      <c r="L1551" s="444">
        <f t="shared" ca="1" si="132"/>
        <v>-21338.134771315159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-21338.134771315159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-88.908894880479835</v>
      </c>
      <c r="L1552" s="444">
        <f t="shared" ca="1" si="132"/>
        <v>-21427.043666195637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-21427.043666195637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-89.279348609148485</v>
      </c>
      <c r="L1553" s="444">
        <f t="shared" ca="1" si="132"/>
        <v>-21516.323014804784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-21516.323014804784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-89.651345895019929</v>
      </c>
      <c r="L1554" s="444">
        <f t="shared" ca="1" si="132"/>
        <v>-21605.974360699805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-21605.974360699805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-90.024893169582526</v>
      </c>
      <c r="L1555" s="444">
        <f t="shared" ca="1" si="132"/>
        <v>-21695.999253869388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-21695.999253869388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-90.399996891122441</v>
      </c>
      <c r="L1556" s="444">
        <f t="shared" ca="1" si="132"/>
        <v>-21786.399250760511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-21786.399250760511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-90.776663544835458</v>
      </c>
      <c r="L1557" s="444">
        <f t="shared" ca="1" si="132"/>
        <v>-21877.175914305346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-21877.175914305346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-91.154899642938943</v>
      </c>
      <c r="L1558" s="444">
        <f t="shared" ca="1" si="132"/>
        <v>-21968.330813948283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-21968.330813948283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-91.534711724784515</v>
      </c>
      <c r="L1559" s="444">
        <f t="shared" ca="1" si="132"/>
        <v>-22059.865525673067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-22059.865525673067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-91.916106356971113</v>
      </c>
      <c r="L1560" s="444">
        <f t="shared" ca="1" si="132"/>
        <v>-22151.781632030037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-22151.781632030037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-92.299090133458492</v>
      </c>
      <c r="L1561" s="444">
        <f t="shared" ca="1" si="132"/>
        <v>-22244.080722163497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-22244.080722163497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-92.68366967568123</v>
      </c>
      <c r="L1562" s="444">
        <f t="shared" ca="1" si="132"/>
        <v>-22336.764391839177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-22336.764391839177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-93.06985163266323</v>
      </c>
      <c r="L1563" s="444">
        <f t="shared" ca="1" si="132"/>
        <v>-22429.83424347184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-22429.83424347184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-93.457642681132668</v>
      </c>
      <c r="L1564" s="444">
        <f t="shared" ca="1" si="132"/>
        <v>-22523.291886152972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-22523.291886152972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-93.847049525637388</v>
      </c>
      <c r="L1565" s="444">
        <f t="shared" ca="1" si="132"/>
        <v>-22617.138935678609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-22617.138935678609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-94.238078898660874</v>
      </c>
      <c r="L1566" s="444">
        <f t="shared" ca="1" si="132"/>
        <v>-22711.377014577269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-22711.377014577269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-94.630737560738623</v>
      </c>
      <c r="L1567" s="444">
        <f t="shared" ca="1" si="132"/>
        <v>-22806.007752138008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-22806.007752138008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-95.025032300575035</v>
      </c>
      <c r="L1568" s="444">
        <f t="shared" ca="1" si="132"/>
        <v>-22901.032784438583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-22901.032784438583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-95.420969935160755</v>
      </c>
      <c r="L1569" s="444">
        <f t="shared" ca="1" si="132"/>
        <v>-22996.453754373742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-22996.453754373742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-95.818557309890593</v>
      </c>
      <c r="L1570" s="444">
        <f t="shared" ca="1" si="132"/>
        <v>-23092.272311683631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-23092.272311683631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-96.217801298681792</v>
      </c>
      <c r="L1571" s="444">
        <f t="shared" ca="1" si="132"/>
        <v>-23188.490112982312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-23188.490112982312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-96.618708804092961</v>
      </c>
      <c r="L1572" s="444">
        <f t="shared" ca="1" si="132"/>
        <v>-23285.108821786405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-23285.108821786405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-97.021286757443349</v>
      </c>
      <c r="L1573" s="444">
        <f t="shared" ca="1" si="132"/>
        <v>-23382.13010854385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-23382.13010854385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-97.425542118932711</v>
      </c>
      <c r="L1574" s="444">
        <f t="shared" ca="1" si="132"/>
        <v>-23479.555650662784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-23479.555650662784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-97.831481877761604</v>
      </c>
      <c r="L1575" s="444">
        <f t="shared" ca="1" si="132"/>
        <v>-23577.387132540545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-23577.387132540545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-98.239113052252264</v>
      </c>
      <c r="L1576" s="444">
        <f t="shared" ca="1" si="132"/>
        <v>-23675.626245592797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-23675.626245592797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-98.648442689969983</v>
      </c>
      <c r="L1577" s="444">
        <f t="shared" ca="1" si="132"/>
        <v>-23774.274688282767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-23774.274688282767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-99.059477867844862</v>
      </c>
      <c r="L1578" s="444">
        <f t="shared" ca="1" si="132"/>
        <v>-23873.334166150613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-23873.334166150613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-99.472225692294217</v>
      </c>
      <c r="L1579" s="444">
        <f t="shared" ca="1" si="132"/>
        <v>-23972.806391842907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-23972.806391842907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-99.886693299345438</v>
      </c>
      <c r="L1580" s="444">
        <f t="shared" ca="1" si="132"/>
        <v>-24072.693085142251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-24072.693085142251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-100.30288785475938</v>
      </c>
      <c r="L1581" s="444">
        <f t="shared" ca="1" si="132"/>
        <v>-24172.995972997011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-24172.995972997011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-100.72081655415421</v>
      </c>
      <c r="L1582" s="444">
        <f t="shared" ca="1" si="132"/>
        <v>-24273.716789551163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-24273.716789551163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-101.14048662312985</v>
      </c>
      <c r="L1583" s="444">
        <f t="shared" ca="1" si="132"/>
        <v>-24374.857276174294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-24374.857276174294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-101.5619053173929</v>
      </c>
      <c r="L1584" s="444">
        <f t="shared" ca="1" si="132"/>
        <v>-24476.419181491689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-24476.419181491689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-101.98507992288204</v>
      </c>
      <c r="L1585" s="444">
        <f t="shared" ca="1" si="132"/>
        <v>-24578.404261414569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-24578.404261414569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-102.41001775589403</v>
      </c>
      <c r="L1586" s="444">
        <f t="shared" ca="1" si="132"/>
        <v>-24680.814279170463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-24680.814279170463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-102.83672616321026</v>
      </c>
      <c r="L1587" s="444">
        <f t="shared" ca="1" si="132"/>
        <v>-24783.651005333675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-24783.651005333675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-103.26521252222365</v>
      </c>
      <c r="L1588" s="444">
        <f t="shared" ca="1" si="132"/>
        <v>-24886.916217855898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-24886.916217855898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-103.69548424106624</v>
      </c>
      <c r="L1589" s="444">
        <f t="shared" ca="1" si="132"/>
        <v>-24990.611702096965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-24990.611702096965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-104.12754875873735</v>
      </c>
      <c r="L1590" s="444">
        <f t="shared" ca="1" si="132"/>
        <v>-25094.739250855702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-25094.739250855702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-104.56141354523209</v>
      </c>
      <c r="L1591" s="444">
        <f t="shared" ca="1" si="132"/>
        <v>-25199.300664400933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-25199.300664400933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-104.99708610167055</v>
      </c>
      <c r="L1592" s="444">
        <f t="shared" ca="1" si="132"/>
        <v>-25304.297750502603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-25304.297750502603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-105.43457396042751</v>
      </c>
      <c r="L1593" s="444">
        <f t="shared" ca="1" si="132"/>
        <v>-25409.732324463032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-25409.732324463032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-105.87388468526262</v>
      </c>
      <c r="L1594" s="444">
        <f t="shared" ca="1" si="132"/>
        <v>-25515.606209148293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-25515.606209148293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-106.31502587145121</v>
      </c>
      <c r="L1595" s="444">
        <f t="shared" ca="1" si="132"/>
        <v>-25621.921235019745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-25621.921235019745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-106.75800514591562</v>
      </c>
      <c r="L1596" s="444">
        <f t="shared" ca="1" si="132"/>
        <v>-25728.67924016566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-25728.67924016566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-107.20283016735692</v>
      </c>
      <c r="L1597" s="444">
        <f t="shared" ca="1" si="132"/>
        <v>-25835.882070333017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-25835.882070333017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-107.64950862638759</v>
      </c>
      <c r="L1598" s="444">
        <f t="shared" ca="1" si="132"/>
        <v>-25943.531578959402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-25943.531578959402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-108.09804824566417</v>
      </c>
      <c r="L1599" s="444">
        <f t="shared" ca="1" si="132"/>
        <v>-26051.629627205068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-26051.629627205068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-108.54845678002111</v>
      </c>
      <c r="L1600" s="444">
        <f t="shared" ca="1" si="132"/>
        <v>-26160.178083985087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-26160.178083985087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-109.00074201660453</v>
      </c>
      <c r="L1601" s="444">
        <f t="shared" ca="1" si="132"/>
        <v>-26269.178826001691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-26269.178826001691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-109.45491177500703</v>
      </c>
      <c r="L1602" s="444">
        <f t="shared" ca="1" si="132"/>
        <v>-26378.633737776698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-26378.633737776698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-109.91097390740291</v>
      </c>
      <c r="L1603" s="444">
        <f t="shared" ca="1" si="132"/>
        <v>-26488.544711684102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-26488.544711684102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-110.36893629868378</v>
      </c>
      <c r="L1604" s="444">
        <f t="shared" ca="1" si="132"/>
        <v>-26598.913647982787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-26598.913647982787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-110.82880686659495</v>
      </c>
      <c r="L1605" s="444">
        <f t="shared" ca="1" si="132"/>
        <v>-26709.74245484938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-26709.74245484938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-111.29059356187241</v>
      </c>
      <c r="L1606" s="444">
        <f t="shared" ca="1" si="132"/>
        <v>-26821.033048411253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-26821.033048411253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-111.75430436838022</v>
      </c>
      <c r="L1607" s="444">
        <f t="shared" ca="1" si="132"/>
        <v>-26932.787352779633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-26932.787352779633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-112.21994730324847</v>
      </c>
      <c r="L1608" s="444">
        <f t="shared" ca="1" si="132"/>
        <v>-27045.007300082882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-27045.007300082882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-112.687530417012</v>
      </c>
      <c r="L1609" s="444">
        <f t="shared" ca="1" si="132"/>
        <v>-27157.694830499895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-27157.694830499895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-113.15706179374956</v>
      </c>
      <c r="L1610" s="444">
        <f t="shared" ca="1" si="132"/>
        <v>-27270.851892293646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-27270.851892293646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-113.62854955122351</v>
      </c>
      <c r="L1611" s="444">
        <f t="shared" ca="1" si="132"/>
        <v>-27384.480441844869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-27384.480441844869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-114.10200184102028</v>
      </c>
      <c r="L1612" s="444">
        <f t="shared" ca="1" si="132"/>
        <v>-27498.582443685889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-27498.582443685889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-114.5774268486912</v>
      </c>
      <c r="L1613" s="444">
        <f t="shared" ca="1" si="132"/>
        <v>-27613.159870534582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-27613.159870534582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-115.05483279389411</v>
      </c>
      <c r="L1614" s="444">
        <f t="shared" ca="1" si="132"/>
        <v>-27728.214703328478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-27728.214703328478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-115.53422793053532</v>
      </c>
      <c r="L1615" s="444">
        <f t="shared" ca="1" si="132"/>
        <v>-27843.748931259015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-27843.748931259015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-116.01562054691257</v>
      </c>
      <c r="L1616" s="444">
        <f t="shared" ca="1" si="132"/>
        <v>-27959.764551805929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-27959.764551805929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-116.49901896585806</v>
      </c>
      <c r="L1617" s="444">
        <f t="shared" ca="1" si="132"/>
        <v>-28076.263570771785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-28076.263570771785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-116.98443154488244</v>
      </c>
      <c r="L1618" s="444">
        <f t="shared" ca="1" si="132"/>
        <v>-28193.248002316668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-28193.248002316668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-117.47186667631945</v>
      </c>
      <c r="L1619" s="444">
        <f t="shared" ca="1" si="132"/>
        <v>-28310.719868992986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-28310.719868992986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-117.96133278747078</v>
      </c>
      <c r="L1620" s="444">
        <f t="shared" ca="1" si="132"/>
        <v>-28428.681201780459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-28428.681201780459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-118.45283834075192</v>
      </c>
      <c r="L1621" s="444">
        <f t="shared" ca="1" si="132"/>
        <v>-28547.134040121211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-28547.134040121211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-118.94639183383838</v>
      </c>
      <c r="L1622" s="444">
        <f t="shared" ca="1" si="132"/>
        <v>-28666.080431955048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-28666.080431955048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-119.4420017998127</v>
      </c>
      <c r="L1623" s="444">
        <f t="shared" ca="1" si="132"/>
        <v>-28785.522433754861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-28785.522433754861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-119.93967680731193</v>
      </c>
      <c r="L1624" s="444">
        <f t="shared" ca="1" si="132"/>
        <v>-28905.462110562174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-28905.462110562174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-120.43942546067571</v>
      </c>
      <c r="L1625" s="444">
        <f t="shared" ca="1" si="132"/>
        <v>-29025.901536022848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-29025.901536022848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-120.94125640009521</v>
      </c>
      <c r="L1626" s="444">
        <f t="shared" ca="1" si="132"/>
        <v>-29146.842792422944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-29146.842792422944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-121.44517830176227</v>
      </c>
      <c r="L1627" s="444">
        <f t="shared" ca="1" si="132"/>
        <v>-29268.287970724705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-29268.287970724705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-121.95119987801961</v>
      </c>
      <c r="L1628" s="444">
        <f t="shared" ca="1" si="132"/>
        <v>-29390.239170602723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-29390.239170602723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-122.45932987751137</v>
      </c>
      <c r="L1629" s="444">
        <f t="shared" ca="1" si="132"/>
        <v>-29512.698500480234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-29512.698500480234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-122.96957708533429</v>
      </c>
      <c r="L1630" s="444">
        <f t="shared" ca="1" si="132"/>
        <v>-29635.66807756557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-29635.66807756557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-123.48195032318989</v>
      </c>
      <c r="L1631" s="444">
        <f t="shared" ca="1" si="132"/>
        <v>-29759.150027888758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-29759.150027888758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-123.99645844953649</v>
      </c>
      <c r="L1632" s="444">
        <f t="shared" ca="1" si="132"/>
        <v>-29883.146486338293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-29883.146486338293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-124.51311035974287</v>
      </c>
      <c r="L1633" s="444">
        <f t="shared" ca="1" si="132"/>
        <v>-30007.659596698035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-30007.659596698035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-125.03191498624182</v>
      </c>
      <c r="L1634" s="444">
        <f t="shared" ca="1" si="132"/>
        <v>-30132.691511684276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-30132.691511684276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-125.5528812986845</v>
      </c>
      <c r="L1635" s="444">
        <f t="shared" ca="1" si="132"/>
        <v>-30258.244392982961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-30258.244392982961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-126.07601830409567</v>
      </c>
      <c r="L1636" s="444">
        <f t="shared" ca="1" si="132"/>
        <v>-30384.320411287055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-30384.320411287055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-126.60133504702938</v>
      </c>
      <c r="L1637" s="444">
        <f t="shared" ca="1" si="132"/>
        <v>-30510.921746334086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-30510.921746334086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-127.12884060972536</v>
      </c>
      <c r="L1638" s="444">
        <f t="shared" ca="1" si="132"/>
        <v>-30638.050586943813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-30638.050586943813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-127.6585441122659</v>
      </c>
      <c r="L1639" s="444">
        <f t="shared" ca="1" si="132"/>
        <v>-30765.709131056079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-30765.709131056079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-128.19045471273364</v>
      </c>
      <c r="L1640" s="444">
        <f t="shared" ca="1" si="132"/>
        <v>-30893.899585768813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-30893.899585768813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-128.72458160737003</v>
      </c>
      <c r="L1641" s="444">
        <f t="shared" ca="1" si="132"/>
        <v>-31022.624167376183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-31022.624167376183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-129.26093403073409</v>
      </c>
      <c r="L1642" s="444">
        <f t="shared" ca="1" si="132"/>
        <v>-31151.885101406919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-31151.885101406919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-129.79952125586215</v>
      </c>
      <c r="L1643" s="444">
        <f t="shared" ca="1" si="132"/>
        <v>-31281.684622662782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-31281.684622662782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-130.34035259442828</v>
      </c>
      <c r="L1644" s="444">
        <f t="shared" ca="1" si="132"/>
        <v>-31412.024975257209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-31412.024975257209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-130.88343739690504</v>
      </c>
      <c r="L1645" s="444">
        <f t="shared" ca="1" si="132"/>
        <v>-31542.908412654113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-31542.908412654113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-131.42878505272546</v>
      </c>
      <c r="L1646" s="444">
        <f t="shared" ca="1" si="132"/>
        <v>-31674.337197706838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-31674.337197706838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-131.97640499044513</v>
      </c>
      <c r="L1647" s="444">
        <f t="shared" ca="1" si="132"/>
        <v>-31806.313602697282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-31806.313602697282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-132.52630667790535</v>
      </c>
      <c r="L1648" s="444">
        <f t="shared" ca="1" si="132"/>
        <v>-31938.839909375187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-31938.839909375187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-133.07849962239661</v>
      </c>
      <c r="L1649" s="444">
        <f t="shared" ca="1" si="132"/>
        <v>-32071.918408997582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-32071.918408997582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-133.63299337082327</v>
      </c>
      <c r="L1650" s="444">
        <f t="shared" ca="1" si="132"/>
        <v>-32205.551402368405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-32205.551402368405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-134.18979750986836</v>
      </c>
      <c r="L1651" s="444">
        <f t="shared" ca="1" si="132"/>
        <v>-32339.741199878274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-32339.741199878274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-134.74892166615948</v>
      </c>
      <c r="L1652" s="444">
        <f t="shared" ca="1" si="132"/>
        <v>-32474.490121544433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-32474.490121544433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-135.31037550643515</v>
      </c>
      <c r="L1653" s="444">
        <f t="shared" ca="1" si="132"/>
        <v>-32609.80049705087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-32609.80049705087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-135.87416873771195</v>
      </c>
      <c r="L1654" s="444">
        <f t="shared" ca="1" si="132"/>
        <v>-32745.674665788581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-32745.674665788581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-136.44031110745243</v>
      </c>
      <c r="L1655" s="444">
        <f t="shared" ca="1" si="132"/>
        <v>-32882.114976896031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-32882.114976896031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-137.00881240373346</v>
      </c>
      <c r="L1656" s="444">
        <f t="shared" ca="1" si="132"/>
        <v>-33019.123789299767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-33019.123789299767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-137.57968245541571</v>
      </c>
      <c r="L1657" s="444">
        <f t="shared" ca="1" si="132"/>
        <v>-33156.70347175518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-33156.70347175518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-138.15293113231326</v>
      </c>
      <c r="L1658" s="444">
        <f t="shared" ca="1" si="132"/>
        <v>-33294.85640288749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-33294.85640288749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-138.72856834536455</v>
      </c>
      <c r="L1659" s="444">
        <f t="shared" ca="1" si="132"/>
        <v>-33433.584971232856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-33433.584971232856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-139.30660404680356</v>
      </c>
      <c r="L1660" s="444">
        <f t="shared" ca="1" si="132"/>
        <v>-33572.89157527966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-33572.89157527966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-139.88704823033191</v>
      </c>
      <c r="L1661" s="444">
        <f t="shared" ca="1" si="132"/>
        <v>-33712.778623509992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-33712.778623509992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-140.46991093129162</v>
      </c>
      <c r="L1662" s="444">
        <f t="shared" ca="1" si="132"/>
        <v>-33853.248534441285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-33853.248534441285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-141.05520222683867</v>
      </c>
      <c r="L1663" s="444">
        <f t="shared" ca="1" si="132"/>
        <v>-33994.303736668124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-33994.303736668124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-141.64293223611719</v>
      </c>
      <c r="L1664" s="444">
        <f t="shared" ca="1" si="132"/>
        <v>-34135.946668904238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-34135.946668904238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-142.23311112043433</v>
      </c>
      <c r="L1665" s="444">
        <f t="shared" ca="1" si="132"/>
        <v>-34278.179780024671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-34278.179780024671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-142.82574908343614</v>
      </c>
      <c r="L1666" s="444">
        <f t="shared" ca="1" si="132"/>
        <v>-34421.005529108108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-34421.005529108108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-143.42085637128378</v>
      </c>
      <c r="L1667" s="444">
        <f t="shared" ca="1" si="132"/>
        <v>-34564.42638547939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-34564.42638547939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-144.01844327283078</v>
      </c>
      <c r="L1668" s="444">
        <f t="shared" ca="1" si="132"/>
        <v>-34708.444828752217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-34708.444828752217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-144.61852011980091</v>
      </c>
      <c r="L1669" s="444">
        <f t="shared" ca="1" si="132"/>
        <v>-34853.06334887202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-34853.06334887202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-145.22109728696674</v>
      </c>
      <c r="L1670" s="444">
        <f t="shared" ca="1" si="132"/>
        <v>-34998.284446158985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-34998.284446158985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-145.82618519232909</v>
      </c>
      <c r="L1671" s="444">
        <f t="shared" ca="1" si="132"/>
        <v>-35144.110631351316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-35144.110631351316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-146.43379429729714</v>
      </c>
      <c r="L1672" s="444">
        <f t="shared" ca="1" si="132"/>
        <v>-35290.544425648615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-35290.544425648615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-147.04393510686924</v>
      </c>
      <c r="L1673" s="444">
        <f t="shared" ca="1" si="132"/>
        <v>-35437.588360755486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-35437.588360755486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-147.65661816981452</v>
      </c>
      <c r="L1674" s="444">
        <f t="shared" ca="1" si="132"/>
        <v>-35585.244978925301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-35585.244978925301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-148.27185407885543</v>
      </c>
      <c r="L1675" s="444">
        <f t="shared" ca="1" si="132"/>
        <v>-35733.516833004156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-35733.516833004156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-148.88965347085065</v>
      </c>
      <c r="L1676" s="444">
        <f t="shared" ca="1" si="132"/>
        <v>-35882.406486475003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-35882.406486475003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-149.51002702697917</v>
      </c>
      <c r="L1677" s="444">
        <f t="shared" ca="1" si="132"/>
        <v>-36031.916513501979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-36031.916513501979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-150.1329854729249</v>
      </c>
      <c r="L1678" s="444">
        <f t="shared" ca="1" si="132"/>
        <v>-36182.049498974906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-36182.049498974906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-150.7585395790621</v>
      </c>
      <c r="L1679" s="444">
        <f t="shared" ca="1" si="132"/>
        <v>-36332.808038553965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-36332.808038553965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-151.38670016064151</v>
      </c>
      <c r="L1680" s="444">
        <f t="shared" ca="1" si="132"/>
        <v>-36484.194738714607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-36484.194738714607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-152.01747807797753</v>
      </c>
      <c r="L1681" s="444">
        <f t="shared" ca="1" si="132"/>
        <v>-36636.212216792585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-36636.212216792585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-152.65088423663576</v>
      </c>
      <c r="L1682" s="444">
        <f t="shared" ca="1" si="132"/>
        <v>-36788.863101029223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-36788.863101029223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-153.28692958762176</v>
      </c>
      <c r="L1683" s="444">
        <f t="shared" ca="1" si="132"/>
        <v>-36942.150030616845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-36942.150030616845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-153.92562512757019</v>
      </c>
      <c r="L1684" s="444">
        <f t="shared" ca="1" si="132"/>
        <v>-37096.075655744418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-37096.075655744418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-154.56698189893507</v>
      </c>
      <c r="L1685" s="444">
        <f t="shared" ca="1" si="132"/>
        <v>-37250.642637643352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-37250.642637643352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-155.21101099018063</v>
      </c>
      <c r="L1686" s="444">
        <f t="shared" ca="1" si="132"/>
        <v>-37405.853648633536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-37405.853648633536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-155.85772353597307</v>
      </c>
      <c r="L1687" s="444">
        <f t="shared" ca="1" si="132"/>
        <v>-37561.711372169506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-37561.711372169506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-156.50713071737295</v>
      </c>
      <c r="L1688" s="444">
        <f t="shared" ca="1" si="132"/>
        <v>-37718.218502886877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-37718.218502886877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-157.15924376202867</v>
      </c>
      <c r="L1689" s="444">
        <f t="shared" ca="1" si="132"/>
        <v>-37875.377746648905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-37875.377746648905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-157.81407394437042</v>
      </c>
      <c r="L1690" s="444">
        <f t="shared" ca="1" si="132"/>
        <v>-38033.191820593274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-38033.191820593274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-158.47163258580531</v>
      </c>
      <c r="L1691" s="444">
        <f t="shared" ca="1" si="132"/>
        <v>-38191.663453179077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-38191.663453179077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-159.13193105491283</v>
      </c>
      <c r="L1692" s="444">
        <f t="shared" ca="1" si="132"/>
        <v>-38350.795384233992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-38350.795384233992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-159.79498076764162</v>
      </c>
      <c r="L1693" s="444">
        <f t="shared" ca="1" si="132"/>
        <v>-38510.590365001633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-38510.590365001633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-160.46079318750679</v>
      </c>
      <c r="L1694" s="444">
        <f t="shared" ca="1" si="132"/>
        <v>-38671.051158189141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-38671.051158189141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-161.12937982578808</v>
      </c>
      <c r="L1695" s="444">
        <f t="shared" ca="1" si="132"/>
        <v>-38832.180538014931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-38832.180538014931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-161.80075224172887</v>
      </c>
      <c r="L1696" s="444">
        <f t="shared" ca="1" si="132"/>
        <v>-38993.981290256663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-38993.981290256663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-162.4749220427361</v>
      </c>
      <c r="L1697" s="444">
        <f t="shared" ca="1" si="132"/>
        <v>-39156.456212299396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-39156.456212299396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-163.15190088458081</v>
      </c>
      <c r="L1698" s="444">
        <f t="shared" ca="1" si="132"/>
        <v>-39319.608113183975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-39319.608113183975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-163.8317004715999</v>
      </c>
      <c r="L1699" s="444">
        <f t="shared" ca="1" si="132"/>
        <v>-39483.439813655576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-39483.439813655576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-164.51433255689824</v>
      </c>
      <c r="L1700" s="444">
        <f t="shared" ca="1" si="132"/>
        <v>-39647.954146212476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-39647.954146212476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-165.19980894255198</v>
      </c>
      <c r="L1701" s="444">
        <f t="shared" ca="1" si="132"/>
        <v>-39813.15395515503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-39813.15395515503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-165.88814147981262</v>
      </c>
      <c r="L1702" s="444">
        <f t="shared" ca="1" si="132"/>
        <v>-39979.042096634847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-39979.042096634847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-166.57934206931185</v>
      </c>
      <c r="L1703" s="444">
        <f t="shared" ca="1" si="132"/>
        <v>-40145.621438704162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-40145.621438704162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-167.27342266126735</v>
      </c>
      <c r="L1704" s="444">
        <f t="shared" ca="1" si="132"/>
        <v>-40312.894861365428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-40312.894861365428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-167.97039525568928</v>
      </c>
      <c r="L1705" s="444">
        <f t="shared" ca="1" si="132"/>
        <v>-40480.865256621117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-40480.865256621117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-168.67027190258798</v>
      </c>
      <c r="L1706" s="444">
        <f t="shared" ca="1" si="132"/>
        <v>-40649.535528523702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-40649.535528523702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-169.37306470218209</v>
      </c>
      <c r="L1707" s="444">
        <f t="shared" ca="1" si="132"/>
        <v>-40818.908593225882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-40818.908593225882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-170.07878580510783</v>
      </c>
      <c r="L1708" s="444">
        <f t="shared" ca="1" si="132"/>
        <v>-40988.987379030987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-40988.987379030987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-170.78744741262912</v>
      </c>
      <c r="L1709" s="444">
        <f t="shared" ca="1" si="132"/>
        <v>-41159.774826443616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-41159.774826443616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-171.49906177684841</v>
      </c>
      <c r="L1710" s="444">
        <f t="shared" ca="1" si="132"/>
        <v>-41331.273888220465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-41331.273888220465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-172.2136412009186</v>
      </c>
      <c r="L1711" s="444">
        <f t="shared" ca="1" si="132"/>
        <v>-41503.487529421385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-41503.487529421385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-172.93119803925578</v>
      </c>
      <c r="L1712" s="444">
        <f t="shared" ca="1" si="132"/>
        <v>-41676.418727460637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-41676.418727460637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-173.65174469775266</v>
      </c>
      <c r="L1713" s="444">
        <f t="shared" ca="1" si="132"/>
        <v>-41850.07047215839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-41850.07047215839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-174.37529363399329</v>
      </c>
      <c r="L1714" s="444">
        <f t="shared" ca="1" si="132"/>
        <v>-42024.445765792385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-42024.445765792385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-175.10185735746828</v>
      </c>
      <c r="L1715" s="444">
        <f t="shared" ca="1" si="132"/>
        <v>-42199.547623149854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-42199.547623149854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-175.83144842979107</v>
      </c>
      <c r="L1716" s="444">
        <f t="shared" ca="1" si="132"/>
        <v>-42375.379071579642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-42375.379071579642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-176.56407946491518</v>
      </c>
      <c r="L1717" s="444">
        <f t="shared" ca="1" si="132"/>
        <v>-42551.943151044557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-42551.943151044557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-177.29976312935233</v>
      </c>
      <c r="L1718" s="444">
        <f t="shared" ca="1" si="132"/>
        <v>-42729.242914173912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-42729.242914173912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-178.03851214239131</v>
      </c>
      <c r="L1719" s="444">
        <f t="shared" ca="1" si="132"/>
        <v>-42907.281426316302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-42907.281426316302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-178.78033927631793</v>
      </c>
      <c r="L1720" s="444">
        <f t="shared" ca="1" si="132"/>
        <v>-43086.061765592618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-43086.061765592618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-179.5252573566359</v>
      </c>
      <c r="L1721" s="444">
        <f t="shared" ca="1" si="132"/>
        <v>-43265.587022949258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-43265.587022949258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-180.27327926228858</v>
      </c>
      <c r="L1722" s="444">
        <f t="shared" ca="1" si="132"/>
        <v>-43445.860302211549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-43445.860302211549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-181.02441792588147</v>
      </c>
      <c r="L1723" s="444">
        <f t="shared" ca="1" si="132"/>
        <v>-43626.88472013743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-43626.88472013743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-181.77868633390597</v>
      </c>
      <c r="L1724" s="444">
        <f t="shared" ca="1" si="132"/>
        <v>-43808.663406471336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-43808.663406471336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-182.53609752696389</v>
      </c>
      <c r="L1725" s="444">
        <f t="shared" ca="1" si="132"/>
        <v>-43991.199503998301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-43991.199503998301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-183.29666459999291</v>
      </c>
      <c r="L1726" s="444">
        <f t="shared" ca="1" si="132"/>
        <v>-44174.496168598293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-44174.496168598293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-184.06040070249287</v>
      </c>
      <c r="L1727" s="444">
        <f t="shared" ca="1" si="132"/>
        <v>-44358.556569300788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-44358.556569300788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-184.82731903875327</v>
      </c>
      <c r="L1728" s="444">
        <f t="shared" ca="1" si="132"/>
        <v>-44543.383888339544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-44543.383888339544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-185.59743286808143</v>
      </c>
      <c r="L1729" s="444">
        <f t="shared" ca="1" si="132"/>
        <v>-44728.981321207626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-44728.981321207626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-186.37075550503178</v>
      </c>
      <c r="L1730" s="444">
        <f t="shared" ca="1" si="132"/>
        <v>-44915.352076712661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-44915.352076712661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-187.14730031963609</v>
      </c>
      <c r="L1731" s="444">
        <f t="shared" ca="1" si="132"/>
        <v>-45102.499377032298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-45102.499377032298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-187.92708073763458</v>
      </c>
      <c r="L1732" s="444">
        <f t="shared" ca="1" si="132"/>
        <v>-45290.426457769936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-45290.426457769936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-188.71011024070808</v>
      </c>
      <c r="L1733" s="444">
        <f t="shared" ca="1" si="132"/>
        <v>-45479.136568010646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-45479.136568010646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-189.49640236671104</v>
      </c>
      <c r="L1734" s="444">
        <f t="shared" ca="1" si="132"/>
        <v>-45668.632970377359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-45668.632970377359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-190.28597070990565</v>
      </c>
      <c r="L1735" s="444">
        <f t="shared" ca="1" si="132"/>
        <v>-45858.918941087264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-45858.918941087264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-191.07882892119693</v>
      </c>
      <c r="L1736" s="444">
        <f t="shared" ca="1" si="132"/>
        <v>-46049.997770008464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-46049.997770008464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-191.87499070836859</v>
      </c>
      <c r="L1737" s="444">
        <f t="shared" ca="1" si="132"/>
        <v>-46241.872760716833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-46241.872760716833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-192.67446983632013</v>
      </c>
      <c r="L1738" s="444">
        <f t="shared" ca="1" si="132"/>
        <v>-46434.547230553151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-46434.547230553151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-193.47728012730479</v>
      </c>
      <c r="L1739" s="444">
        <f t="shared" ca="1" si="132"/>
        <v>-46628.024510680458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-46628.024510680458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-194.28343546116858</v>
      </c>
      <c r="L1740" s="444">
        <f t="shared" ca="1" si="132"/>
        <v>-46822.307946141627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-46822.307946141627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-195.09294977559011</v>
      </c>
      <c r="L1741" s="444">
        <f t="shared" ca="1" si="132"/>
        <v>-47017.400895917221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-47017.400895917221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-195.90583706632174</v>
      </c>
      <c r="L1742" s="444">
        <f t="shared" ca="1" si="132"/>
        <v>-47213.306732983539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-47213.306732983539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-196.72211138743143</v>
      </c>
      <c r="L1743" s="444">
        <f t="shared" ca="1" si="132"/>
        <v>-47410.028844370972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-47410.028844370972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-197.54178685154571</v>
      </c>
      <c r="L1744" s="444">
        <f t="shared" ca="1" si="132"/>
        <v>-47607.570631222516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-47607.570631222516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-198.36487763009382</v>
      </c>
      <c r="L1745" s="444">
        <f t="shared" ca="1" si="132"/>
        <v>-47805.935508852606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-47805.935508852606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-199.19139795355252</v>
      </c>
      <c r="L1746" s="444">
        <f t="shared" ca="1" si="132"/>
        <v>-48005.126906806159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-48005.126906806159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-200.02136211169233</v>
      </c>
      <c r="L1747" s="444">
        <f t="shared" ca="1" si="132"/>
        <v>-48205.148268917852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-48205.148268917852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-200.85478445382438</v>
      </c>
      <c r="L1748" s="444">
        <f t="shared" ca="1" si="132"/>
        <v>-48406.003053371678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-48406.003053371678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-201.69167938904866</v>
      </c>
      <c r="L1749" s="444">
        <f t="shared" ca="1" si="132"/>
        <v>-48607.694732760727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-48607.694732760727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-202.53206138650302</v>
      </c>
      <c r="L1750" s="444">
        <f t="shared" ca="1" si="132"/>
        <v>-48810.226794147231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-48810.226794147231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-203.37594497561346</v>
      </c>
      <c r="L1751" s="444">
        <f t="shared" ca="1" si="132"/>
        <v>-49013.602739122842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-49013.602739122842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-204.22334474634516</v>
      </c>
      <c r="L1752" s="444">
        <f t="shared" ca="1" si="132"/>
        <v>-49217.826083869186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-49217.826083869186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-205.07427534945495</v>
      </c>
      <c r="L1753" s="444">
        <f t="shared" ca="1" si="132"/>
        <v>-49422.900359218642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-49422.900359218642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-205.92875149674433</v>
      </c>
      <c r="L1754" s="444">
        <f t="shared" ca="1" si="132"/>
        <v>-49628.829110715385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-49628.829110715385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-206.7867879613141</v>
      </c>
      <c r="L1755" s="444">
        <f t="shared" ca="1" si="132"/>
        <v>-49835.615898676697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-49835.615898676697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-207.64839957781956</v>
      </c>
      <c r="L1756" s="444">
        <f t="shared" ca="1" si="132"/>
        <v>-50043.264298254515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-50043.264298254515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-208.51360124272713</v>
      </c>
      <c r="L1757" s="444">
        <f t="shared" ca="1" si="132"/>
        <v>-50251.77789949724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-50251.77789949724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-209.38240791457181</v>
      </c>
      <c r="L1758" s="444">
        <f t="shared" ca="1" si="132"/>
        <v>-50461.16030741181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-50461.16030741181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-210.25483461421587</v>
      </c>
      <c r="L1759" s="444">
        <f t="shared" ca="1" si="132"/>
        <v>-50671.415142026024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-50671.415142026024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-211.13089642510843</v>
      </c>
      <c r="L1760" s="444">
        <f t="shared" ca="1" si="132"/>
        <v>-50882.546038451132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-50882.546038451132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-212.01060849354639</v>
      </c>
      <c r="L1761" s="444">
        <f t="shared" ca="1" si="132"/>
        <v>-51094.556646944679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-51094.556646944679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-212.89398602893615</v>
      </c>
      <c r="L1762" s="444">
        <f t="shared" ca="1" si="132"/>
        <v>-51307.450632973618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-51307.450632973618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-213.78104430405671</v>
      </c>
      <c r="L1763" s="444">
        <f t="shared" ca="1" si="132"/>
        <v>-51521.231677277676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-51521.231677277676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-214.67179865532361</v>
      </c>
      <c r="L1764" s="444">
        <f t="shared" ca="1" si="132"/>
        <v>-51735.903475933002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-51735.903475933002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-215.56626448305417</v>
      </c>
      <c r="L1765" s="444">
        <f t="shared" ca="1" si="132"/>
        <v>-51951.469740416054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-51951.469740416054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-216.46445725173353</v>
      </c>
      <c r="L1766" s="444">
        <f t="shared" ca="1" si="132"/>
        <v>-52167.93419766779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-52167.93419766779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-217.36639249028246</v>
      </c>
      <c r="L1767" s="444">
        <f t="shared" ca="1" si="132"/>
        <v>-52385.300590158069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-52385.300590158069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-218.27208579232527</v>
      </c>
      <c r="L1768" s="444">
        <f t="shared" ca="1" si="132"/>
        <v>-52603.572675950396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-52603.572675950396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-219.18155281646</v>
      </c>
      <c r="L1769" s="444">
        <f t="shared" ca="1" si="132"/>
        <v>-52822.754228766855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-52822.754228766855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-220.09480928652852</v>
      </c>
      <c r="L1770" s="444">
        <f t="shared" ca="1" si="132"/>
        <v>-53042.849038053384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-53042.849038053384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-221.01187099188908</v>
      </c>
      <c r="L1771" s="444">
        <f t="shared" ca="1" si="132"/>
        <v>-53263.860909045274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-53263.860909045274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-221.93275378768863</v>
      </c>
      <c r="L1772" s="444">
        <f t="shared" ca="1" si="132"/>
        <v>-53485.793662832963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-53485.793662832963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-222.85747359513735</v>
      </c>
      <c r="L1773" s="444">
        <f t="shared" ca="1" si="132"/>
        <v>-53708.651136428103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-53708.651136428103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-223.78604640178375</v>
      </c>
      <c r="L1774" s="444">
        <f t="shared" ca="1" si="132"/>
        <v>-53932.43718282989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-53932.43718282989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-224.71848826179121</v>
      </c>
      <c r="L1775" s="444">
        <f t="shared" ca="1" si="132"/>
        <v>-54157.155671091678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-54157.155671091678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-225.65481529621536</v>
      </c>
      <c r="L1776" s="444">
        <f t="shared" ca="1" si="132"/>
        <v>-54382.810486387891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-54382.810486387891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-226.59504369328286</v>
      </c>
      <c r="L1777" s="444">
        <f t="shared" ca="1" si="132"/>
        <v>-54609.405530081174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-54609.405530081174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-227.53918970867156</v>
      </c>
      <c r="L1778" s="444">
        <f t="shared" ca="1" si="132"/>
        <v>-54836.944719789848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-54836.944719789848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-228.48726966579102</v>
      </c>
      <c r="L1779" s="444">
        <f t="shared" ca="1" si="132"/>
        <v>-55065.431989455639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-55065.431989455639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-229.43929995606516</v>
      </c>
      <c r="L1780" s="444">
        <f t="shared" ca="1" si="132"/>
        <v>-55294.871289411705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-55294.871289411705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-230.39529703921542</v>
      </c>
      <c r="L1781" s="444">
        <f t="shared" ca="1" si="132"/>
        <v>-55525.266586450918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-55525.266586450918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-231.35527744354548</v>
      </c>
      <c r="L1782" s="444">
        <f t="shared" ca="1" si="132"/>
        <v>-55756.621863894463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-55756.621863894463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-232.31925776622697</v>
      </c>
      <c r="L1783" s="444">
        <f t="shared" ca="1" si="132"/>
        <v>-55988.94112166069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-55988.94112166069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-233.28725467358618</v>
      </c>
      <c r="L1784" s="444">
        <f t="shared" ca="1" si="132"/>
        <v>-56222.228376334278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-56222.228376334278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-234.25928490139279</v>
      </c>
      <c r="L1785" s="444">
        <f t="shared" ca="1" si="132"/>
        <v>-56456.487661235675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-56456.487661235675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-235.23536525514865</v>
      </c>
      <c r="L1786" s="444">
        <f t="shared" ca="1" si="132"/>
        <v>-56691.723026490821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-56691.723026490821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-236.21551261037843</v>
      </c>
      <c r="L1787" s="444">
        <f t="shared" ca="1" si="132"/>
        <v>-56927.938539101197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-56927.938539101197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-237.19974391292166</v>
      </c>
      <c r="L1788" s="444">
        <f t="shared" ca="1" si="132"/>
        <v>-57165.138283014116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-57165.138283014116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-238.18807617922548</v>
      </c>
      <c r="L1789" s="444">
        <f t="shared" ca="1" si="132"/>
        <v>-57403.326359193343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-57403.326359193343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-239.18052649663892</v>
      </c>
      <c r="L1790" s="444">
        <f t="shared" ca="1" si="132"/>
        <v>-57642.506885689982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-57642.506885689982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-240.17711202370825</v>
      </c>
      <c r="L1791" s="444">
        <f t="shared" ca="1" si="132"/>
        <v>-57882.683997713691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-57882.683997713691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-241.17784999047373</v>
      </c>
      <c r="L1792" s="444">
        <f t="shared" ca="1" si="132"/>
        <v>-58123.861847704167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-58123.861847704167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-242.18275769876735</v>
      </c>
      <c r="L1793" s="444">
        <f t="shared" ref="L1793:L2047" ca="1" si="137">I1793-J1793+K1793</f>
        <v>-58366.044605402938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-58366.044605402938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-243.19185252251222</v>
      </c>
      <c r="L1794" s="444">
        <f t="shared" ca="1" si="137"/>
        <v>-58609.23645792545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-58609.23645792545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-244.20515190802271</v>
      </c>
      <c r="L1795" s="444">
        <f t="shared" ca="1" si="137"/>
        <v>-58853.44160983347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-58853.44160983347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-245.22267337430611</v>
      </c>
      <c r="L1796" s="444">
        <f t="shared" ca="1" si="137"/>
        <v>-59098.664283207778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-59098.664283207778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-246.24443451336572</v>
      </c>
      <c r="L1797" s="444">
        <f t="shared" ca="1" si="137"/>
        <v>-59344.90871772114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-59344.90871772114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-247.27045299050474</v>
      </c>
      <c r="L1798" s="444">
        <f t="shared" ca="1" si="137"/>
        <v>-59592.179170711643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-59592.179170711643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-248.30074654463186</v>
      </c>
      <c r="L1799" s="444">
        <f t="shared" ca="1" si="137"/>
        <v>-59840.479917256278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-59840.479917256278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-249.33533298856781</v>
      </c>
      <c r="L1800" s="444">
        <f t="shared" ca="1" si="137"/>
        <v>-60089.815250244843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-60089.815250244843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-250.3742302093535</v>
      </c>
      <c r="L1801" s="444">
        <f t="shared" ca="1" si="137"/>
        <v>-60340.189480454195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-60340.189480454195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-251.41745616855914</v>
      </c>
      <c r="L1802" s="444">
        <f t="shared" ca="1" si="137"/>
        <v>-60591.606936622753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-60591.606936622753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-252.46502890259481</v>
      </c>
      <c r="L1803" s="444">
        <f t="shared" ca="1" si="137"/>
        <v>-60844.071965525349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-60844.071965525349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-253.51696652302229</v>
      </c>
      <c r="L1804" s="444">
        <f t="shared" ca="1" si="137"/>
        <v>-61097.588932048369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-61097.588932048369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-254.57328721686821</v>
      </c>
      <c r="L1805" s="444">
        <f t="shared" ca="1" si="137"/>
        <v>-61352.162219265236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-61352.162219265236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-255.63400924693846</v>
      </c>
      <c r="L1806" s="444">
        <f t="shared" ca="1" si="137"/>
        <v>-61607.796228512176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-61607.796228512176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-256.69915095213406</v>
      </c>
      <c r="L1807" s="444">
        <f t="shared" ca="1" si="137"/>
        <v>-61864.495379464308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-61864.495379464308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-257.76873074776796</v>
      </c>
      <c r="L1808" s="444">
        <f t="shared" ca="1" si="137"/>
        <v>-62122.264110212076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-62122.264110212076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-258.84276712588365</v>
      </c>
      <c r="L1809" s="444">
        <f t="shared" ca="1" si="137"/>
        <v>-62381.106877337959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-62381.106877337959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-259.92127865557484</v>
      </c>
      <c r="L1810" s="444">
        <f t="shared" ca="1" si="137"/>
        <v>-62641.028155993532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-62641.028155993532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-261.00428398330632</v>
      </c>
      <c r="L1811" s="444">
        <f t="shared" ca="1" si="137"/>
        <v>-62902.032439976836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-62902.032439976836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-262.09180183323679</v>
      </c>
      <c r="L1812" s="444">
        <f t="shared" ca="1" si="137"/>
        <v>-63164.124241810074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-63164.124241810074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-263.18385100754199</v>
      </c>
      <c r="L1813" s="444">
        <f t="shared" ca="1" si="137"/>
        <v>-63427.308092817613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-63427.308092817613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-264.28045038674003</v>
      </c>
      <c r="L1814" s="444">
        <f t="shared" ca="1" si="137"/>
        <v>-63691.588543204351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-63691.588543204351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-265.38161893001813</v>
      </c>
      <c r="L1815" s="444">
        <f t="shared" ca="1" si="137"/>
        <v>-63956.97016213437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-63956.97016213437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-266.48737567555986</v>
      </c>
      <c r="L1816" s="444">
        <f t="shared" ca="1" si="137"/>
        <v>-64223.457537809933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-64223.457537809933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-267.59773974087472</v>
      </c>
      <c r="L1817" s="444">
        <f t="shared" ca="1" si="137"/>
        <v>-64491.055277550804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-64491.055277550804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-268.71273032312837</v>
      </c>
      <c r="L1818" s="444">
        <f t="shared" ca="1" si="137"/>
        <v>-64759.768007873936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-64759.768007873936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-269.83236669947473</v>
      </c>
      <c r="L1819" s="444">
        <f t="shared" ca="1" si="137"/>
        <v>-65029.600374573412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-65029.600374573412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-270.95666822738923</v>
      </c>
      <c r="L1820" s="444">
        <f t="shared" ca="1" si="137"/>
        <v>-65300.5570428008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-65300.5570428008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-272.08565434500332</v>
      </c>
      <c r="L1821" s="444">
        <f t="shared" ca="1" si="137"/>
        <v>-65572.642697145799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-65572.642697145799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-273.21934457144084</v>
      </c>
      <c r="L1822" s="444">
        <f t="shared" ca="1" si="137"/>
        <v>-65845.862041717235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-65845.862041717235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-274.35775850715515</v>
      </c>
      <c r="L1823" s="444">
        <f t="shared" ca="1" si="137"/>
        <v>-66120.219800224397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-66120.219800224397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-275.50091583426831</v>
      </c>
      <c r="L1824" s="444">
        <f t="shared" ca="1" si="137"/>
        <v>-66395.720716058669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-66395.720716058669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-276.64883631691112</v>
      </c>
      <c r="L1825" s="444">
        <f t="shared" ca="1" si="137"/>
        <v>-66672.369552375574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-66672.369552375574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-277.8015398015649</v>
      </c>
      <c r="L1826" s="444">
        <f t="shared" ca="1" si="137"/>
        <v>-66950.171092177145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-66950.171092177145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-278.95904621740476</v>
      </c>
      <c r="L1827" s="444">
        <f t="shared" ca="1" si="137"/>
        <v>-67229.130138394554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-67229.130138394554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-280.12137557664397</v>
      </c>
      <c r="L1828" s="444">
        <f t="shared" ca="1" si="137"/>
        <v>-67509.251513971205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-67509.251513971205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-281.28854797488003</v>
      </c>
      <c r="L1829" s="444">
        <f t="shared" ca="1" si="137"/>
        <v>-67790.540061946085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-67790.540061946085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-282.460583591442</v>
      </c>
      <c r="L1830" s="444">
        <f t="shared" ca="1" si="137"/>
        <v>-68073.000645537526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-68073.000645537526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-283.63750268973968</v>
      </c>
      <c r="L1831" s="444">
        <f t="shared" ca="1" si="137"/>
        <v>-68356.63814822727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-68356.63814822727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-284.81932561761363</v>
      </c>
      <c r="L1832" s="444">
        <f t="shared" ca="1" si="137"/>
        <v>-68641.457473844886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-68641.457473844886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-286.00607280768702</v>
      </c>
      <c r="L1833" s="444">
        <f t="shared" ca="1" si="137"/>
        <v>-68927.46354665258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-68927.46354665258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-287.1977647777191</v>
      </c>
      <c r="L1834" s="444">
        <f t="shared" ca="1" si="137"/>
        <v>-69214.661311430304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-69214.661311430304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-288.39442213095958</v>
      </c>
      <c r="L1835" s="444">
        <f t="shared" ca="1" si="137"/>
        <v>-69503.055733561268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-69503.055733561268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-289.59606555650527</v>
      </c>
      <c r="L1836" s="444">
        <f t="shared" ca="1" si="137"/>
        <v>-69792.651799117768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-69792.651799117768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-290.80271582965736</v>
      </c>
      <c r="L1837" s="444">
        <f t="shared" ca="1" si="137"/>
        <v>-70083.454514947429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-70083.454514947429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-292.01439381228096</v>
      </c>
      <c r="L1838" s="444">
        <f t="shared" ca="1" si="137"/>
        <v>-70375.468908759707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-70375.468908759707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-293.23112045316543</v>
      </c>
      <c r="L1839" s="444">
        <f t="shared" ca="1" si="137"/>
        <v>-70668.70002921288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-70668.70002921288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-294.45291678838697</v>
      </c>
      <c r="L1840" s="444">
        <f t="shared" ca="1" si="137"/>
        <v>-70963.152946001268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-70963.152946001268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-295.67980394167193</v>
      </c>
      <c r="L1841" s="444">
        <f t="shared" ca="1" si="137"/>
        <v>-71258.832749942943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-71258.832749942943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-296.91180312476229</v>
      </c>
      <c r="L1842" s="444">
        <f t="shared" ca="1" si="137"/>
        <v>-71555.744553067707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-71555.744553067707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-298.14893563778213</v>
      </c>
      <c r="L1843" s="444">
        <f t="shared" ca="1" si="137"/>
        <v>-71853.893488705493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-71853.893488705493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-299.39122286960622</v>
      </c>
      <c r="L1844" s="444">
        <f t="shared" ca="1" si="137"/>
        <v>-72153.284711575092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-72153.284711575092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-300.63868629822957</v>
      </c>
      <c r="L1845" s="444">
        <f t="shared" ca="1" si="137"/>
        <v>-72453.923397873325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-72453.923397873325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-301.89134749113884</v>
      </c>
      <c r="L1846" s="444">
        <f t="shared" ca="1" si="137"/>
        <v>-72755.814745364463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-72755.814745364463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-303.14922810568527</v>
      </c>
      <c r="L1847" s="444">
        <f t="shared" ca="1" si="137"/>
        <v>-73058.963973470149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-73058.963973470149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-304.41234988945894</v>
      </c>
      <c r="L1848" s="444">
        <f t="shared" ca="1" si="137"/>
        <v>-73363.376323359611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-73363.376323359611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-305.68073468066507</v>
      </c>
      <c r="L1849" s="444">
        <f t="shared" ca="1" si="137"/>
        <v>-73669.057058040271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-73669.057058040271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-306.95440440850115</v>
      </c>
      <c r="L1850" s="444">
        <f t="shared" ca="1" si="137"/>
        <v>-73976.011462448776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-73976.011462448776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-308.23338109353654</v>
      </c>
      <c r="L1851" s="444">
        <f t="shared" ca="1" si="137"/>
        <v>-74284.244843542314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-74284.244843542314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-309.51768684809298</v>
      </c>
      <c r="L1852" s="444">
        <f t="shared" ca="1" si="137"/>
        <v>-74593.762530390406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-74593.762530390406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-310.8073438766267</v>
      </c>
      <c r="L1853" s="444">
        <f t="shared" ca="1" si="137"/>
        <v>-74904.569874267036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-74904.569874267036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-312.10237447611263</v>
      </c>
      <c r="L1854" s="444">
        <f t="shared" ca="1" si="137"/>
        <v>-75216.672248743154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-75216.672248743154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-313.40280103642982</v>
      </c>
      <c r="L1855" s="444">
        <f t="shared" ca="1" si="137"/>
        <v>-75530.075049779582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-75530.075049779582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-314.70864604074825</v>
      </c>
      <c r="L1856" s="444">
        <f t="shared" ca="1" si="137"/>
        <v>-75844.783695820326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-75844.783695820326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-316.019932065918</v>
      </c>
      <c r="L1857" s="444">
        <f t="shared" ca="1" si="137"/>
        <v>-76160.803627886242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-76160.803627886242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-317.33668178285933</v>
      </c>
      <c r="L1858" s="444">
        <f t="shared" ca="1" si="137"/>
        <v>-76478.140309669107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-76478.140309669107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-318.65891795695461</v>
      </c>
      <c r="L1859" s="444">
        <f t="shared" ca="1" si="137"/>
        <v>-76796.799227626063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-76796.799227626063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-319.9866634484419</v>
      </c>
      <c r="L1860" s="444">
        <f t="shared" ca="1" si="137"/>
        <v>-77116.785891074498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-77116.785891074498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-321.31994121281042</v>
      </c>
      <c r="L1861" s="444">
        <f t="shared" ca="1" si="137"/>
        <v>-77438.105832287314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-77438.105832287314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-322.65877430119713</v>
      </c>
      <c r="L1862" s="444">
        <f t="shared" ca="1" si="137"/>
        <v>-77760.764606588506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-77760.764606588506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-324.00318586078544</v>
      </c>
      <c r="L1863" s="444">
        <f t="shared" ca="1" si="137"/>
        <v>-78084.767792449289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-78084.767792449289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-325.35319913520539</v>
      </c>
      <c r="L1864" s="444">
        <f t="shared" ca="1" si="137"/>
        <v>-78410.120991584496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-78410.120991584496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-326.70883746493541</v>
      </c>
      <c r="L1865" s="444">
        <f t="shared" ca="1" si="137"/>
        <v>-78736.829829049428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-78736.829829049428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-328.07012428770594</v>
      </c>
      <c r="L1866" s="444">
        <f t="shared" ca="1" si="137"/>
        <v>-79064.899953337139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-79064.899953337139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-329.43708313890477</v>
      </c>
      <c r="L1867" s="444">
        <f t="shared" ca="1" si="137"/>
        <v>-79394.337036476049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-79394.337036476049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-330.80973765198354</v>
      </c>
      <c r="L1868" s="444">
        <f t="shared" ca="1" si="137"/>
        <v>-79725.146774128036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-79725.146774128036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-332.18811155886681</v>
      </c>
      <c r="L1869" s="444">
        <f t="shared" ca="1" si="137"/>
        <v>-80057.334885686898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-80057.334885686898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-333.57222869036207</v>
      </c>
      <c r="L1870" s="444">
        <f t="shared" ca="1" si="137"/>
        <v>-80390.90711437726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-80390.90711437726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-334.96211297657192</v>
      </c>
      <c r="L1871" s="444">
        <f t="shared" ca="1" si="137"/>
        <v>-80725.869227353833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-80725.869227353833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-336.35778844730766</v>
      </c>
      <c r="L1872" s="444">
        <f t="shared" ca="1" si="137"/>
        <v>-81062.227015801138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-81062.227015801138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-337.75927923250475</v>
      </c>
      <c r="L1873" s="444">
        <f t="shared" ca="1" si="137"/>
        <v>-81399.986295033639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-81399.986295033639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-339.16660956264013</v>
      </c>
      <c r="L1874" s="444">
        <f t="shared" ca="1" si="137"/>
        <v>-81739.152904596282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-81739.152904596282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-340.57980376915117</v>
      </c>
      <c r="L1875" s="444">
        <f t="shared" ca="1" si="137"/>
        <v>-82079.732708365438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-82079.732708365438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-341.99888628485598</v>
      </c>
      <c r="L1876" s="444">
        <f t="shared" ca="1" si="137"/>
        <v>-82421.731594650293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-82421.731594650293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-343.42388164437619</v>
      </c>
      <c r="L1877" s="444">
        <f t="shared" ca="1" si="137"/>
        <v>-82765.155476294676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-82765.155476294676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-344.85481448456113</v>
      </c>
      <c r="L1878" s="444">
        <f t="shared" ca="1" si="137"/>
        <v>-83110.010290779232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-83110.010290779232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-346.29170954491349</v>
      </c>
      <c r="L1879" s="444">
        <f t="shared" ca="1" si="137"/>
        <v>-83456.30200032414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-83456.30200032414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-347.73459166801723</v>
      </c>
      <c r="L1880" s="444">
        <f t="shared" ca="1" si="137"/>
        <v>-83804.036591992161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-83804.036591992161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-349.18348579996734</v>
      </c>
      <c r="L1881" s="444">
        <f t="shared" ca="1" si="137"/>
        <v>-84153.220077792124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-84153.220077792124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-350.63841699080052</v>
      </c>
      <c r="L1882" s="444">
        <f t="shared" ca="1" si="137"/>
        <v>-84503.858494782922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-84503.858494782922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-352.09941039492884</v>
      </c>
      <c r="L1883" s="444">
        <f t="shared" ca="1" si="137"/>
        <v>-84855.957905177856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-84855.957905177856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-353.56649127157442</v>
      </c>
      <c r="L1884" s="444">
        <f t="shared" ca="1" si="137"/>
        <v>-85209.524396449429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-85209.524396449429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-355.03968498520595</v>
      </c>
      <c r="L1885" s="444">
        <f t="shared" ca="1" si="137"/>
        <v>-85564.564081434641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-85564.564081434641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-356.51901700597767</v>
      </c>
      <c r="L1886" s="444">
        <f t="shared" ca="1" si="137"/>
        <v>-85921.08309844062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-85921.08309844062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-358.00451291016924</v>
      </c>
      <c r="L1887" s="444">
        <f t="shared" ca="1" si="137"/>
        <v>-86279.087611350784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-86279.087611350784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-359.49619838062824</v>
      </c>
      <c r="L1888" s="444">
        <f t="shared" ca="1" si="137"/>
        <v>-86638.583809731412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-86638.583809731412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-360.99409920721422</v>
      </c>
      <c r="L1889" s="444">
        <f t="shared" ca="1" si="137"/>
        <v>-86999.57790893862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-86999.57790893862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-362.49824128724424</v>
      </c>
      <c r="L1890" s="444">
        <f t="shared" ca="1" si="137"/>
        <v>-87362.076150225868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-87362.076150225868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-364.00865062594113</v>
      </c>
      <c r="L1891" s="444">
        <f t="shared" ca="1" si="137"/>
        <v>-87726.084800851808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-87726.084800851808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-365.52535333688252</v>
      </c>
      <c r="L1892" s="444">
        <f t="shared" ca="1" si="137"/>
        <v>-88091.610154188689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-88091.610154188689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-367.04837564245287</v>
      </c>
      <c r="L1893" s="444">
        <f t="shared" ca="1" si="137"/>
        <v>-88458.65852983114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-88458.65852983114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-368.5777438742964</v>
      </c>
      <c r="L1894" s="444">
        <f t="shared" ca="1" si="137"/>
        <v>-88827.236273705435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-88827.236273705435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-370.11348447377264</v>
      </c>
      <c r="L1895" s="444">
        <f t="shared" ca="1" si="137"/>
        <v>-89197.349758179203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-89197.349758179203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-371.65562399241333</v>
      </c>
      <c r="L1896" s="444">
        <f t="shared" ca="1" si="137"/>
        <v>-89569.005382171614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-89569.005382171614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-373.20418909238174</v>
      </c>
      <c r="L1897" s="444">
        <f t="shared" ca="1" si="137"/>
        <v>-89942.209571264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-89942.209571264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-374.75920654693334</v>
      </c>
      <c r="L1898" s="444">
        <f t="shared" ca="1" si="137"/>
        <v>-90316.968777810936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-90316.968777810936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-376.32070324087891</v>
      </c>
      <c r="L1899" s="444">
        <f t="shared" ca="1" si="137"/>
        <v>-90693.289481051819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-90693.289481051819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-377.88870617104925</v>
      </c>
      <c r="L1900" s="444">
        <f t="shared" ca="1" si="137"/>
        <v>-91071.178187222875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-91071.178187222875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-379.46324244676197</v>
      </c>
      <c r="L1901" s="444">
        <f t="shared" ca="1" si="137"/>
        <v>-91450.641429669631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-91450.641429669631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-381.04433929029011</v>
      </c>
      <c r="L1902" s="444">
        <f t="shared" ca="1" si="137"/>
        <v>-91831.685768959927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-91831.685768959927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-382.63202403733305</v>
      </c>
      <c r="L1903" s="444">
        <f t="shared" ca="1" si="137"/>
        <v>-92214.317792997259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-92214.317792997259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-384.22632413748858</v>
      </c>
      <c r="L1904" s="444">
        <f t="shared" ca="1" si="137"/>
        <v>-92598.544117134748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-92598.544117134748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-385.82726715472813</v>
      </c>
      <c r="L1905" s="444">
        <f t="shared" ca="1" si="137"/>
        <v>-92984.371384289479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-92984.371384289479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-387.43488076787281</v>
      </c>
      <c r="L1906" s="444">
        <f t="shared" ca="1" si="137"/>
        <v>-93371.806265057356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-93371.806265057356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-389.04919277107228</v>
      </c>
      <c r="L1907" s="444">
        <f t="shared" ca="1" si="137"/>
        <v>-93760.855457828424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-93760.855457828424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-390.67023107428508</v>
      </c>
      <c r="L1908" s="444">
        <f t="shared" ca="1" si="137"/>
        <v>-94151.525688902708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-94151.525688902708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-392.29802370376126</v>
      </c>
      <c r="L1909" s="444">
        <f t="shared" ca="1" si="137"/>
        <v>-94543.823712606463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-94543.823712606463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-393.93259880252691</v>
      </c>
      <c r="L1910" s="444">
        <f t="shared" ca="1" si="137"/>
        <v>-94937.756311408986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-94937.756311408986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-395.57398463087077</v>
      </c>
      <c r="L1911" s="444">
        <f t="shared" ca="1" si="137"/>
        <v>-95333.330296039858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-95333.330296039858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-397.22220956683276</v>
      </c>
      <c r="L1912" s="444">
        <f t="shared" ca="1" si="137"/>
        <v>-95730.552505606684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-95730.552505606684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-398.87730210669451</v>
      </c>
      <c r="L1913" s="444">
        <f t="shared" ca="1" si="137"/>
        <v>-96129.429807713372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-96129.429807713372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-400.53929086547237</v>
      </c>
      <c r="L1914" s="444">
        <f t="shared" ca="1" si="137"/>
        <v>-96529.969098578847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-96529.969098578847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-402.20820457741183</v>
      </c>
      <c r="L1915" s="444">
        <f t="shared" ca="1" si="137"/>
        <v>-96932.177303156262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-96932.177303156262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-403.88407209648443</v>
      </c>
      <c r="L1916" s="444">
        <f t="shared" ca="1" si="137"/>
        <v>-97336.061375252742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-97336.061375252742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-405.56692239688641</v>
      </c>
      <c r="L1917" s="444">
        <f t="shared" ca="1" si="137"/>
        <v>-97741.62829764963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-97741.62829764963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-407.25678457354013</v>
      </c>
      <c r="L1918" s="444">
        <f t="shared" ca="1" si="137"/>
        <v>-98148.885082223176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-98148.885082223176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-408.95368784259654</v>
      </c>
      <c r="L1919" s="444">
        <f t="shared" ca="1" si="137"/>
        <v>-98557.838770065777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-98557.838770065777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-410.65766154194074</v>
      </c>
      <c r="L1920" s="444">
        <f t="shared" ca="1" si="137"/>
        <v>-98968.496431607724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-98968.496431607724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-412.36873513169883</v>
      </c>
      <c r="L1921" s="444">
        <f t="shared" ca="1" si="137"/>
        <v>-99380.86516673943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-99380.86516673943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-414.08693819474763</v>
      </c>
      <c r="L1922" s="444">
        <f t="shared" ca="1" si="137"/>
        <v>-99794.952104934171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-99794.952104934171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-415.8123004372257</v>
      </c>
      <c r="L1923" s="444">
        <f t="shared" ca="1" si="137"/>
        <v>-100210.7644053714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-100210.7644053714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-417.5448516890475</v>
      </c>
      <c r="L1924" s="444">
        <f t="shared" ca="1" si="137"/>
        <v>-100628.30925706045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-100628.30925706045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-419.28462190441854</v>
      </c>
      <c r="L1925" s="444">
        <f t="shared" ca="1" si="137"/>
        <v>-101047.59387896486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-101047.59387896486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-421.03164116235359</v>
      </c>
      <c r="L1926" s="444">
        <f t="shared" ca="1" si="137"/>
        <v>-101468.62552012721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-101468.62552012721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-422.78593966719671</v>
      </c>
      <c r="L1927" s="444">
        <f t="shared" ca="1" si="137"/>
        <v>-101891.41145979441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-101891.41145979441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-424.5475477491434</v>
      </c>
      <c r="L1928" s="444">
        <f t="shared" ca="1" si="137"/>
        <v>-102315.95900754356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-102315.95900754356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-426.31649586476482</v>
      </c>
      <c r="L1929" s="444">
        <f t="shared" ca="1" si="137"/>
        <v>-102742.27550340832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-102742.27550340832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-428.0928145975347</v>
      </c>
      <c r="L1930" s="444">
        <f t="shared" ca="1" si="137"/>
        <v>-103170.36831800586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-103170.36831800586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-429.87653465835774</v>
      </c>
      <c r="L1931" s="444">
        <f t="shared" ca="1" si="137"/>
        <v>-103600.24485266421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-103600.24485266421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-431.66768688610085</v>
      </c>
      <c r="L1932" s="444">
        <f t="shared" ca="1" si="137"/>
        <v>-104031.91253955031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-104031.91253955031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-433.46630224812628</v>
      </c>
      <c r="L1933" s="444">
        <f t="shared" ca="1" si="137"/>
        <v>-104465.37884179843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-104465.37884179843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-435.27241184082686</v>
      </c>
      <c r="L1934" s="444">
        <f t="shared" ca="1" si="137"/>
        <v>-104900.65125363925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-104900.65125363925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-437.08604689016357</v>
      </c>
      <c r="L1935" s="444">
        <f t="shared" ca="1" si="137"/>
        <v>-105337.73730052942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-105337.73730052942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-438.9072387522059</v>
      </c>
      <c r="L1936" s="444">
        <f t="shared" ca="1" si="137"/>
        <v>-105776.64453928162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-105776.64453928162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-440.73601891367343</v>
      </c>
      <c r="L1937" s="444">
        <f t="shared" ca="1" si="137"/>
        <v>-106217.38055819529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-106217.38055819529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-442.57241899248038</v>
      </c>
      <c r="L1938" s="444">
        <f t="shared" ca="1" si="137"/>
        <v>-106659.95297718777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-106659.95297718777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-444.41647073828238</v>
      </c>
      <c r="L1939" s="444">
        <f t="shared" ca="1" si="137"/>
        <v>-107104.36944792606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-107104.36944792606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-446.26820603302525</v>
      </c>
      <c r="L1940" s="444">
        <f t="shared" ca="1" si="137"/>
        <v>-107550.63765395909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-107550.63765395909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-448.1276568914962</v>
      </c>
      <c r="L1941" s="444">
        <f t="shared" ca="1" si="137"/>
        <v>-107998.76531085058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-107998.76531085058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-449.99485546187742</v>
      </c>
      <c r="L1942" s="444">
        <f t="shared" ca="1" si="137"/>
        <v>-108448.76016631245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-108448.76016631245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-451.86983402630193</v>
      </c>
      <c r="L1943" s="444">
        <f t="shared" ca="1" si="137"/>
        <v>-108900.63000033876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-108900.63000033876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-453.7526250014115</v>
      </c>
      <c r="L1944" s="444">
        <f t="shared" ca="1" si="137"/>
        <v>-109354.38262534016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-109354.38262534016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-455.64326093891736</v>
      </c>
      <c r="L1945" s="444">
        <f t="shared" ca="1" si="137"/>
        <v>-109810.02588627908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-109810.02588627908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-457.54177452616284</v>
      </c>
      <c r="L1946" s="444">
        <f t="shared" ca="1" si="137"/>
        <v>-110267.56766080525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-110267.56766080525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-459.44819858668848</v>
      </c>
      <c r="L1947" s="444">
        <f t="shared" ca="1" si="137"/>
        <v>-110727.01585939193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-110727.01585939193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-461.3625660807997</v>
      </c>
      <c r="L1948" s="444">
        <f t="shared" ca="1" si="137"/>
        <v>-111188.37842547274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-111188.37842547274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-463.28491010613635</v>
      </c>
      <c r="L1949" s="444">
        <f t="shared" ca="1" si="137"/>
        <v>-111651.66333557887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-111651.66333557887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-465.21526389824527</v>
      </c>
      <c r="L1950" s="444">
        <f t="shared" ca="1" si="137"/>
        <v>-112116.87859947712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-112116.87859947712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-467.1536608311547</v>
      </c>
      <c r="L1951" s="444">
        <f t="shared" ca="1" si="137"/>
        <v>-112584.03226030827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-112584.03226030827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-469.10013441795121</v>
      </c>
      <c r="L1952" s="444">
        <f t="shared" ca="1" si="137"/>
        <v>-113053.13239472623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-113053.13239472623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-471.05471831135924</v>
      </c>
      <c r="L1953" s="444">
        <f t="shared" ca="1" si="137"/>
        <v>-113524.18711303758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-113524.18711303758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-473.01744630432324</v>
      </c>
      <c r="L1954" s="444">
        <f t="shared" ca="1" si="137"/>
        <v>-113997.2045593419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-113997.2045593419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-474.98835233059117</v>
      </c>
      <c r="L1955" s="444">
        <f t="shared" ca="1" si="137"/>
        <v>-114472.19291167249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-114472.19291167249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-476.96747046530203</v>
      </c>
      <c r="L1956" s="444">
        <f t="shared" ca="1" si="137"/>
        <v>-114949.16038213779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-114949.16038213779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-478.95483492557412</v>
      </c>
      <c r="L1957" s="444">
        <f t="shared" ca="1" si="137"/>
        <v>-115428.11521706337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-115428.11521706337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-480.95048007109739</v>
      </c>
      <c r="L1958" s="444">
        <f t="shared" ca="1" si="137"/>
        <v>-115909.06569713447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-115909.06569713447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-482.95444040472699</v>
      </c>
      <c r="L1959" s="444">
        <f t="shared" ca="1" si="137"/>
        <v>-116392.02013753921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-116392.02013753921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-484.96675057307999</v>
      </c>
      <c r="L1960" s="444">
        <f t="shared" ca="1" si="137"/>
        <v>-116876.98688811228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-116876.98688811228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-486.98744536713451</v>
      </c>
      <c r="L1961" s="444">
        <f t="shared" ca="1" si="137"/>
        <v>-117363.97433347942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-117363.97433347942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-489.01655972283089</v>
      </c>
      <c r="L1962" s="444">
        <f t="shared" ca="1" si="137"/>
        <v>-117852.99089320225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-117852.99089320225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-491.05412872167602</v>
      </c>
      <c r="L1963" s="444">
        <f t="shared" ca="1" si="137"/>
        <v>-118344.04502192393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-118344.04502192393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-493.10018759134965</v>
      </c>
      <c r="L1964" s="444">
        <f t="shared" ca="1" si="137"/>
        <v>-118837.14520951528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-118837.14520951528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-495.15477170631362</v>
      </c>
      <c r="L1965" s="444">
        <f t="shared" ca="1" si="137"/>
        <v>-119332.29998122159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-119332.29998122159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-497.21791658842329</v>
      </c>
      <c r="L1966" s="444">
        <f t="shared" ca="1" si="137"/>
        <v>-119829.51789781002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-119829.51789781002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-499.28965790754165</v>
      </c>
      <c r="L1967" s="444">
        <f t="shared" ca="1" si="137"/>
        <v>-120328.80755571756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-120328.80755571756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-501.37003148215643</v>
      </c>
      <c r="L1968" s="444">
        <f t="shared" ca="1" si="137"/>
        <v>-120830.17758719972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-120830.17758719972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-503.4590732799989</v>
      </c>
      <c r="L1969" s="444">
        <f t="shared" ca="1" si="137"/>
        <v>-121333.63666047972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-121333.63666047972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-505.5568194186655</v>
      </c>
      <c r="L1970" s="444">
        <f t="shared" ca="1" si="137"/>
        <v>-121839.19347989839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-121839.19347989839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-507.66330616624322</v>
      </c>
      <c r="L1971" s="444">
        <f t="shared" ca="1" si="137"/>
        <v>-122346.85678606463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-122346.85678606463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-509.77856994193593</v>
      </c>
      <c r="L1972" s="444">
        <f t="shared" ca="1" si="137"/>
        <v>-122856.63535600656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-122856.63535600656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-511.90264731669396</v>
      </c>
      <c r="L1973" s="444">
        <f t="shared" ca="1" si="137"/>
        <v>-123368.53800332325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-123368.53800332325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-514.03557501384682</v>
      </c>
      <c r="L1974" s="444">
        <f t="shared" ca="1" si="137"/>
        <v>-123882.57357833709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-123882.57357833709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-516.17738990973783</v>
      </c>
      <c r="L1975" s="444">
        <f t="shared" ca="1" si="137"/>
        <v>-124398.75096824682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-124398.75096824682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-518.32812903436172</v>
      </c>
      <c r="L1976" s="444">
        <f t="shared" ca="1" si="137"/>
        <v>-124917.07909728118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-124917.07909728118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-520.48782957200501</v>
      </c>
      <c r="L1977" s="444">
        <f t="shared" ca="1" si="137"/>
        <v>-125437.56692685319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-125437.56692685319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-522.65652886188832</v>
      </c>
      <c r="L1978" s="444">
        <f t="shared" ca="1" si="137"/>
        <v>-125960.22345571508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-125960.22345571508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-524.83426439881282</v>
      </c>
      <c r="L1979" s="444">
        <f t="shared" ca="1" si="137"/>
        <v>-126485.05772011389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-126485.05772011389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-527.02107383380792</v>
      </c>
      <c r="L1980" s="444">
        <f t="shared" ca="1" si="137"/>
        <v>-127012.0787939477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-127012.0787939477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-529.2169949747821</v>
      </c>
      <c r="L1981" s="444">
        <f t="shared" ca="1" si="137"/>
        <v>-127541.29578892248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-127541.29578892248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-531.42206578717696</v>
      </c>
      <c r="L1982" s="444">
        <f t="shared" ca="1" si="137"/>
        <v>-128072.71785470966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-128072.71785470966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-533.63632439462356</v>
      </c>
      <c r="L1983" s="444">
        <f t="shared" ca="1" si="137"/>
        <v>-128606.35417910428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-128606.35417910428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-535.85980907960118</v>
      </c>
      <c r="L1984" s="444">
        <f t="shared" ca="1" si="137"/>
        <v>-129142.21398818388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-129142.21398818388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-538.09255828409948</v>
      </c>
      <c r="L1985" s="444">
        <f t="shared" ca="1" si="137"/>
        <v>-129680.30654646798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-129680.30654646798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-540.33461061028322</v>
      </c>
      <c r="L1986" s="444">
        <f t="shared" ca="1" si="137"/>
        <v>-130220.64115707827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-130220.64115707827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-542.58600482115946</v>
      </c>
      <c r="L1987" s="444">
        <f t="shared" ca="1" si="137"/>
        <v>-130763.22716189943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-130763.22716189943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-544.84677984124755</v>
      </c>
      <c r="L1988" s="444">
        <f t="shared" ca="1" si="137"/>
        <v>-131308.07394174067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-131308.07394174067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-547.11697475725282</v>
      </c>
      <c r="L1989" s="444">
        <f t="shared" ca="1" si="137"/>
        <v>-131855.19091649793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-131855.19091649793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-549.39662881874142</v>
      </c>
      <c r="L1990" s="444">
        <f t="shared" ca="1" si="137"/>
        <v>-132404.58754531667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-132404.58754531667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-551.68578143881939</v>
      </c>
      <c r="L1991" s="444">
        <f t="shared" ca="1" si="137"/>
        <v>-132956.27332675547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-132956.27332675547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-553.98447219481443</v>
      </c>
      <c r="L1992" s="444">
        <f t="shared" ca="1" si="137"/>
        <v>-133510.25779895028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-133510.25779895028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-556.2927408289595</v>
      </c>
      <c r="L1993" s="444">
        <f t="shared" ca="1" si="137"/>
        <v>-134066.55053977924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-134066.55053977924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-558.61062724908015</v>
      </c>
      <c r="L1994" s="444">
        <f t="shared" ca="1" si="137"/>
        <v>-134625.16116702833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-134625.16116702833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-560.93817152928466</v>
      </c>
      <c r="L1995" s="444">
        <f t="shared" ca="1" si="137"/>
        <v>-135186.09933855763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-135186.09933855763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-563.27541391065677</v>
      </c>
      <c r="L1996" s="444">
        <f t="shared" ca="1" si="137"/>
        <v>-135749.37475246828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-135749.37475246828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-565.62239480195115</v>
      </c>
      <c r="L1997" s="444">
        <f t="shared" ca="1" si="137"/>
        <v>-136314.99714727025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-136314.99714727025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-567.97915478029267</v>
      </c>
      <c r="L1998" s="444">
        <f t="shared" ca="1" si="137"/>
        <v>-136882.97630205055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-136882.97630205055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-570.34573459187732</v>
      </c>
      <c r="L1999" s="444">
        <f t="shared" ca="1" si="137"/>
        <v>-137453.32203664244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-137453.32203664244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-572.72217515267675</v>
      </c>
      <c r="L2000" s="444">
        <f t="shared" ca="1" si="137"/>
        <v>-138026.04421179512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-138026.04421179512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-575.10851754914631</v>
      </c>
      <c r="L2001" s="444">
        <f t="shared" ca="1" si="137"/>
        <v>-138601.15272934426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-138601.15272934426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-577.50480303893437</v>
      </c>
      <c r="L2002" s="444">
        <f t="shared" ca="1" si="137"/>
        <v>-139178.65753238319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-139178.65753238319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-579.91107305159665</v>
      </c>
      <c r="L2003" s="444">
        <f t="shared" ca="1" si="137"/>
        <v>-139758.56860543479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-139758.56860543479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-582.32736918931164</v>
      </c>
      <c r="L2004" s="444">
        <f t="shared" ca="1" si="137"/>
        <v>-140340.89597462409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-140340.89597462409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-584.75373322760038</v>
      </c>
      <c r="L2005" s="444">
        <f t="shared" ca="1" si="137"/>
        <v>-140925.6497078517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-140925.6497078517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-587.19020711604878</v>
      </c>
      <c r="L2006" s="444">
        <f t="shared" ca="1" si="137"/>
        <v>-141512.83991496774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-141512.83991496774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-589.63683297903231</v>
      </c>
      <c r="L2007" s="444">
        <f t="shared" ca="1" si="137"/>
        <v>-142102.47674794678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-142102.47674794678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-592.0936531164449</v>
      </c>
      <c r="L2008" s="444">
        <f t="shared" ca="1" si="137"/>
        <v>-142694.57040106322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-142694.57040106322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-594.56071000443012</v>
      </c>
      <c r="L2009" s="444">
        <f t="shared" ca="1" si="137"/>
        <v>-143289.13111106766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-143289.13111106766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-597.03804629611523</v>
      </c>
      <c r="L2010" s="444">
        <f t="shared" ca="1" si="137"/>
        <v>-143886.16915736377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-143886.16915736377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-599.52570482234898</v>
      </c>
      <c r="L2011" s="444">
        <f t="shared" ca="1" si="137"/>
        <v>-144485.69486218612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-144485.69486218612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-602.02372859244213</v>
      </c>
      <c r="L2012" s="444">
        <f t="shared" ca="1" si="137"/>
        <v>-145087.71859077856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-145087.71859077856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-604.53216079491062</v>
      </c>
      <c r="L2013" s="444">
        <f t="shared" ca="1" si="137"/>
        <v>-145692.25075157348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-145692.25075157348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-607.05104479822285</v>
      </c>
      <c r="L2014" s="444">
        <f t="shared" ca="1" si="137"/>
        <v>-146299.3017963717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-146299.3017963717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-609.58042415154875</v>
      </c>
      <c r="L2015" s="444">
        <f t="shared" ca="1" si="137"/>
        <v>-146908.88222052326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-146908.88222052326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-612.12034258551353</v>
      </c>
      <c r="L2016" s="444">
        <f t="shared" ca="1" si="137"/>
        <v>-147521.00256310878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-147521.00256310878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-614.67084401295324</v>
      </c>
      <c r="L2017" s="444">
        <f t="shared" ca="1" si="137"/>
        <v>-148135.67340712174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-148135.67340712174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-617.23197252967384</v>
      </c>
      <c r="L2018" s="444">
        <f t="shared" ca="1" si="137"/>
        <v>-148752.90537965141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-148752.90537965141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-619.80377241521421</v>
      </c>
      <c r="L2019" s="444">
        <f t="shared" ca="1" si="137"/>
        <v>-149372.70915206661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-149372.70915206661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-622.38628813361083</v>
      </c>
      <c r="L2020" s="444">
        <f t="shared" ca="1" si="137"/>
        <v>-149995.09544020024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-149995.09544020024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-624.97956433416766</v>
      </c>
      <c r="L2021" s="444">
        <f t="shared" ca="1" si="137"/>
        <v>-150620.07500453442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-150620.07500453442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-627.58364585222671</v>
      </c>
      <c r="L2022" s="444">
        <f t="shared" ca="1" si="137"/>
        <v>-151247.65865038664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-151247.65865038664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-630.19857770994429</v>
      </c>
      <c r="L2023" s="444">
        <f t="shared" ca="1" si="137"/>
        <v>-151877.85722809657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-151877.85722809657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-632.82440511706909</v>
      </c>
      <c r="L2024" s="444">
        <f t="shared" ca="1" si="137"/>
        <v>-152510.68163321365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-152510.68163321365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-635.46117347172355</v>
      </c>
      <c r="L2025" s="444">
        <f t="shared" ca="1" si="137"/>
        <v>-153146.14280668538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-153146.14280668538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-638.1089283611891</v>
      </c>
      <c r="L2026" s="444">
        <f t="shared" ca="1" si="137"/>
        <v>-153784.25173504656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-153784.25173504656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-640.76771556269398</v>
      </c>
      <c r="L2027" s="444">
        <f t="shared" ca="1" si="137"/>
        <v>-154425.01945060925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-154425.01945060925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-643.43758104420522</v>
      </c>
      <c r="L2028" s="444">
        <f t="shared" ca="1" si="137"/>
        <v>-155068.45703165347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-155068.45703165347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-646.11857096522272</v>
      </c>
      <c r="L2029" s="444">
        <f t="shared" ca="1" si="137"/>
        <v>-155714.57560261869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-155714.57560261869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-648.81073167757791</v>
      </c>
      <c r="L2030" s="444">
        <f t="shared" ca="1" si="137"/>
        <v>-156363.38633429626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-156363.38633429626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-651.51410972623444</v>
      </c>
      <c r="L2031" s="444">
        <f t="shared" ca="1" si="137"/>
        <v>-157014.9004440225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-157014.9004440225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-654.22875185009377</v>
      </c>
      <c r="L2032" s="444">
        <f t="shared" ca="1" si="137"/>
        <v>-157669.12919587258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-157669.12919587258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-656.95470498280235</v>
      </c>
      <c r="L2033" s="444">
        <f t="shared" ca="1" si="137"/>
        <v>-158326.08390085539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-158326.08390085539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-659.69201625356413</v>
      </c>
      <c r="L2034" s="444">
        <f t="shared" ca="1" si="137"/>
        <v>-158985.77591710896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-158985.77591710896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-662.44073298795399</v>
      </c>
      <c r="L2035" s="444">
        <f t="shared" ca="1" si="137"/>
        <v>-159648.2166500969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-159648.2166500969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-665.20090270873709</v>
      </c>
      <c r="L2036" s="444">
        <f t="shared" ca="1" si="137"/>
        <v>-160313.41755280565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-160313.41755280565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-667.97257313669024</v>
      </c>
      <c r="L2037" s="444">
        <f t="shared" ca="1" si="137"/>
        <v>-160981.39012594233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-160981.39012594233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-670.75579219142639</v>
      </c>
      <c r="L2038" s="444">
        <f t="shared" ca="1" si="137"/>
        <v>-161652.14591813376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-161652.14591813376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-673.55060799222395</v>
      </c>
      <c r="L2039" s="444">
        <f t="shared" ca="1" si="137"/>
        <v>-162325.69652612598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-162325.69652612598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-676.35706885885827</v>
      </c>
      <c r="L2040" s="444">
        <f t="shared" ca="1" si="137"/>
        <v>-163002.05359498484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-163002.05359498484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-679.17522331243686</v>
      </c>
      <c r="L2041" s="444">
        <f t="shared" ca="1" si="137"/>
        <v>-163681.22881829727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-163681.22881829727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-682.00512007623865</v>
      </c>
      <c r="L2042" s="444">
        <f t="shared" ca="1" si="137"/>
        <v>-164363.23393837351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-164363.23393837351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-684.84680807655627</v>
      </c>
      <c r="L2043" s="444">
        <f t="shared" ca="1" si="137"/>
        <v>-165048.08074645005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-165048.08074645005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-687.70033644354191</v>
      </c>
      <c r="L2044" s="444">
        <f t="shared" ca="1" si="137"/>
        <v>-165735.78108289361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-165735.78108289361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-690.56575451205663</v>
      </c>
      <c r="L2045" s="444">
        <f t="shared" ca="1" si="137"/>
        <v>-166426.34683740567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-166426.34683740567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-693.44311182252363</v>
      </c>
      <c r="L2046" s="444">
        <f t="shared" ca="1" si="137"/>
        <v>-167119.7899492282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-167119.7899492282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-696.33245812178416</v>
      </c>
      <c r="L2047" s="444">
        <f t="shared" ca="1" si="137"/>
        <v>-167816.12240734999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-167816.12240734999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-699.23384336395827</v>
      </c>
      <c r="L2048" s="444">
        <f t="shared" ref="L2048:L2302" ca="1" si="142">I2048-J2048+K2048</f>
        <v>-168515.35625071396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-168515.35625071396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-702.14731771130812</v>
      </c>
      <c r="L2049" s="444">
        <f t="shared" ca="1" si="142"/>
        <v>-169217.50356842528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-169217.50356842528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-705.07293153510534</v>
      </c>
      <c r="L2050" s="444">
        <f t="shared" ca="1" si="142"/>
        <v>-169922.57649996039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-169922.57649996039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-708.01073541650157</v>
      </c>
      <c r="L2051" s="444">
        <f t="shared" ca="1" si="142"/>
        <v>-170630.58723537688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-170630.58723537688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-710.96078014740363</v>
      </c>
      <c r="L2052" s="444">
        <f t="shared" ca="1" si="142"/>
        <v>-171341.54801552428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-171341.54801552428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-713.92311673135123</v>
      </c>
      <c r="L2053" s="444">
        <f t="shared" ca="1" si="142"/>
        <v>-172055.47113225562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-172055.47113225562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-716.89779638439848</v>
      </c>
      <c r="L2054" s="444">
        <f t="shared" ca="1" si="142"/>
        <v>-172772.36892864003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-172772.36892864003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-719.88487053600011</v>
      </c>
      <c r="L2055" s="444">
        <f t="shared" ca="1" si="142"/>
        <v>-173492.25379917605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-173492.25379917605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-722.88439082990021</v>
      </c>
      <c r="L2056" s="444">
        <f t="shared" ca="1" si="142"/>
        <v>-174215.13819000594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-174215.13819000594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-725.89640912502477</v>
      </c>
      <c r="L2057" s="444">
        <f t="shared" ca="1" si="142"/>
        <v>-174941.03459913097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-174941.03459913097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-728.92097749637901</v>
      </c>
      <c r="L2058" s="444">
        <f t="shared" ca="1" si="142"/>
        <v>-175669.95557662734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-175669.95557662734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-731.95814823594719</v>
      </c>
      <c r="L2059" s="444">
        <f t="shared" ca="1" si="142"/>
        <v>-176401.91372486329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-176401.91372486329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-735.00797385359704</v>
      </c>
      <c r="L2060" s="444">
        <f t="shared" ca="1" si="142"/>
        <v>-177136.92169871688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-177136.92169871688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-738.07050707798703</v>
      </c>
      <c r="L2061" s="444">
        <f t="shared" ca="1" si="142"/>
        <v>-177874.99220579487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-177874.99220579487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-741.14580085747866</v>
      </c>
      <c r="L2062" s="444">
        <f t="shared" ca="1" si="142"/>
        <v>-178616.13800665236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-178616.13800665236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-744.23390836105148</v>
      </c>
      <c r="L2063" s="444">
        <f t="shared" ca="1" si="142"/>
        <v>-179360.37191501341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-179360.37191501341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-747.33488297922258</v>
      </c>
      <c r="L2064" s="444">
        <f t="shared" ca="1" si="142"/>
        <v>-180107.70679799264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-180107.70679799264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-750.44877832496934</v>
      </c>
      <c r="L2065" s="444">
        <f t="shared" ca="1" si="142"/>
        <v>-180858.1555763176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-180858.1555763176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-753.57564823465668</v>
      </c>
      <c r="L2066" s="444">
        <f t="shared" ca="1" si="142"/>
        <v>-181611.73122455226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-181611.73122455226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-756.71554676896778</v>
      </c>
      <c r="L2067" s="444">
        <f t="shared" ca="1" si="142"/>
        <v>-182368.44677132124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-182368.44677132124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-759.86852821383843</v>
      </c>
      <c r="L2068" s="444">
        <f t="shared" ca="1" si="142"/>
        <v>-183128.31529953508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-183128.31529953508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-763.0346470813962</v>
      </c>
      <c r="L2069" s="444">
        <f t="shared" ca="1" si="142"/>
        <v>-183891.34994661648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-183891.34994661648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-766.21395811090201</v>
      </c>
      <c r="L2070" s="444">
        <f t="shared" ca="1" si="142"/>
        <v>-184657.56390472737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-184657.56390472737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-769.40651626969736</v>
      </c>
      <c r="L2071" s="444">
        <f t="shared" ca="1" si="142"/>
        <v>-185426.97042099707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-185426.97042099707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-772.61237675415441</v>
      </c>
      <c r="L2072" s="444">
        <f t="shared" ca="1" si="142"/>
        <v>-186199.58279775121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-186199.58279775121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-775.83159499063004</v>
      </c>
      <c r="L2073" s="444">
        <f t="shared" ca="1" si="142"/>
        <v>-186975.41439274183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-186975.41439274183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-779.06422663642434</v>
      </c>
      <c r="L2074" s="444">
        <f t="shared" ca="1" si="142"/>
        <v>-187754.47861937826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-187754.47861937826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-782.31032758074275</v>
      </c>
      <c r="L2075" s="444">
        <f t="shared" ca="1" si="142"/>
        <v>-188536.78894695902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-188536.78894695902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-785.56995394566252</v>
      </c>
      <c r="L2076" s="444">
        <f t="shared" ca="1" si="142"/>
        <v>-189322.35890090468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-189322.35890090468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-788.84316208710288</v>
      </c>
      <c r="L2077" s="444">
        <f t="shared" ca="1" si="142"/>
        <v>-190111.2020629918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-190111.2020629918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-792.13000859579915</v>
      </c>
      <c r="L2078" s="444">
        <f t="shared" ca="1" si="142"/>
        <v>-190903.33207158759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-190903.33207158759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-795.43055029828156</v>
      </c>
      <c r="L2079" s="444">
        <f t="shared" ca="1" si="142"/>
        <v>-191698.76262188586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-191698.76262188586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-798.74484425785772</v>
      </c>
      <c r="L2080" s="444">
        <f t="shared" ca="1" si="142"/>
        <v>-192497.50746614372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-192497.50746614372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-802.07294777559889</v>
      </c>
      <c r="L2081" s="444">
        <f t="shared" ca="1" si="142"/>
        <v>-193299.58041391932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-193299.58041391932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-805.4149183913305</v>
      </c>
      <c r="L2082" s="444">
        <f t="shared" ca="1" si="142"/>
        <v>-194104.99533231065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-194104.99533231065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-808.77081388462773</v>
      </c>
      <c r="L2083" s="444">
        <f t="shared" ca="1" si="142"/>
        <v>-194913.76614619527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-194913.76614619527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-812.14069227581365</v>
      </c>
      <c r="L2084" s="444">
        <f t="shared" ca="1" si="142"/>
        <v>-195725.90683847107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-195725.90683847107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-815.52461182696277</v>
      </c>
      <c r="L2085" s="444">
        <f t="shared" ca="1" si="142"/>
        <v>-196541.43145029803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-196541.43145029803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-818.92263104290839</v>
      </c>
      <c r="L2086" s="444">
        <f t="shared" ca="1" si="142"/>
        <v>-197360.35408134095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-197360.35408134095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-822.33480867225398</v>
      </c>
      <c r="L2087" s="444">
        <f t="shared" ca="1" si="142"/>
        <v>-198182.6888900132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-198182.6888900132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-825.76120370838828</v>
      </c>
      <c r="L2088" s="444">
        <f t="shared" ca="1" si="142"/>
        <v>-199008.45009372159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-199008.45009372159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-829.20187539050664</v>
      </c>
      <c r="L2089" s="444">
        <f t="shared" ca="1" si="142"/>
        <v>-199837.65196911211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-199837.65196911211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-832.6568832046338</v>
      </c>
      <c r="L2090" s="444">
        <f t="shared" ca="1" si="142"/>
        <v>-200670.30885231675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-200670.30885231675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-836.12628688465315</v>
      </c>
      <c r="L2091" s="444">
        <f t="shared" ca="1" si="142"/>
        <v>-201506.43513920141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-201506.43513920141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-839.61014641333918</v>
      </c>
      <c r="L2092" s="444">
        <f t="shared" ca="1" si="142"/>
        <v>-202346.04528561476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-202346.04528561476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-843.10852202339481</v>
      </c>
      <c r="L2093" s="444">
        <f t="shared" ca="1" si="142"/>
        <v>-203189.15380763815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-203189.15380763815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-846.62147419849225</v>
      </c>
      <c r="L2094" s="444">
        <f t="shared" ca="1" si="142"/>
        <v>-204035.77528183666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-204035.77528183666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-850.14906367431934</v>
      </c>
      <c r="L2095" s="444">
        <f t="shared" ca="1" si="142"/>
        <v>-204885.92434551098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-204885.92434551098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-853.69135143962899</v>
      </c>
      <c r="L2096" s="444">
        <f t="shared" ca="1" si="142"/>
        <v>-205739.61569695061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-205739.61569695061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-857.24839873729422</v>
      </c>
      <c r="L2097" s="444">
        <f t="shared" ca="1" si="142"/>
        <v>-206596.8640956879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-206596.8640956879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-860.82026706536624</v>
      </c>
      <c r="L2098" s="444">
        <f t="shared" ca="1" si="142"/>
        <v>-207457.68436275327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-207457.68436275327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-864.40701817813863</v>
      </c>
      <c r="L2099" s="444">
        <f t="shared" ca="1" si="142"/>
        <v>-208322.09138093141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-208322.09138093141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-868.00871408721423</v>
      </c>
      <c r="L2100" s="444">
        <f t="shared" ca="1" si="142"/>
        <v>-209190.10009501863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-209190.10009501863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-871.62541706257764</v>
      </c>
      <c r="L2101" s="444">
        <f t="shared" ca="1" si="142"/>
        <v>-210061.7255120812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-210061.7255120812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-875.2571896336716</v>
      </c>
      <c r="L2102" s="444">
        <f t="shared" ca="1" si="142"/>
        <v>-210936.98270171488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-210936.98270171488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-878.90409459047862</v>
      </c>
      <c r="L2103" s="444">
        <f t="shared" ca="1" si="142"/>
        <v>-211815.88679630536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-211815.88679630536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-882.56619498460554</v>
      </c>
      <c r="L2104" s="444">
        <f t="shared" ca="1" si="142"/>
        <v>-212698.45299128996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-212698.45299128996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-886.24355413037495</v>
      </c>
      <c r="L2105" s="444">
        <f t="shared" ca="1" si="142"/>
        <v>-213584.69654542033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-213584.69654542033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-889.93623560591811</v>
      </c>
      <c r="L2106" s="444">
        <f t="shared" ca="1" si="142"/>
        <v>-214474.63278102624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-214474.63278102624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-893.64430325427611</v>
      </c>
      <c r="L2107" s="444">
        <f t="shared" ca="1" si="142"/>
        <v>-215368.27708428053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-215368.27708428053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-897.36782118450208</v>
      </c>
      <c r="L2108" s="444">
        <f t="shared" ca="1" si="142"/>
        <v>-216265.64490546504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-216265.64490546504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-901.10685377277105</v>
      </c>
      <c r="L2109" s="444">
        <f t="shared" ca="1" si="142"/>
        <v>-217166.75175923781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-217166.75175923781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-904.861465663491</v>
      </c>
      <c r="L2110" s="444">
        <f t="shared" ca="1" si="142"/>
        <v>-218071.61322490132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-218071.61322490132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-908.63172177042213</v>
      </c>
      <c r="L2111" s="444">
        <f t="shared" ca="1" si="142"/>
        <v>-218980.24494667174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-218980.24494667174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-912.4176872777989</v>
      </c>
      <c r="L2112" s="444">
        <f t="shared" ca="1" si="142"/>
        <v>-219892.66263394954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-219892.66263394954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-916.21942764145626</v>
      </c>
      <c r="L2113" s="444">
        <f t="shared" ca="1" si="142"/>
        <v>-220808.88206159099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-220808.88206159099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-920.03700858996228</v>
      </c>
      <c r="L2114" s="444">
        <f t="shared" ca="1" si="142"/>
        <v>-221728.91907018094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-221728.91907018094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-923.8704961257539</v>
      </c>
      <c r="L2115" s="444">
        <f t="shared" ca="1" si="142"/>
        <v>-222652.78956630669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-222652.78956630669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-927.719956526278</v>
      </c>
      <c r="L2116" s="444">
        <f t="shared" ca="1" si="142"/>
        <v>-223580.50952283296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-223580.50952283296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-931.58545634513746</v>
      </c>
      <c r="L2117" s="444">
        <f t="shared" ca="1" si="142"/>
        <v>-224512.0949791781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-224512.0949791781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-935.46706241324216</v>
      </c>
      <c r="L2118" s="444">
        <f t="shared" ca="1" si="142"/>
        <v>-225447.56204159136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-225447.56204159136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-939.36484183996413</v>
      </c>
      <c r="L2119" s="444">
        <f t="shared" ca="1" si="142"/>
        <v>-226386.92688343133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-226386.92688343133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-943.27886201429715</v>
      </c>
      <c r="L2120" s="444">
        <f t="shared" ca="1" si="142"/>
        <v>-227330.20574544562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-227330.20574544562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-947.20919060602341</v>
      </c>
      <c r="L2121" s="444">
        <f t="shared" ca="1" si="142"/>
        <v>-228277.41493605165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-228277.41493605165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-951.1558955668819</v>
      </c>
      <c r="L2122" s="444">
        <f t="shared" ca="1" si="142"/>
        <v>-229228.57083161853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-229228.57083161853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-955.11904513174386</v>
      </c>
      <c r="L2123" s="444">
        <f t="shared" ca="1" si="142"/>
        <v>-230183.68987675029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-230183.68987675029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-959.09870781979282</v>
      </c>
      <c r="L2124" s="444">
        <f t="shared" ca="1" si="142"/>
        <v>-231142.78858457008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-231142.78858457008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-963.09495243570871</v>
      </c>
      <c r="L2125" s="444">
        <f t="shared" ca="1" si="142"/>
        <v>-232105.88353700578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-232105.88353700578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-967.10784807085747</v>
      </c>
      <c r="L2126" s="444">
        <f t="shared" ca="1" si="142"/>
        <v>-233072.99138507663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-233072.99138507663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-971.13746410448607</v>
      </c>
      <c r="L2127" s="444">
        <f t="shared" ca="1" si="142"/>
        <v>-234044.12884918111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-234044.12884918111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-975.18387020492139</v>
      </c>
      <c r="L2128" s="444">
        <f t="shared" ca="1" si="142"/>
        <v>-235019.31271938604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-235019.31271938604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-979.24713633077511</v>
      </c>
      <c r="L2129" s="444">
        <f t="shared" ca="1" si="142"/>
        <v>-235998.55985571683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-235998.55985571683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-983.32733273215342</v>
      </c>
      <c r="L2130" s="444">
        <f t="shared" ca="1" si="142"/>
        <v>-236981.88718844898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-236981.88718844898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-987.42452995187057</v>
      </c>
      <c r="L2131" s="444">
        <f t="shared" ca="1" si="142"/>
        <v>-237969.31171840086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-237969.31171840086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-991.53879882667025</v>
      </c>
      <c r="L2132" s="444">
        <f t="shared" ca="1" si="142"/>
        <v>-238960.85051722752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-238960.85051722752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-995.67021048844811</v>
      </c>
      <c r="L2133" s="444">
        <f t="shared" ca="1" si="142"/>
        <v>-239956.52072771598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-239956.52072771598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-999.81883636548321</v>
      </c>
      <c r="L2134" s="444">
        <f t="shared" ca="1" si="142"/>
        <v>-240956.33956408146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-240956.33956408146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-1003.9847481836729</v>
      </c>
      <c r="L2135" s="444">
        <f t="shared" ca="1" si="142"/>
        <v>-241960.32431226512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-241960.32431226512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-1008.1680179677713</v>
      </c>
      <c r="L2136" s="444">
        <f t="shared" ca="1" si="142"/>
        <v>-242968.4923302329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-242968.4923302329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-1012.3687180426369</v>
      </c>
      <c r="L2137" s="444">
        <f t="shared" ca="1" si="142"/>
        <v>-243980.86104827555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-243980.86104827555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-1016.5869210344814</v>
      </c>
      <c r="L2138" s="444">
        <f t="shared" ca="1" si="142"/>
        <v>-244997.44796931001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-244997.44796931001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-1020.8226998721251</v>
      </c>
      <c r="L2139" s="444">
        <f t="shared" ca="1" si="142"/>
        <v>-246018.27066918215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-246018.27066918215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-1025.0761277882591</v>
      </c>
      <c r="L2140" s="444">
        <f t="shared" ca="1" si="142"/>
        <v>-247043.34679697041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-247043.34679697041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-1029.3472783207101</v>
      </c>
      <c r="L2141" s="444">
        <f t="shared" ca="1" si="142"/>
        <v>-248072.6940752911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-248072.6940752911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-1033.6362253137129</v>
      </c>
      <c r="L2142" s="444">
        <f t="shared" ca="1" si="142"/>
        <v>-249106.33030060481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-249106.33030060481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-1037.9430429191866</v>
      </c>
      <c r="L2143" s="444">
        <f t="shared" ca="1" si="142"/>
        <v>-250144.27334352399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-250144.27334352399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-1042.2678055980166</v>
      </c>
      <c r="L2144" s="444">
        <f t="shared" ca="1" si="142"/>
        <v>-251186.541149122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-251186.541149122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-1046.6105881213418</v>
      </c>
      <c r="L2145" s="444">
        <f t="shared" ca="1" si="142"/>
        <v>-252233.15173724334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-252233.15173724334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-1050.9714655718474</v>
      </c>
      <c r="L2146" s="444">
        <f t="shared" ca="1" si="142"/>
        <v>-253284.12320281519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-253284.12320281519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-1055.3505133450633</v>
      </c>
      <c r="L2147" s="444">
        <f t="shared" ca="1" si="142"/>
        <v>-254339.47371616025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-254339.47371616025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-1059.7478071506678</v>
      </c>
      <c r="L2148" s="444">
        <f t="shared" ca="1" si="142"/>
        <v>-255399.22152331093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-255399.22152331093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-1064.1634230137956</v>
      </c>
      <c r="L2149" s="444">
        <f t="shared" ca="1" si="142"/>
        <v>-256463.38494632472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-256463.38494632472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-1068.597437276353</v>
      </c>
      <c r="L2150" s="444">
        <f t="shared" ca="1" si="142"/>
        <v>-257531.98238360108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-257531.98238360108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-1073.0499265983376</v>
      </c>
      <c r="L2151" s="444">
        <f t="shared" ca="1" si="142"/>
        <v>-258605.0323101994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-258605.0323101994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-1077.5209679591642</v>
      </c>
      <c r="L2152" s="444">
        <f t="shared" ca="1" si="142"/>
        <v>-259682.55327815856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-259682.55327815856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-1082.0106386589941</v>
      </c>
      <c r="L2153" s="444">
        <f t="shared" ca="1" si="142"/>
        <v>-260764.56391681757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-260764.56391681757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-1086.5190163200732</v>
      </c>
      <c r="L2154" s="444">
        <f t="shared" ca="1" si="142"/>
        <v>-261851.08293313763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-261851.08293313763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-1091.0461788880734</v>
      </c>
      <c r="L2155" s="444">
        <f t="shared" ca="1" si="142"/>
        <v>-262942.12911202572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-262942.12911202572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-1095.5922046334406</v>
      </c>
      <c r="L2156" s="444">
        <f t="shared" ca="1" si="142"/>
        <v>-264037.72131665918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-264037.72131665918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-1100.1571721527466</v>
      </c>
      <c r="L2157" s="444">
        <f t="shared" ca="1" si="142"/>
        <v>-265137.87848881196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-265137.87848881196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-1104.7411603700498</v>
      </c>
      <c r="L2158" s="444">
        <f t="shared" ca="1" si="142"/>
        <v>-266242.61964918202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-266242.61964918202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-1109.3442485382584</v>
      </c>
      <c r="L2159" s="444">
        <f t="shared" ca="1" si="142"/>
        <v>-267351.96389772027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-267351.96389772027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-1113.9665162405011</v>
      </c>
      <c r="L2160" s="444">
        <f t="shared" ca="1" si="142"/>
        <v>-268465.93041396077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-268465.93041396077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-1118.6080433915031</v>
      </c>
      <c r="L2161" s="444">
        <f t="shared" ca="1" si="142"/>
        <v>-269584.53845735226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-269584.53845735226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-1123.2689102389677</v>
      </c>
      <c r="L2162" s="444">
        <f t="shared" ca="1" si="142"/>
        <v>-270707.80736759125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-270707.80736759125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-1127.9491973649635</v>
      </c>
      <c r="L2163" s="444">
        <f t="shared" ca="1" si="142"/>
        <v>-271835.75656495622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-271835.75656495622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-1132.6489856873175</v>
      </c>
      <c r="L2164" s="444">
        <f t="shared" ca="1" si="142"/>
        <v>-272968.40555064351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-272968.40555064351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-1137.3683564610146</v>
      </c>
      <c r="L2165" s="444">
        <f t="shared" ca="1" si="142"/>
        <v>-274105.77390710451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-274105.77390710451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-1142.1073912796021</v>
      </c>
      <c r="L2166" s="444">
        <f t="shared" ca="1" si="142"/>
        <v>-275247.88129838411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-275247.88129838411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-1146.8661720766004</v>
      </c>
      <c r="L2167" s="444">
        <f t="shared" ca="1" si="142"/>
        <v>-276394.74747046072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-276394.74747046072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-1151.6447811269197</v>
      </c>
      <c r="L2168" s="444">
        <f t="shared" ca="1" si="142"/>
        <v>-277546.39225158765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-277546.39225158765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-1156.4433010482819</v>
      </c>
      <c r="L2169" s="444">
        <f t="shared" ca="1" si="142"/>
        <v>-278702.83555263595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-278702.83555263595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-1161.2618148026497</v>
      </c>
      <c r="L2170" s="444">
        <f t="shared" ca="1" si="142"/>
        <v>-279864.0973674386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-279864.0973674386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-1166.1004056976608</v>
      </c>
      <c r="L2171" s="444">
        <f t="shared" ca="1" si="142"/>
        <v>-281030.19777313626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-281030.19777313626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-1170.9591573880678</v>
      </c>
      <c r="L2172" s="444">
        <f t="shared" ca="1" si="142"/>
        <v>-282201.15693052433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-282201.15693052433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-1175.8381538771846</v>
      </c>
      <c r="L2173" s="444">
        <f t="shared" ca="1" si="142"/>
        <v>-283376.99508440151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-283376.99508440151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-1180.7374795183396</v>
      </c>
      <c r="L2174" s="444">
        <f t="shared" ca="1" si="142"/>
        <v>-284557.73256391985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-284557.73256391985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-1185.6572190163326</v>
      </c>
      <c r="L2175" s="444">
        <f t="shared" ca="1" si="142"/>
        <v>-285743.3897829362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-285743.3897829362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-1190.5974574289007</v>
      </c>
      <c r="L2176" s="444">
        <f t="shared" ca="1" si="142"/>
        <v>-286933.98724036512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-286933.98724036512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-1195.558280168188</v>
      </c>
      <c r="L2177" s="444">
        <f t="shared" ca="1" si="142"/>
        <v>-288129.54552053328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-288129.54552053328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-1200.5397730022221</v>
      </c>
      <c r="L2178" s="444">
        <f t="shared" ca="1" si="142"/>
        <v>-289330.08529353549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-289330.08529353549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-1205.5420220563979</v>
      </c>
      <c r="L2179" s="444">
        <f t="shared" ca="1" si="142"/>
        <v>-290535.6273155919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-290535.6273155919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-1210.5651138149663</v>
      </c>
      <c r="L2180" s="444">
        <f t="shared" ca="1" si="142"/>
        <v>-291746.19242940686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-291746.19242940686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-1215.6091351225286</v>
      </c>
      <c r="L2181" s="444">
        <f t="shared" ca="1" si="142"/>
        <v>-292961.80156452936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-292961.80156452936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-1220.6741731855391</v>
      </c>
      <c r="L2182" s="444">
        <f t="shared" ca="1" si="142"/>
        <v>-294182.47573771491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-294182.47573771491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-1225.760315573812</v>
      </c>
      <c r="L2183" s="444">
        <f t="shared" ca="1" si="142"/>
        <v>-295408.23605328874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-295408.23605328874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-1230.8676502220364</v>
      </c>
      <c r="L2184" s="444">
        <f t="shared" ca="1" si="142"/>
        <v>-296639.10370351077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-296639.10370351077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-1235.9962654312949</v>
      </c>
      <c r="L2185" s="444">
        <f t="shared" ca="1" si="142"/>
        <v>-297875.09996894206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-297875.09996894206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-1241.1462498705919</v>
      </c>
      <c r="L2186" s="444">
        <f t="shared" ca="1" si="142"/>
        <v>-299116.24621881265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-299116.24621881265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-1246.317692578386</v>
      </c>
      <c r="L2187" s="444">
        <f t="shared" ca="1" si="142"/>
        <v>-300362.56391139101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-300362.56391139101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-1251.5106829641293</v>
      </c>
      <c r="L2188" s="444">
        <f t="shared" ca="1" si="142"/>
        <v>-301614.07459435513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-301614.07459435513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-1256.725310809813</v>
      </c>
      <c r="L2189" s="444">
        <f t="shared" ca="1" si="142"/>
        <v>-302870.79990516492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-302870.79990516492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-1261.9616662715205</v>
      </c>
      <c r="L2190" s="444">
        <f t="shared" ca="1" si="142"/>
        <v>-304132.76157143642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-304132.76157143642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-1267.2198398809851</v>
      </c>
      <c r="L2191" s="444">
        <f t="shared" ca="1" si="142"/>
        <v>-305399.98141131742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-305399.98141131742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-1272.4999225471558</v>
      </c>
      <c r="L2192" s="444">
        <f t="shared" ca="1" si="142"/>
        <v>-306672.48133386456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-306672.48133386456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-1277.802005557769</v>
      </c>
      <c r="L2193" s="444">
        <f t="shared" ca="1" si="142"/>
        <v>-307950.28333942231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-307950.28333942231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-1283.1261805809263</v>
      </c>
      <c r="L2194" s="444">
        <f t="shared" ca="1" si="142"/>
        <v>-309233.40952000325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-309233.40952000325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-1288.4725396666802</v>
      </c>
      <c r="L2195" s="444">
        <f t="shared" ca="1" si="142"/>
        <v>-310521.88205966994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-310521.88205966994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-1293.8411752486247</v>
      </c>
      <c r="L2196" s="444">
        <f t="shared" ca="1" si="142"/>
        <v>-311815.72323491855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-311815.72323491855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-1299.2321801454939</v>
      </c>
      <c r="L2197" s="444">
        <f t="shared" ca="1" si="142"/>
        <v>-313114.95541506406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-313114.95541506406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-1304.645647562767</v>
      </c>
      <c r="L2198" s="444">
        <f t="shared" ca="1" si="142"/>
        <v>-314419.60106262681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-314419.60106262681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-1310.0816710942784</v>
      </c>
      <c r="L2199" s="444">
        <f t="shared" ca="1" si="142"/>
        <v>-315729.6827337211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-315729.6827337211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-1315.540344723838</v>
      </c>
      <c r="L2200" s="444">
        <f t="shared" ca="1" si="142"/>
        <v>-317045.22307844495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-317045.22307844495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-1321.021762826854</v>
      </c>
      <c r="L2201" s="444">
        <f t="shared" ca="1" si="142"/>
        <v>-318366.24484127178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-318366.24484127178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-1326.5260201719657</v>
      </c>
      <c r="L2202" s="444">
        <f t="shared" ca="1" si="142"/>
        <v>-319692.77086144377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-319692.77086144377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-1332.0532119226823</v>
      </c>
      <c r="L2203" s="444">
        <f t="shared" ca="1" si="142"/>
        <v>-321024.82407336647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-321024.82407336647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-1337.6034336390269</v>
      </c>
      <c r="L2204" s="444">
        <f t="shared" ca="1" si="142"/>
        <v>-322362.42750700552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-322362.42750700552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-1343.1767812791895</v>
      </c>
      <c r="L2205" s="444">
        <f t="shared" ca="1" si="142"/>
        <v>-323705.60428828473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-323705.60428828473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-1348.7733512011864</v>
      </c>
      <c r="L2206" s="444">
        <f t="shared" ca="1" si="142"/>
        <v>-325054.37763948593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-325054.37763948593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-1354.3932401645247</v>
      </c>
      <c r="L2207" s="444">
        <f t="shared" ca="1" si="142"/>
        <v>-326408.77087965043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-326408.77087965043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-1360.0365453318768</v>
      </c>
      <c r="L2208" s="444">
        <f t="shared" ca="1" si="142"/>
        <v>-327768.80742498231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-327768.80742498231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-1365.7033642707597</v>
      </c>
      <c r="L2209" s="444">
        <f t="shared" ca="1" si="142"/>
        <v>-329134.51078925305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-329134.51078925305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-1371.393794955221</v>
      </c>
      <c r="L2210" s="444">
        <f t="shared" ca="1" si="142"/>
        <v>-330505.90458420827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-330505.90458420827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-1377.1079357675344</v>
      </c>
      <c r="L2211" s="444">
        <f t="shared" ca="1" si="142"/>
        <v>-331883.01251997583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-331883.01251997583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-1382.8458854998994</v>
      </c>
      <c r="L2212" s="444">
        <f t="shared" ca="1" si="142"/>
        <v>-333265.85840547574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-333265.85840547574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-1388.6077433561488</v>
      </c>
      <c r="L2213" s="444">
        <f t="shared" ca="1" si="142"/>
        <v>-334654.46614883188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-334654.46614883188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-1394.3936089534661</v>
      </c>
      <c r="L2214" s="444">
        <f t="shared" ca="1" si="142"/>
        <v>-336048.85975778534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-336048.85975778534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-1400.2035823241056</v>
      </c>
      <c r="L2215" s="444">
        <f t="shared" ca="1" si="142"/>
        <v>-337449.06334010942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-337449.06334010942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-1406.0377639171227</v>
      </c>
      <c r="L2216" s="444">
        <f t="shared" ca="1" si="142"/>
        <v>-338855.10110402654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-338855.10110402654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-1411.8962546001105</v>
      </c>
      <c r="L2217" s="444">
        <f t="shared" ca="1" si="142"/>
        <v>-340266.99735862663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-340266.99735862663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-1417.7791556609443</v>
      </c>
      <c r="L2218" s="444">
        <f t="shared" ca="1" si="142"/>
        <v>-341684.77651428757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-341684.77651428757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-1423.6865688095315</v>
      </c>
      <c r="L2219" s="444">
        <f t="shared" ca="1" si="142"/>
        <v>-343108.46308309713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-343108.46308309713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-1429.6185961795713</v>
      </c>
      <c r="L2220" s="444">
        <f t="shared" ca="1" si="142"/>
        <v>-344538.08167927671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-344538.08167927671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-1435.5753403303197</v>
      </c>
      <c r="L2221" s="444">
        <f t="shared" ca="1" si="142"/>
        <v>-345973.65701960702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-345973.65701960702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-1441.5569042483626</v>
      </c>
      <c r="L2222" s="444">
        <f t="shared" ca="1" si="142"/>
        <v>-347415.21392385539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-347415.21392385539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-1447.5633913493975</v>
      </c>
      <c r="L2223" s="444">
        <f t="shared" ca="1" si="142"/>
        <v>-348862.77731520479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-348862.77731520479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-1453.5949054800199</v>
      </c>
      <c r="L2224" s="444">
        <f t="shared" ca="1" si="142"/>
        <v>-350316.37222068483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-350316.37222068483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-1459.6515509195201</v>
      </c>
      <c r="L2225" s="444">
        <f t="shared" ca="1" si="142"/>
        <v>-351776.02377160435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-351776.02377160435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-1465.7334323816847</v>
      </c>
      <c r="L2226" s="444">
        <f t="shared" ca="1" si="142"/>
        <v>-353241.75720398605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-353241.75720398605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-1471.8406550166085</v>
      </c>
      <c r="L2227" s="444">
        <f t="shared" ca="1" si="142"/>
        <v>-354713.59785900265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-354713.59785900265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-1477.9733244125109</v>
      </c>
      <c r="L2228" s="444">
        <f t="shared" ca="1" si="142"/>
        <v>-356191.57118341519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-356191.57118341519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-1484.1315465975633</v>
      </c>
      <c r="L2229" s="444">
        <f t="shared" ca="1" si="142"/>
        <v>-357675.70273001277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-357675.70273001277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-1490.3154280417198</v>
      </c>
      <c r="L2230" s="444">
        <f t="shared" ca="1" si="142"/>
        <v>-359166.0181580545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-359166.0181580545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-1496.5250756585604</v>
      </c>
      <c r="L2231" s="444">
        <f t="shared" ca="1" si="142"/>
        <v>-360662.54323371308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-360662.54323371308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-1502.7605968071377</v>
      </c>
      <c r="L2232" s="444">
        <f t="shared" ca="1" si="142"/>
        <v>-362165.30383052019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-362165.30383052019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-1509.0220992938341</v>
      </c>
      <c r="L2233" s="444">
        <f t="shared" ca="1" si="142"/>
        <v>-363674.32592981402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-363674.32592981402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-1515.3096913742252</v>
      </c>
      <c r="L2234" s="444">
        <f t="shared" ca="1" si="142"/>
        <v>-365189.63562118827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-365189.63562118827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-1521.6234817549512</v>
      </c>
      <c r="L2235" s="444">
        <f t="shared" ca="1" si="142"/>
        <v>-366711.25910294324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-366711.25910294324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-1527.9635795955969</v>
      </c>
      <c r="L2236" s="444">
        <f t="shared" ca="1" si="142"/>
        <v>-368239.22268253885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-368239.22268253885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-1534.3300945105784</v>
      </c>
      <c r="L2237" s="444">
        <f t="shared" ca="1" si="142"/>
        <v>-369773.55277704942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-369773.55277704942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-1540.7231365710393</v>
      </c>
      <c r="L2238" s="444">
        <f t="shared" ca="1" si="142"/>
        <v>-371314.27591362048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-371314.27591362048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-1547.1428163067519</v>
      </c>
      <c r="L2239" s="444">
        <f t="shared" ca="1" si="142"/>
        <v>-372861.41872992722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-372861.41872992722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-1553.58924470803</v>
      </c>
      <c r="L2240" s="444">
        <f t="shared" ca="1" si="142"/>
        <v>-374415.00797463523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-374415.00797463523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-1560.0625332276468</v>
      </c>
      <c r="L2241" s="444">
        <f t="shared" ca="1" si="142"/>
        <v>-375975.0705078629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-375975.0705078629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-1566.5627937827621</v>
      </c>
      <c r="L2242" s="444">
        <f t="shared" ca="1" si="142"/>
        <v>-377541.63330164563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-377541.63330164563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-1573.0901387568567</v>
      </c>
      <c r="L2243" s="444">
        <f t="shared" ca="1" si="142"/>
        <v>-379114.72344040248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-379114.72344040248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-1579.6446810016769</v>
      </c>
      <c r="L2244" s="444">
        <f t="shared" ca="1" si="142"/>
        <v>-380694.36812140414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-380694.36812140414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-1586.226533839184</v>
      </c>
      <c r="L2245" s="444">
        <f t="shared" ca="1" si="142"/>
        <v>-382280.59465524333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-382280.59465524333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-1592.8358110635138</v>
      </c>
      <c r="L2246" s="444">
        <f t="shared" ca="1" si="142"/>
        <v>-383873.43046630686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-383873.43046630686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-1599.4726269429452</v>
      </c>
      <c r="L2247" s="444">
        <f t="shared" ca="1" si="142"/>
        <v>-385472.90309324983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-385472.90309324983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-1606.1370962218743</v>
      </c>
      <c r="L2248" s="444">
        <f t="shared" ca="1" si="142"/>
        <v>-387079.04018947168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-387079.04018947168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-1612.8293341227986</v>
      </c>
      <c r="L2249" s="444">
        <f t="shared" ca="1" si="142"/>
        <v>-388691.86952359451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-388691.86952359451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-1619.5494563483105</v>
      </c>
      <c r="L2250" s="444">
        <f t="shared" ca="1" si="142"/>
        <v>-390311.4189799428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-390311.4189799428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-1626.2975790830949</v>
      </c>
      <c r="L2251" s="444">
        <f t="shared" ca="1" si="142"/>
        <v>-391937.71655902587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-391937.71655902587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-1633.0738189959411</v>
      </c>
      <c r="L2252" s="444">
        <f t="shared" ca="1" si="142"/>
        <v>-393570.79037802183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-393570.79037802183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-1639.8782932417575</v>
      </c>
      <c r="L2253" s="444">
        <f t="shared" ca="1" si="142"/>
        <v>-395210.66867126361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-395210.66867126361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-1646.7111194635984</v>
      </c>
      <c r="L2254" s="444">
        <f t="shared" ca="1" si="142"/>
        <v>-396857.37979072722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-396857.37979072722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-1653.5724157946968</v>
      </c>
      <c r="L2255" s="444">
        <f t="shared" ca="1" si="142"/>
        <v>-398510.95220652194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-398510.95220652194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-1660.4623008605081</v>
      </c>
      <c r="L2256" s="444">
        <f t="shared" ca="1" si="142"/>
        <v>-400171.41450738243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-400171.41450738243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-1667.3808937807601</v>
      </c>
      <c r="L2257" s="444">
        <f t="shared" ca="1" si="142"/>
        <v>-401838.79540116317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-401838.79540116317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-1674.3283141715131</v>
      </c>
      <c r="L2258" s="444">
        <f t="shared" ca="1" si="142"/>
        <v>-403513.12371533469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-403513.12371533469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-1681.3046821472278</v>
      </c>
      <c r="L2259" s="444">
        <f t="shared" ca="1" si="142"/>
        <v>-405194.42839748191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-405194.42839748191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-1688.3101183228412</v>
      </c>
      <c r="L2260" s="444">
        <f t="shared" ca="1" si="142"/>
        <v>-406882.73851580475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-406882.73851580475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-1695.344743815853</v>
      </c>
      <c r="L2261" s="444">
        <f t="shared" ca="1" si="142"/>
        <v>-408578.08325962059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-408578.08325962059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-1702.4086802484192</v>
      </c>
      <c r="L2262" s="444">
        <f t="shared" ca="1" si="142"/>
        <v>-410280.49193986901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-410280.49193986901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-1709.502049749454</v>
      </c>
      <c r="L2263" s="444">
        <f t="shared" ca="1" si="142"/>
        <v>-411989.99398961844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-411989.99398961844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-1716.6249749567437</v>
      </c>
      <c r="L2264" s="444">
        <f t="shared" ca="1" si="142"/>
        <v>-413706.61896457517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-413706.61896457517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-1723.7775790190633</v>
      </c>
      <c r="L2265" s="444">
        <f t="shared" ca="1" si="142"/>
        <v>-415430.39654359425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-415430.39654359425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-1730.9599855983095</v>
      </c>
      <c r="L2266" s="444">
        <f t="shared" ca="1" si="142"/>
        <v>-417161.35652919253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-417161.35652919253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-1738.1723188716355</v>
      </c>
      <c r="L2267" s="444">
        <f t="shared" ca="1" si="142"/>
        <v>-418899.52884806419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-418899.52884806419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-1745.4147035336007</v>
      </c>
      <c r="L2268" s="444">
        <f t="shared" ca="1" si="142"/>
        <v>-420644.94355159777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-420644.94355159777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-1752.6872647983237</v>
      </c>
      <c r="L2269" s="444">
        <f t="shared" ca="1" si="142"/>
        <v>-422397.63081639609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-422397.63081639609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-1759.9901284016501</v>
      </c>
      <c r="L2270" s="444">
        <f t="shared" ca="1" si="142"/>
        <v>-424157.62094479776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-424157.62094479776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-1767.3234206033237</v>
      </c>
      <c r="L2271" s="444">
        <f t="shared" ca="1" si="142"/>
        <v>-425924.94436540111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-425924.94436540111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-1774.6872681891709</v>
      </c>
      <c r="L2272" s="444">
        <f t="shared" ca="1" si="142"/>
        <v>-427699.63163359027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-427699.63163359027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-1782.0817984732928</v>
      </c>
      <c r="L2273" s="444">
        <f t="shared" ca="1" si="142"/>
        <v>-429481.71343206358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-429481.71343206358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-1789.5071393002647</v>
      </c>
      <c r="L2274" s="444">
        <f t="shared" ca="1" si="142"/>
        <v>-431271.22057136387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-431271.22057136387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-1796.9634190473494</v>
      </c>
      <c r="L2275" s="444">
        <f t="shared" ca="1" si="142"/>
        <v>-433068.18399041123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-433068.18399041123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-1804.4507666267134</v>
      </c>
      <c r="L2276" s="444">
        <f t="shared" ca="1" si="142"/>
        <v>-434872.63475703791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-434872.63475703791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-1811.9693114876579</v>
      </c>
      <c r="L2277" s="444">
        <f t="shared" ca="1" si="142"/>
        <v>-436684.6040685256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-436684.6040685256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-1819.5191836188567</v>
      </c>
      <c r="L2278" s="444">
        <f t="shared" ca="1" si="142"/>
        <v>-438504.12325214443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-438504.12325214443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-1827.100513550602</v>
      </c>
      <c r="L2279" s="444">
        <f t="shared" ca="1" si="142"/>
        <v>-440331.22376569506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-440331.22376569506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-1834.7134323570629</v>
      </c>
      <c r="L2280" s="444">
        <f t="shared" ca="1" si="142"/>
        <v>-442165.93719805212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-442165.93719805212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-1842.3580716585504</v>
      </c>
      <c r="L2281" s="444">
        <f t="shared" ca="1" si="142"/>
        <v>-444008.29526971065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-444008.29526971065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-1850.0345636237944</v>
      </c>
      <c r="L2282" s="444">
        <f t="shared" ca="1" si="142"/>
        <v>-445858.32983333443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-445858.32983333443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-1857.7430409722267</v>
      </c>
      <c r="L2283" s="444">
        <f t="shared" ca="1" si="142"/>
        <v>-447716.07287430664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-447716.07287430664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-1865.4836369762777</v>
      </c>
      <c r="L2284" s="444">
        <f t="shared" ca="1" si="142"/>
        <v>-449581.55651128292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-449581.55651128292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-1873.2564854636787</v>
      </c>
      <c r="L2285" s="444">
        <f t="shared" ca="1" si="142"/>
        <v>-451454.81299674662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-451454.81299674662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-1881.0617208197773</v>
      </c>
      <c r="L2286" s="444">
        <f t="shared" ca="1" si="142"/>
        <v>-453335.87471756642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-453335.87471756642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-1888.8994779898603</v>
      </c>
      <c r="L2287" s="444">
        <f t="shared" ca="1" si="142"/>
        <v>-455224.7741955563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-455224.7741955563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-1896.7698924814845</v>
      </c>
      <c r="L2288" s="444">
        <f t="shared" ca="1" si="142"/>
        <v>-457121.5440880378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-457121.5440880378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-1904.6731003668242</v>
      </c>
      <c r="L2289" s="444">
        <f t="shared" ca="1" si="142"/>
        <v>-459026.21718840464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-459026.21718840464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-1912.6092382850193</v>
      </c>
      <c r="L2290" s="444">
        <f t="shared" ca="1" si="142"/>
        <v>-460938.82642668969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-460938.82642668969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-1920.5784434445404</v>
      </c>
      <c r="L2291" s="444">
        <f t="shared" ca="1" si="142"/>
        <v>-462859.40487013425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-462859.40487013425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-1928.5808536255593</v>
      </c>
      <c r="L2292" s="444">
        <f t="shared" ca="1" si="142"/>
        <v>-464787.9857237598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-464787.9857237598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-1936.6166071823325</v>
      </c>
      <c r="L2293" s="444">
        <f t="shared" ca="1" si="142"/>
        <v>-466724.60233094211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-466724.60233094211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-1944.685843045592</v>
      </c>
      <c r="L2294" s="444">
        <f t="shared" ca="1" si="142"/>
        <v>-468669.2881739877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-468669.2881739877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-1952.788700724949</v>
      </c>
      <c r="L2295" s="444">
        <f t="shared" ca="1" si="142"/>
        <v>-470622.07687471266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-470622.07687471266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-1960.9253203113028</v>
      </c>
      <c r="L2296" s="444">
        <f t="shared" ca="1" si="142"/>
        <v>-472583.00219502393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-472583.00219502393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-1969.0958424792666</v>
      </c>
      <c r="L2297" s="444">
        <f t="shared" ca="1" si="142"/>
        <v>-474552.09803750319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-474552.09803750319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-1977.3004084895965</v>
      </c>
      <c r="L2298" s="444">
        <f t="shared" ca="1" si="142"/>
        <v>-476529.39844599279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-476529.39844599279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-1985.5391601916369</v>
      </c>
      <c r="L2299" s="444">
        <f t="shared" ca="1" si="142"/>
        <v>-478514.93760618445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-478514.93760618445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-1993.8122400257685</v>
      </c>
      <c r="L2300" s="444">
        <f t="shared" ca="1" si="142"/>
        <v>-480508.74984621024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-480508.74984621024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-2002.1197910258759</v>
      </c>
      <c r="L2301" s="444">
        <f t="shared" ca="1" si="142"/>
        <v>-482510.86963723612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-482510.86963723612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-2010.4619568218175</v>
      </c>
      <c r="L2302" s="444">
        <f t="shared" ca="1" si="142"/>
        <v>-484521.33159405791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-484521.33159405791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-2018.8388816419076</v>
      </c>
      <c r="L2303" s="444">
        <f t="shared" ref="L2303:L2557" ca="1" si="147">I2303-J2303+K2303</f>
        <v>-486540.17047569982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-486540.17047569982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-2027.250710315416</v>
      </c>
      <c r="L2304" s="444">
        <f t="shared" ca="1" si="147"/>
        <v>-488567.42118601524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-488567.42118601524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-2035.6975882750635</v>
      </c>
      <c r="L2305" s="444">
        <f t="shared" ca="1" si="147"/>
        <v>-490603.11877429031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-490603.11877429031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-2044.1796615595429</v>
      </c>
      <c r="L2306" s="444">
        <f t="shared" ca="1" si="147"/>
        <v>-492647.29843584984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-492647.29843584984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-2052.6970768160409</v>
      </c>
      <c r="L2307" s="444">
        <f t="shared" ca="1" si="147"/>
        <v>-494699.99551266589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-494699.99551266589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-2061.2499813027744</v>
      </c>
      <c r="L2308" s="444">
        <f t="shared" ca="1" si="147"/>
        <v>-496761.24549396866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-496761.24549396866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-2069.8385228915358</v>
      </c>
      <c r="L2309" s="444">
        <f t="shared" ca="1" si="147"/>
        <v>-498831.08401686017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-498831.08401686017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-2078.4628500702506</v>
      </c>
      <c r="L2310" s="444">
        <f t="shared" ca="1" si="147"/>
        <v>-500909.54686693044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-500909.54686693044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-2087.1231119455438</v>
      </c>
      <c r="L2311" s="444">
        <f t="shared" ca="1" si="147"/>
        <v>-502996.66997887596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-502996.66997887596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-2095.8194582453166</v>
      </c>
      <c r="L2312" s="444">
        <f t="shared" ca="1" si="147"/>
        <v>-505092.48943712126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-505092.48943712126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-2104.5520393213387</v>
      </c>
      <c r="L2313" s="444">
        <f t="shared" ca="1" si="147"/>
        <v>-507197.0414764426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-507197.0414764426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-2113.3210061518439</v>
      </c>
      <c r="L2314" s="444">
        <f t="shared" ca="1" si="147"/>
        <v>-509310.36248259444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-509310.36248259444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-2122.1265103441433</v>
      </c>
      <c r="L2315" s="444">
        <f t="shared" ca="1" si="147"/>
        <v>-511432.4889929386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-511432.4889929386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-2130.9687041372445</v>
      </c>
      <c r="L2316" s="444">
        <f t="shared" ca="1" si="147"/>
        <v>-513563.45769707585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-513563.45769707585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-2139.8477404044825</v>
      </c>
      <c r="L2317" s="444">
        <f t="shared" ca="1" si="147"/>
        <v>-515703.30543748033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-515703.30543748033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-2148.7637726561679</v>
      </c>
      <c r="L2318" s="444">
        <f t="shared" ca="1" si="147"/>
        <v>-517852.06921013648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-517852.06921013648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-2157.7169550422354</v>
      </c>
      <c r="L2319" s="444">
        <f t="shared" ca="1" si="147"/>
        <v>-520009.7861651787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-520009.7861651787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-2166.7074423549111</v>
      </c>
      <c r="L2320" s="444">
        <f t="shared" ca="1" si="147"/>
        <v>-522176.49360753363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-522176.49360753363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-2175.7353900313901</v>
      </c>
      <c r="L2321" s="444">
        <f t="shared" ca="1" si="147"/>
        <v>-524352.22899756499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-524352.22899756499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-2184.8009541565207</v>
      </c>
      <c r="L2322" s="444">
        <f t="shared" ca="1" si="147"/>
        <v>-526537.02995172155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-526537.02995172155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-2193.9042914655065</v>
      </c>
      <c r="L2323" s="444">
        <f t="shared" ca="1" si="147"/>
        <v>-528730.93424318708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-528730.93424318708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-2203.0455593466127</v>
      </c>
      <c r="L2324" s="444">
        <f t="shared" ca="1" si="147"/>
        <v>-530933.97980253363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-530933.97980253363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-2212.2249158438899</v>
      </c>
      <c r="L2325" s="444">
        <f t="shared" ca="1" si="147"/>
        <v>-533146.20471837756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-533146.20471837756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-2221.4425196599063</v>
      </c>
      <c r="L2326" s="444">
        <f t="shared" ca="1" si="147"/>
        <v>-535367.64723803743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-535367.64723803743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-2230.6985301584891</v>
      </c>
      <c r="L2327" s="444">
        <f t="shared" ca="1" si="147"/>
        <v>-537598.34576819593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-537598.34576819593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-2239.9931073674829</v>
      </c>
      <c r="L2328" s="444">
        <f t="shared" ca="1" si="147"/>
        <v>-539838.33887556347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-539838.33887556347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-2249.3264119815144</v>
      </c>
      <c r="L2329" s="444">
        <f t="shared" ca="1" si="147"/>
        <v>-542087.66528754495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-542087.66528754495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-2258.6986053647706</v>
      </c>
      <c r="L2330" s="444">
        <f t="shared" ca="1" si="147"/>
        <v>-544346.36389290972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-544346.36389290972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-2268.1098495537904</v>
      </c>
      <c r="L2331" s="444">
        <f t="shared" ca="1" si="147"/>
        <v>-546614.47374246351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-546614.47374246351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-2277.5603072602644</v>
      </c>
      <c r="L2332" s="444">
        <f t="shared" ca="1" si="147"/>
        <v>-548892.03404972376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-548892.03404972376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-2287.050141873849</v>
      </c>
      <c r="L2333" s="444">
        <f t="shared" ca="1" si="147"/>
        <v>-551179.08419159765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-551179.08419159765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-2296.5795174649902</v>
      </c>
      <c r="L2334" s="444">
        <f t="shared" ca="1" si="147"/>
        <v>-553475.66370906262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-553475.66370906262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-2306.1485987877609</v>
      </c>
      <c r="L2335" s="444">
        <f t="shared" ca="1" si="147"/>
        <v>-555781.81230785034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-555781.81230785034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-2315.7575512827098</v>
      </c>
      <c r="L2336" s="444">
        <f t="shared" ca="1" si="147"/>
        <v>-558097.5698591331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-558097.5698591331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-2325.4065410797211</v>
      </c>
      <c r="L2337" s="444">
        <f t="shared" ca="1" si="147"/>
        <v>-560422.97640021285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-560422.97640021285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-2335.0957350008866</v>
      </c>
      <c r="L2338" s="444">
        <f t="shared" ca="1" si="147"/>
        <v>-562758.07213521376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-562758.07213521376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-2344.8253005633906</v>
      </c>
      <c r="L2339" s="444">
        <f t="shared" ca="1" si="147"/>
        <v>-565102.89743577712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-565102.89743577712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-2354.5954059824048</v>
      </c>
      <c r="L2340" s="444">
        <f t="shared" ca="1" si="147"/>
        <v>-567457.49284175958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-567457.49284175958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-2364.406220173998</v>
      </c>
      <c r="L2341" s="444">
        <f t="shared" ca="1" si="147"/>
        <v>-569821.89906193363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-569821.89906193363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-2374.2579127580566</v>
      </c>
      <c r="L2342" s="444">
        <f t="shared" ca="1" si="147"/>
        <v>-572196.15697469166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-572196.15697469166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-2384.1506540612154</v>
      </c>
      <c r="L2343" s="444">
        <f t="shared" ca="1" si="147"/>
        <v>-574580.3076287529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-574580.3076287529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-2394.0846151198039</v>
      </c>
      <c r="L2344" s="444">
        <f t="shared" ca="1" si="147"/>
        <v>-576974.39224387275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-576974.39224387275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-2404.0599676828033</v>
      </c>
      <c r="L2345" s="444">
        <f t="shared" ca="1" si="147"/>
        <v>-579378.45221155556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-579378.45221155556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-2414.076884214815</v>
      </c>
      <c r="L2346" s="444">
        <f t="shared" ca="1" si="147"/>
        <v>-581792.52909577033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-581792.52909577033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-2424.1355378990429</v>
      </c>
      <c r="L2347" s="444">
        <f t="shared" ca="1" si="147"/>
        <v>-584216.66463366942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-584216.66463366942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-2434.2361026402891</v>
      </c>
      <c r="L2348" s="444">
        <f t="shared" ca="1" si="147"/>
        <v>-586650.9007363097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-586650.9007363097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-2444.3787530679569</v>
      </c>
      <c r="L2349" s="444">
        <f t="shared" ca="1" si="147"/>
        <v>-589095.27948937763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-589095.27948937763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-2454.5636645390732</v>
      </c>
      <c r="L2350" s="444">
        <f t="shared" ca="1" si="147"/>
        <v>-591549.84315391665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-591549.84315391665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-2464.7910131413191</v>
      </c>
      <c r="L2351" s="444">
        <f t="shared" ca="1" si="147"/>
        <v>-594014.63416705793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-594014.63416705793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-2475.0609756960748</v>
      </c>
      <c r="L2352" s="444">
        <f t="shared" ca="1" si="147"/>
        <v>-596489.695142754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-596489.695142754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-2485.3737297614748</v>
      </c>
      <c r="L2353" s="444">
        <f t="shared" ca="1" si="147"/>
        <v>-598975.06887251546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-598975.06887251546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-2495.7294536354811</v>
      </c>
      <c r="L2354" s="444">
        <f t="shared" ca="1" si="147"/>
        <v>-601470.79832615098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-601470.79832615098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-2506.1283263589626</v>
      </c>
      <c r="L2355" s="444">
        <f t="shared" ca="1" si="147"/>
        <v>-603976.92665250995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-603976.92665250995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-2516.5705277187913</v>
      </c>
      <c r="L2356" s="444">
        <f t="shared" ca="1" si="147"/>
        <v>-606493.4971802287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-606493.4971802287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-2527.0562382509529</v>
      </c>
      <c r="L2357" s="444">
        <f t="shared" ca="1" si="147"/>
        <v>-609020.55341847963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-609020.55341847963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-2537.5856392436649</v>
      </c>
      <c r="L2358" s="444">
        <f t="shared" ca="1" si="147"/>
        <v>-611558.13905772334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-611558.13905772334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-2548.1589127405141</v>
      </c>
      <c r="L2359" s="444">
        <f t="shared" ca="1" si="147"/>
        <v>-614106.29797046387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-614106.29797046387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-2558.7762415435996</v>
      </c>
      <c r="L2360" s="444">
        <f t="shared" ca="1" si="147"/>
        <v>-616665.07421200746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-616665.07421200746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-2569.4378092166976</v>
      </c>
      <c r="L2361" s="444">
        <f t="shared" ca="1" si="147"/>
        <v>-619234.51202122413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-619234.51202122413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-2580.1438000884336</v>
      </c>
      <c r="L2362" s="444">
        <f t="shared" ca="1" si="147"/>
        <v>-621814.65582131257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-621814.65582131257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-2590.8943992554691</v>
      </c>
      <c r="L2363" s="444">
        <f t="shared" ca="1" si="147"/>
        <v>-624405.55022056808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-624405.55022056808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-2601.6897925857002</v>
      </c>
      <c r="L2364" s="444">
        <f t="shared" ca="1" si="147"/>
        <v>-627007.24001315376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-627007.24001315376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-2612.530166721474</v>
      </c>
      <c r="L2365" s="444">
        <f t="shared" ca="1" si="147"/>
        <v>-629619.7701798752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-629619.7701798752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-2623.4157090828135</v>
      </c>
      <c r="L2366" s="444">
        <f t="shared" ca="1" si="147"/>
        <v>-632243.18588895805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-632243.18588895805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-2634.3466078706583</v>
      </c>
      <c r="L2367" s="444">
        <f t="shared" ca="1" si="147"/>
        <v>-634877.5324968287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-634877.5324968287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-2645.3230520701195</v>
      </c>
      <c r="L2368" s="444">
        <f t="shared" ca="1" si="147"/>
        <v>-637522.85554889881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-637522.85554889881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-2656.3452314537449</v>
      </c>
      <c r="L2369" s="444">
        <f t="shared" ca="1" si="147"/>
        <v>-640179.20078035258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-640179.20078035258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-2667.4133365848024</v>
      </c>
      <c r="L2370" s="444">
        <f t="shared" ca="1" si="147"/>
        <v>-642846.61411693739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-642846.61411693739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-2678.5275588205723</v>
      </c>
      <c r="L2371" s="444">
        <f t="shared" ca="1" si="147"/>
        <v>-645525.14167575794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-645525.14167575794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-2689.688090315658</v>
      </c>
      <c r="L2372" s="444">
        <f t="shared" ca="1" si="147"/>
        <v>-648214.82976607361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-648214.82976607361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-2700.8951240253068</v>
      </c>
      <c r="L2373" s="444">
        <f t="shared" ca="1" si="147"/>
        <v>-650915.72489009891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-650915.72489009891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-2712.1488537087453</v>
      </c>
      <c r="L2374" s="444">
        <f t="shared" ca="1" si="147"/>
        <v>-653627.87374380766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-653627.87374380766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-2723.4494739325319</v>
      </c>
      <c r="L2375" s="444">
        <f t="shared" ca="1" si="147"/>
        <v>-656351.32321774017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-656351.32321774017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-2734.7971800739174</v>
      </c>
      <c r="L2376" s="444">
        <f t="shared" ca="1" si="147"/>
        <v>-659086.12039781408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-659086.12039781408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-2746.1921683242253</v>
      </c>
      <c r="L2377" s="444">
        <f t="shared" ca="1" si="147"/>
        <v>-661832.31256613834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-661832.31256613834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-2757.6346356922431</v>
      </c>
      <c r="L2378" s="444">
        <f t="shared" ca="1" si="147"/>
        <v>-664589.94720183057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-664589.94720183057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-2769.1247800076271</v>
      </c>
      <c r="L2379" s="444">
        <f t="shared" ca="1" si="147"/>
        <v>-667359.07198183821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-667359.07198183821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-2780.662799924326</v>
      </c>
      <c r="L2380" s="444">
        <f t="shared" ca="1" si="147"/>
        <v>-670139.73478176259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-670139.73478176259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-2792.2488949240105</v>
      </c>
      <c r="L2381" s="444">
        <f t="shared" ca="1" si="147"/>
        <v>-672931.98367668665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-672931.98367668665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-2803.8832653195277</v>
      </c>
      <c r="L2382" s="444">
        <f t="shared" ca="1" si="147"/>
        <v>-675735.86694200616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-675735.86694200616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-2815.5661122583588</v>
      </c>
      <c r="L2383" s="444">
        <f t="shared" ca="1" si="147"/>
        <v>-678551.43305426452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-678551.43305426452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-2827.297637726102</v>
      </c>
      <c r="L2384" s="444">
        <f t="shared" ca="1" si="147"/>
        <v>-681378.73069199058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-681378.73069199058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-2839.0780445499609</v>
      </c>
      <c r="L2385" s="444">
        <f t="shared" ca="1" si="147"/>
        <v>-684217.80873654049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-684217.80873654049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-2850.9075364022519</v>
      </c>
      <c r="L2386" s="444">
        <f t="shared" ca="1" si="147"/>
        <v>-687068.71627294272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-687068.71627294272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-2862.7863178039279</v>
      </c>
      <c r="L2387" s="444">
        <f t="shared" ca="1" si="147"/>
        <v>-689931.50259074662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-689931.50259074662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-2874.714594128111</v>
      </c>
      <c r="L2388" s="444">
        <f t="shared" ca="1" si="147"/>
        <v>-692806.21718487469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-692806.21718487469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-2886.6925716036444</v>
      </c>
      <c r="L2389" s="444">
        <f t="shared" ca="1" si="147"/>
        <v>-695692.90975647839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-695692.90975647839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-2898.72045731866</v>
      </c>
      <c r="L2390" s="444">
        <f t="shared" ca="1" si="147"/>
        <v>-698591.63021379709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-698591.63021379709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-2910.7984592241546</v>
      </c>
      <c r="L2391" s="444">
        <f t="shared" ca="1" si="147"/>
        <v>-701502.42867302126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-701502.42867302126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-2922.9267861375884</v>
      </c>
      <c r="L2392" s="444">
        <f t="shared" ca="1" si="147"/>
        <v>-704425.35545915889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-704425.35545915889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-2935.1056477464954</v>
      </c>
      <c r="L2393" s="444">
        <f t="shared" ca="1" si="147"/>
        <v>-707360.46110690536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-707360.46110690536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-2947.3352546121055</v>
      </c>
      <c r="L2394" s="444">
        <f t="shared" ca="1" si="147"/>
        <v>-710307.79636151751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-710307.79636151751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-2959.6158181729897</v>
      </c>
      <c r="L2395" s="444">
        <f t="shared" ca="1" si="147"/>
        <v>-713267.41217969055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-713267.41217969055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-2971.9475507487105</v>
      </c>
      <c r="L2396" s="444">
        <f t="shared" ca="1" si="147"/>
        <v>-716239.35973043926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-716239.35973043926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-2984.3306655434967</v>
      </c>
      <c r="L2397" s="444">
        <f t="shared" ca="1" si="147"/>
        <v>-719223.6903959827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-719223.6903959827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-2996.7653766499279</v>
      </c>
      <c r="L2398" s="444">
        <f t="shared" ca="1" si="147"/>
        <v>-722220.45577263262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-722220.45577263262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-3009.251899052636</v>
      </c>
      <c r="L2399" s="444">
        <f t="shared" ca="1" si="147"/>
        <v>-725229.70767168526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-725229.70767168526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-3021.7904486320217</v>
      </c>
      <c r="L2400" s="444">
        <f t="shared" ca="1" si="147"/>
        <v>-728251.49812031724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-728251.49812031724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-3034.3812421679886</v>
      </c>
      <c r="L2401" s="444">
        <f t="shared" ca="1" si="147"/>
        <v>-731285.87936248526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-731285.87936248526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-3047.0244973436884</v>
      </c>
      <c r="L2402" s="444">
        <f t="shared" ca="1" si="147"/>
        <v>-734332.90385982895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-734332.90385982895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-3059.7204327492873</v>
      </c>
      <c r="L2403" s="444">
        <f t="shared" ca="1" si="147"/>
        <v>-737392.6242925782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-737392.6242925782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-3072.4692678857423</v>
      </c>
      <c r="L2404" s="444">
        <f t="shared" ca="1" si="147"/>
        <v>-740465.09356046398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-740465.09356046398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-3085.2712231686</v>
      </c>
      <c r="L2405" s="444">
        <f t="shared" ca="1" si="147"/>
        <v>-743550.36478363257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-743550.36478363257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-3098.1265199318022</v>
      </c>
      <c r="L2406" s="444">
        <f t="shared" ca="1" si="147"/>
        <v>-746648.4913035644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-746648.4913035644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-3111.0353804315182</v>
      </c>
      <c r="L2407" s="444">
        <f t="shared" ca="1" si="147"/>
        <v>-749759.52668399597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-749759.52668399597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-3123.9980278499834</v>
      </c>
      <c r="L2408" s="444">
        <f t="shared" ca="1" si="147"/>
        <v>-752883.52471184591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-752883.52471184591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-3137.0146862993579</v>
      </c>
      <c r="L2409" s="444">
        <f t="shared" ca="1" si="147"/>
        <v>-756020.53939814528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-756020.53939814528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-3150.0855808256051</v>
      </c>
      <c r="L2410" s="444">
        <f t="shared" ca="1" si="147"/>
        <v>-759170.62497897085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-759170.62497897085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-3163.2109374123784</v>
      </c>
      <c r="L2411" s="444">
        <f t="shared" ca="1" si="147"/>
        <v>-762333.83591638319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-762333.83591638319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-3176.3909829849299</v>
      </c>
      <c r="L2412" s="444">
        <f t="shared" ca="1" si="147"/>
        <v>-765510.22689936811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-765510.22689936811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-3189.6259454140336</v>
      </c>
      <c r="L2413" s="444">
        <f t="shared" ca="1" si="147"/>
        <v>-768699.85284478217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-768699.85284478217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-3202.9160535199258</v>
      </c>
      <c r="L2414" s="444">
        <f t="shared" ca="1" si="147"/>
        <v>-771902.76889830211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-771902.76889830211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-3216.2615370762587</v>
      </c>
      <c r="L2415" s="444">
        <f t="shared" ca="1" si="147"/>
        <v>-775119.03043537831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-775119.03043537831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-3229.6626268140762</v>
      </c>
      <c r="L2416" s="444">
        <f t="shared" ca="1" si="147"/>
        <v>-778348.69306219241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-778348.69306219241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-3243.1195544258017</v>
      </c>
      <c r="L2417" s="444">
        <f t="shared" ca="1" si="147"/>
        <v>-781591.81261661823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-781591.81261661823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-3256.6325525692428</v>
      </c>
      <c r="L2418" s="444">
        <f t="shared" ca="1" si="147"/>
        <v>-784848.4451691875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-784848.4451691875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-3270.2018548716146</v>
      </c>
      <c r="L2419" s="444">
        <f t="shared" ca="1" si="147"/>
        <v>-788118.64702405909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-788118.64702405909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-3283.8276959335794</v>
      </c>
      <c r="L2420" s="444">
        <f t="shared" ca="1" si="147"/>
        <v>-791402.47471999272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-791402.47471999272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-3297.510311333303</v>
      </c>
      <c r="L2421" s="444">
        <f t="shared" ca="1" si="147"/>
        <v>-794699.98503132607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-794699.98503132607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-3311.2499376305254</v>
      </c>
      <c r="L2422" s="444">
        <f t="shared" ca="1" si="147"/>
        <v>-798011.23496895656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-798011.23496895656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-3325.0468123706523</v>
      </c>
      <c r="L2423" s="444">
        <f t="shared" ca="1" si="147"/>
        <v>-801336.28178132721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-801336.28178132721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-3338.9011740888632</v>
      </c>
      <c r="L2424" s="444">
        <f t="shared" ca="1" si="147"/>
        <v>-804675.18295541604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-804675.18295541604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-3352.8132623142333</v>
      </c>
      <c r="L2425" s="444">
        <f t="shared" ca="1" si="147"/>
        <v>-808027.99621773022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-808027.99621773022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-3366.783317573876</v>
      </c>
      <c r="L2426" s="444">
        <f t="shared" ca="1" si="147"/>
        <v>-811394.77953530406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-811394.77953530406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-3380.8115813971003</v>
      </c>
      <c r="L2427" s="444">
        <f t="shared" ca="1" si="147"/>
        <v>-814775.59111670114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-814775.59111670114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-3394.8982963195881</v>
      </c>
      <c r="L2428" s="444">
        <f t="shared" ca="1" si="147"/>
        <v>-818170.48941302067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-818170.48941302067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-3409.0437058875864</v>
      </c>
      <c r="L2429" s="444">
        <f t="shared" ca="1" si="147"/>
        <v>-821579.53311890829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-821579.53311890829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-3423.2480546621177</v>
      </c>
      <c r="L2430" s="444">
        <f t="shared" ca="1" si="147"/>
        <v>-825002.78117357043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-825002.78117357043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-3437.5115882232099</v>
      </c>
      <c r="L2431" s="444">
        <f t="shared" ca="1" si="147"/>
        <v>-828440.29276179359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-828440.29276179359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-3451.8345531741397</v>
      </c>
      <c r="L2432" s="444">
        <f t="shared" ca="1" si="147"/>
        <v>-831892.12731496769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-831892.12731496769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-3466.2171971456987</v>
      </c>
      <c r="L2433" s="444">
        <f t="shared" ca="1" si="147"/>
        <v>-835358.34451211337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-835358.34451211337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-3480.6597688004722</v>
      </c>
      <c r="L2434" s="444">
        <f t="shared" ca="1" si="147"/>
        <v>-838839.00428091385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-838839.00428091385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-3495.162517837141</v>
      </c>
      <c r="L2435" s="444">
        <f t="shared" ca="1" si="147"/>
        <v>-842334.16679875099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-842334.16679875099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-3509.7256949947955</v>
      </c>
      <c r="L2436" s="444">
        <f t="shared" ca="1" si="147"/>
        <v>-845843.89249374578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-845843.89249374578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-3524.3495520572742</v>
      </c>
      <c r="L2437" s="444">
        <f t="shared" ca="1" si="147"/>
        <v>-849368.242045803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-849368.242045803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-3539.0343418575121</v>
      </c>
      <c r="L2438" s="444">
        <f t="shared" ca="1" si="147"/>
        <v>-852907.27638766053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-852907.27638766053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-3553.7803182819193</v>
      </c>
      <c r="L2439" s="444">
        <f t="shared" ca="1" si="147"/>
        <v>-856461.05670594249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-856461.05670594249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-3568.5877362747601</v>
      </c>
      <c r="L2440" s="444">
        <f t="shared" ca="1" si="147"/>
        <v>-860029.64444221731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-860029.64444221731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-3583.4568518425722</v>
      </c>
      <c r="L2441" s="444">
        <f t="shared" ca="1" si="147"/>
        <v>-863613.10129405989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-863613.10129405989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-3598.3879220585827</v>
      </c>
      <c r="L2442" s="444">
        <f t="shared" ca="1" si="147"/>
        <v>-867211.48921611847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-867211.48921611847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-3613.3812050671609</v>
      </c>
      <c r="L2443" s="444">
        <f t="shared" ca="1" si="147"/>
        <v>-870824.87042118562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-870824.87042118562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-3628.4369600882733</v>
      </c>
      <c r="L2444" s="444">
        <f t="shared" ca="1" si="147"/>
        <v>-874453.30738127395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-874453.30738127395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-3643.5554474219748</v>
      </c>
      <c r="L2445" s="444">
        <f t="shared" ca="1" si="147"/>
        <v>-878096.86282869591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-878096.86282869591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-3658.7369284528995</v>
      </c>
      <c r="L2446" s="444">
        <f t="shared" ca="1" si="147"/>
        <v>-881755.59975714877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-881755.59975714877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-3673.9816656547864</v>
      </c>
      <c r="L2447" s="444">
        <f t="shared" ca="1" si="147"/>
        <v>-885429.58142280357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-885429.58142280357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-3689.2899225950155</v>
      </c>
      <c r="L2448" s="444">
        <f t="shared" ca="1" si="147"/>
        <v>-889118.8713453986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-889118.8713453986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-3704.6619639391606</v>
      </c>
      <c r="L2449" s="444">
        <f t="shared" ca="1" si="147"/>
        <v>-892823.5333093378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-892823.5333093378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-3720.0980554555745</v>
      </c>
      <c r="L2450" s="444">
        <f t="shared" ca="1" si="147"/>
        <v>-896543.6313647934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-896543.6313647934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-3735.5984640199727</v>
      </c>
      <c r="L2451" s="444">
        <f t="shared" ca="1" si="147"/>
        <v>-900279.22982881335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-900279.22982881335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-3751.1634576200554</v>
      </c>
      <c r="L2452" s="444">
        <f t="shared" ca="1" si="147"/>
        <v>-904030.39328643342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-904030.39328643342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-3766.7933053601391</v>
      </c>
      <c r="L2453" s="444">
        <f t="shared" ca="1" si="147"/>
        <v>-907797.18659179355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-907797.18659179355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-3782.4882774658063</v>
      </c>
      <c r="L2454" s="444">
        <f t="shared" ca="1" si="147"/>
        <v>-911579.67486925935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-911579.67486925935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-3798.2486452885801</v>
      </c>
      <c r="L2455" s="444">
        <f t="shared" ca="1" si="147"/>
        <v>-915377.92351454799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-915377.92351454799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-3814.0746813106161</v>
      </c>
      <c r="L2456" s="444">
        <f t="shared" ca="1" si="147"/>
        <v>-919191.99819585856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-919191.99819585856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-3829.9666591494106</v>
      </c>
      <c r="L2457" s="444">
        <f t="shared" ca="1" si="147"/>
        <v>-923021.96485500794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-923021.96485500794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-3845.9248535625325</v>
      </c>
      <c r="L2458" s="444">
        <f t="shared" ca="1" si="147"/>
        <v>-926867.88970857044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-926867.88970857044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-3861.9495404523768</v>
      </c>
      <c r="L2459" s="444">
        <f t="shared" ca="1" si="147"/>
        <v>-930729.83924902277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-930729.83924902277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-3878.0409968709287</v>
      </c>
      <c r="L2460" s="444">
        <f t="shared" ca="1" si="147"/>
        <v>-934607.88024589373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-934607.88024589373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-3894.1995010245573</v>
      </c>
      <c r="L2461" s="444">
        <f t="shared" ca="1" si="147"/>
        <v>-938502.07974691829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-938502.07974691829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-3910.4253322788263</v>
      </c>
      <c r="L2462" s="444">
        <f t="shared" ca="1" si="147"/>
        <v>-942412.50507919712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-942412.50507919712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-3926.7187711633214</v>
      </c>
      <c r="L2463" s="444">
        <f t="shared" ca="1" si="147"/>
        <v>-946339.22385036049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-946339.22385036049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-3943.0800993765015</v>
      </c>
      <c r="L2464" s="444">
        <f t="shared" ca="1" si="147"/>
        <v>-950282.30394973699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-950282.30394973699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-3959.5095997905705</v>
      </c>
      <c r="L2465" s="444">
        <f t="shared" ca="1" si="147"/>
        <v>-954241.81354952755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-954241.81354952755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-3976.0075564563649</v>
      </c>
      <c r="L2466" s="444">
        <f t="shared" ca="1" si="147"/>
        <v>-958217.82110598392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-958217.82110598392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-3992.574254608267</v>
      </c>
      <c r="L2467" s="444">
        <f t="shared" ca="1" si="147"/>
        <v>-962210.39536059217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-962210.39536059217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-4009.209980669134</v>
      </c>
      <c r="L2468" s="444">
        <f t="shared" ca="1" si="147"/>
        <v>-966219.60534126125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-966219.60534126125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-4025.9150222552553</v>
      </c>
      <c r="L2469" s="444">
        <f t="shared" ca="1" si="147"/>
        <v>-970245.52036351652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-970245.52036351652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-4042.6896681813187</v>
      </c>
      <c r="L2470" s="444">
        <f t="shared" ca="1" si="147"/>
        <v>-974288.21003169788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-974288.21003169788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-4059.5342084654076</v>
      </c>
      <c r="L2471" s="444">
        <f t="shared" ca="1" si="147"/>
        <v>-978347.74424016324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-978347.74424016324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-4076.4489343340133</v>
      </c>
      <c r="L2472" s="444">
        <f t="shared" ca="1" si="147"/>
        <v>-982424.19317449722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-982424.19317449722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-4093.4341382270718</v>
      </c>
      <c r="L2473" s="444">
        <f t="shared" ca="1" si="147"/>
        <v>-986517.62731272425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-986517.62731272425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-4110.4901138030173</v>
      </c>
      <c r="L2474" s="444">
        <f t="shared" ca="1" si="147"/>
        <v>-990628.11742652731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-990628.11742652731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-4127.6171559438635</v>
      </c>
      <c r="L2475" s="444">
        <f t="shared" ca="1" si="147"/>
        <v>-994755.7345824712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-994755.7345824712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-4144.8155607602966</v>
      </c>
      <c r="L2476" s="444">
        <f t="shared" ca="1" si="147"/>
        <v>-998900.55014323152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-998900.55014323152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-4162.0856255967983</v>
      </c>
      <c r="L2477" s="444">
        <f t="shared" ca="1" si="147"/>
        <v>-1003062.6357688283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-1003062.6357688283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-4179.4276490367847</v>
      </c>
      <c r="L2478" s="444">
        <f t="shared" ca="1" si="147"/>
        <v>-1007242.0634178651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-1007242.0634178651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-4196.8419309077708</v>
      </c>
      <c r="L2479" s="444">
        <f t="shared" ca="1" si="147"/>
        <v>-1011438.9053487729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-1011438.9053487729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-4214.3287722865534</v>
      </c>
      <c r="L2480" s="444">
        <f t="shared" ca="1" si="147"/>
        <v>-1015653.2341210594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-1015653.2341210594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-4231.8884755044137</v>
      </c>
      <c r="L2481" s="444">
        <f t="shared" ca="1" si="147"/>
        <v>-1019885.1225965639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-1019885.1225965639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-4249.5213441523492</v>
      </c>
      <c r="L2482" s="444">
        <f t="shared" ca="1" si="147"/>
        <v>-1024134.6439407163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-1024134.6439407163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-4267.2276830863175</v>
      </c>
      <c r="L2483" s="444">
        <f t="shared" ca="1" si="147"/>
        <v>-1028401.8716238026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-1028401.8716238026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-4285.0077984325108</v>
      </c>
      <c r="L2484" s="444">
        <f t="shared" ca="1" si="147"/>
        <v>-1032686.8794222351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-1032686.8794222351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-4302.8619975926458</v>
      </c>
      <c r="L2485" s="444">
        <f t="shared" ca="1" si="147"/>
        <v>-1036989.7414198277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-1036989.7414198277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-4320.7905892492818</v>
      </c>
      <c r="L2486" s="444">
        <f t="shared" ca="1" si="147"/>
        <v>-1041310.5320090769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-1041310.5320090769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-4338.7938833711532</v>
      </c>
      <c r="L2487" s="444">
        <f t="shared" ca="1" si="147"/>
        <v>-1045649.3258924481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-1045649.3258924481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-4356.8721912185338</v>
      </c>
      <c r="L2488" s="444">
        <f t="shared" ca="1" si="147"/>
        <v>-1050006.1980836666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-1050006.1980836666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-4375.0258253486109</v>
      </c>
      <c r="L2489" s="444">
        <f t="shared" ca="1" si="147"/>
        <v>-1054381.2239090153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-1054381.2239090153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-4393.2550996208975</v>
      </c>
      <c r="L2490" s="444">
        <f t="shared" ca="1" si="147"/>
        <v>-1058774.4790086362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-1058774.4790086362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-4411.5603292026508</v>
      </c>
      <c r="L2491" s="444">
        <f t="shared" ca="1" si="147"/>
        <v>-1063186.0393378388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-1063186.0393378388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-4429.9418305743284</v>
      </c>
      <c r="L2492" s="444">
        <f t="shared" ca="1" si="147"/>
        <v>-1067615.9811684131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-1067615.9811684131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-4448.3999215350541</v>
      </c>
      <c r="L2493" s="444">
        <f t="shared" ca="1" si="147"/>
        <v>-1072064.3810899481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-1072064.3810899481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-4466.934921208117</v>
      </c>
      <c r="L2494" s="444">
        <f t="shared" ca="1" si="147"/>
        <v>-1076531.3160111562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-1076531.3160111562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-4485.5471500464837</v>
      </c>
      <c r="L2495" s="444">
        <f t="shared" ca="1" si="147"/>
        <v>-1081016.8631612028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-1081016.8631612028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-4504.2369298383446</v>
      </c>
      <c r="L2496" s="444">
        <f t="shared" ca="1" si="147"/>
        <v>-1085521.1000910411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-1085521.1000910411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-4523.0045837126709</v>
      </c>
      <c r="L2497" s="444">
        <f t="shared" ca="1" si="147"/>
        <v>-1090044.1046747537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-1090044.1046747537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-4541.8504361448067</v>
      </c>
      <c r="L2498" s="444">
        <f t="shared" ca="1" si="147"/>
        <v>-1094585.9551108985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-1094585.9551108985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-4560.7748129620768</v>
      </c>
      <c r="L2499" s="444">
        <f t="shared" ca="1" si="147"/>
        <v>-1099146.7299238606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-1099146.7299238606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-4579.7780413494193</v>
      </c>
      <c r="L2500" s="444">
        <f t="shared" ca="1" si="147"/>
        <v>-1103726.5079652101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-1103726.5079652101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-4598.8604498550421</v>
      </c>
      <c r="L2501" s="444">
        <f t="shared" ca="1" si="147"/>
        <v>-1108325.3684150651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-1108325.3684150651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-4618.0223683961049</v>
      </c>
      <c r="L2502" s="444">
        <f t="shared" ca="1" si="147"/>
        <v>-1112943.3907834613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-1112943.3907834613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-4637.2641282644217</v>
      </c>
      <c r="L2503" s="444">
        <f t="shared" ca="1" si="147"/>
        <v>-1117580.6549117258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-1117580.6549117258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-4656.5860621321908</v>
      </c>
      <c r="L2504" s="444">
        <f t="shared" ca="1" si="147"/>
        <v>-1122237.2409738579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-1122237.2409738579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-4675.988504057741</v>
      </c>
      <c r="L2505" s="444">
        <f t="shared" ca="1" si="147"/>
        <v>-1126913.2294779157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-1126913.2294779157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-4695.4717894913156</v>
      </c>
      <c r="L2506" s="444">
        <f t="shared" ca="1" si="147"/>
        <v>-1131608.701267407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-1131608.701267407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-4715.0362552808629</v>
      </c>
      <c r="L2507" s="444">
        <f t="shared" ca="1" si="147"/>
        <v>-1136323.737522688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-1136323.737522688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-4734.6822396778662</v>
      </c>
      <c r="L2508" s="444">
        <f t="shared" ca="1" si="147"/>
        <v>-1141058.4197623658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-1141058.4197623658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-4754.4100823431909</v>
      </c>
      <c r="L2509" s="444">
        <f t="shared" ca="1" si="147"/>
        <v>-1145812.829844709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-1145812.829844709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-4774.2201243529544</v>
      </c>
      <c r="L2510" s="444">
        <f t="shared" ca="1" si="147"/>
        <v>-1150587.049969062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-1150587.049969062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-4794.112708204425</v>
      </c>
      <c r="L2511" s="444">
        <f t="shared" ca="1" si="147"/>
        <v>-1155381.1626772664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-1155381.1626772664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-4814.0881778219436</v>
      </c>
      <c r="L2512" s="444">
        <f t="shared" ca="1" si="147"/>
        <v>-1160195.2508550882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-1160195.2508550882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-4834.1468785628676</v>
      </c>
      <c r="L2513" s="444">
        <f t="shared" ca="1" si="147"/>
        <v>-1165029.3977336511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-1165029.3977336511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-4854.2891572235458</v>
      </c>
      <c r="L2514" s="444">
        <f t="shared" ca="1" si="147"/>
        <v>-1169883.6868908748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-1169883.6868908748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-4874.5153620453111</v>
      </c>
      <c r="L2515" s="444">
        <f t="shared" ca="1" si="147"/>
        <v>-1174758.20225292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-1174758.20225292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-4894.8258427205001</v>
      </c>
      <c r="L2516" s="444">
        <f t="shared" ca="1" si="147"/>
        <v>-1179653.0280956405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-1179653.0280956405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-4915.2209503985023</v>
      </c>
      <c r="L2517" s="444">
        <f t="shared" ca="1" si="147"/>
        <v>-1184568.2490460391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-1184568.2490460391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-4935.7010376918297</v>
      </c>
      <c r="L2518" s="444">
        <f t="shared" ca="1" si="147"/>
        <v>-1189503.950083731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-1189503.950083731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-4956.266458682212</v>
      </c>
      <c r="L2519" s="444">
        <f t="shared" ca="1" si="147"/>
        <v>-1194460.2165424132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-1194460.2165424132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-4976.9175689267213</v>
      </c>
      <c r="L2520" s="444">
        <f t="shared" ca="1" si="147"/>
        <v>-1199437.1341113399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-1199437.1341113399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-4997.6547254639163</v>
      </c>
      <c r="L2521" s="444">
        <f t="shared" ca="1" si="147"/>
        <v>-1204434.7888368038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-1204434.7888368038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-5018.4782868200155</v>
      </c>
      <c r="L2522" s="444">
        <f t="shared" ca="1" si="147"/>
        <v>-1209453.2671236238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-1209453.2671236238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-5039.3886130150986</v>
      </c>
      <c r="L2523" s="444">
        <f t="shared" ca="1" si="147"/>
        <v>-1214492.6557366389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-1214492.6557366389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-5060.3860655693288</v>
      </c>
      <c r="L2524" s="444">
        <f t="shared" ca="1" si="147"/>
        <v>-1219553.0418022082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-1219553.0418022082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-5081.4710075092007</v>
      </c>
      <c r="L2525" s="444">
        <f t="shared" ca="1" si="147"/>
        <v>-1224634.5128097173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-1224634.5128097173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-5102.6438033738223</v>
      </c>
      <c r="L2526" s="444">
        <f t="shared" ca="1" si="147"/>
        <v>-1229737.1566130912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-1229737.1566130912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-5123.9048192212131</v>
      </c>
      <c r="L2527" s="444">
        <f t="shared" ca="1" si="147"/>
        <v>-1234861.0614323125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-1234861.0614323125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-5145.2544226346354</v>
      </c>
      <c r="L2528" s="444">
        <f t="shared" ca="1" si="147"/>
        <v>-1240006.3158549471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-1240006.3158549471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-5166.6929827289459</v>
      </c>
      <c r="L2529" s="444">
        <f t="shared" ca="1" si="147"/>
        <v>-1245173.0088376761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-1245173.0088376761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-5188.2208701569834</v>
      </c>
      <c r="L2530" s="444">
        <f t="shared" ca="1" si="147"/>
        <v>-1250361.2297078331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-1250361.2297078331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-5209.8384571159713</v>
      </c>
      <c r="L2531" s="444">
        <f t="shared" ca="1" si="147"/>
        <v>-1255571.0681649491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-1255571.0681649491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-5231.5461173539543</v>
      </c>
      <c r="L2532" s="444">
        <f t="shared" ca="1" si="147"/>
        <v>-1260802.614282303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-1260802.614282303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-5253.344226176263</v>
      </c>
      <c r="L2533" s="444">
        <f t="shared" ca="1" si="147"/>
        <v>-1266055.9585084792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-1266055.9585084792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-5275.2331604519968</v>
      </c>
      <c r="L2534" s="444">
        <f t="shared" ca="1" si="147"/>
        <v>-1271331.1916689312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-1271331.1916689312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-5297.2132986205461</v>
      </c>
      <c r="L2535" s="444">
        <f t="shared" ca="1" si="147"/>
        <v>-1276628.4049675518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-1276628.4049675518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-5319.2850206981329</v>
      </c>
      <c r="L2536" s="444">
        <f t="shared" ca="1" si="147"/>
        <v>-1281947.6899882499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-1281947.6899882499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-5341.4487082843743</v>
      </c>
      <c r="L2537" s="444">
        <f t="shared" ca="1" si="147"/>
        <v>-1287289.1386965343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-1287289.1386965343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-5363.7047445688931</v>
      </c>
      <c r="L2538" s="444">
        <f t="shared" ca="1" si="147"/>
        <v>-1292652.8434411031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-1292652.8434411031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-5386.0535143379293</v>
      </c>
      <c r="L2539" s="444">
        <f t="shared" ca="1" si="147"/>
        <v>-1298038.896955441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-1298038.896955441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-5408.4954039810036</v>
      </c>
      <c r="L2540" s="444">
        <f t="shared" ca="1" si="147"/>
        <v>-1303447.3923594221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-1303447.3923594221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-5431.0308014975917</v>
      </c>
      <c r="L2541" s="444">
        <f t="shared" ca="1" si="147"/>
        <v>-1308878.4231609197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-1308878.4231609197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-5453.6600965038324</v>
      </c>
      <c r="L2542" s="444">
        <f t="shared" ca="1" si="147"/>
        <v>-1314332.0832574235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-1314332.0832574235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-5476.3836802392643</v>
      </c>
      <c r="L2543" s="444">
        <f t="shared" ca="1" si="147"/>
        <v>-1319808.4669376628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-1319808.4669376628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-5499.2019455735954</v>
      </c>
      <c r="L2544" s="444">
        <f t="shared" ca="1" si="147"/>
        <v>-1325307.6688832364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-1325307.6688832364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-5522.1152870134847</v>
      </c>
      <c r="L2545" s="444">
        <f t="shared" ca="1" si="147"/>
        <v>-1330829.7841702499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-1330829.7841702499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-5545.1241007093749</v>
      </c>
      <c r="L2546" s="444">
        <f t="shared" ca="1" si="147"/>
        <v>-1336374.9082709593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-1336374.9082709593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-5568.2287844623306</v>
      </c>
      <c r="L2547" s="444">
        <f t="shared" ca="1" si="147"/>
        <v>-1341943.1370554217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-1341943.1370554217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-5591.429737730924</v>
      </c>
      <c r="L2548" s="444">
        <f t="shared" ca="1" si="147"/>
        <v>-1347534.5667931526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-1347534.5667931526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-5614.7273616381353</v>
      </c>
      <c r="L2549" s="444">
        <f t="shared" ca="1" si="147"/>
        <v>-1353149.2941547907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-1353149.2941547907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-5638.1220589782943</v>
      </c>
      <c r="L2550" s="444">
        <f t="shared" ca="1" si="147"/>
        <v>-1358787.416213769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-1358787.416213769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-5661.6142342240373</v>
      </c>
      <c r="L2551" s="444">
        <f t="shared" ca="1" si="147"/>
        <v>-1364449.030447993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-1364449.030447993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-5685.2042935333038</v>
      </c>
      <c r="L2552" s="444">
        <f t="shared" ca="1" si="147"/>
        <v>-1370134.2347415262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-1370134.2347415262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-5708.892644756359</v>
      </c>
      <c r="L2553" s="444">
        <f t="shared" ca="1" si="147"/>
        <v>-1375843.1273862827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-1375843.1273862827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-5732.6796974428444</v>
      </c>
      <c r="L2554" s="444">
        <f t="shared" ca="1" si="147"/>
        <v>-1381575.8070837255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-1381575.8070837255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-5756.5658628488563</v>
      </c>
      <c r="L2555" s="444">
        <f t="shared" ca="1" si="147"/>
        <v>-1387332.3729465744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-1387332.3729465744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-5780.5515539440594</v>
      </c>
      <c r="L2556" s="444">
        <f t="shared" ca="1" si="147"/>
        <v>-1393112.9245005185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-1393112.9245005185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-5804.6371854188274</v>
      </c>
      <c r="L2557" s="444">
        <f t="shared" ca="1" si="147"/>
        <v>-1398917.5616859372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-1398917.5616859372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-5828.8231736914049</v>
      </c>
      <c r="L2558" s="444">
        <f t="shared" ref="L2558:L2812" ca="1" si="152">I2558-J2558+K2558</f>
        <v>-1404746.3848596287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-1404746.3848596287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-5853.1099369151198</v>
      </c>
      <c r="L2559" s="444">
        <f t="shared" ca="1" si="152"/>
        <v>-1410599.4947965438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-1410599.4947965438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-5877.4978949855995</v>
      </c>
      <c r="L2560" s="444">
        <f t="shared" ca="1" si="152"/>
        <v>-1416476.9926915294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-1416476.9926915294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-5901.9874695480394</v>
      </c>
      <c r="L2561" s="444">
        <f t="shared" ca="1" si="152"/>
        <v>-1422378.9801610776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-1422378.9801610776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-5926.5790840044901</v>
      </c>
      <c r="L2562" s="444">
        <f t="shared" ca="1" si="152"/>
        <v>-1428305.5592450821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-1428305.5592450821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-5951.2731635211749</v>
      </c>
      <c r="L2563" s="444">
        <f t="shared" ca="1" si="152"/>
        <v>-1434256.8324086033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-1434256.8324086033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-5976.0701350358468</v>
      </c>
      <c r="L2564" s="444">
        <f t="shared" ca="1" si="152"/>
        <v>-1440232.9025436391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-1440232.9025436391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-6000.9704272651625</v>
      </c>
      <c r="L2565" s="444">
        <f t="shared" ca="1" si="152"/>
        <v>-1446233.8729709042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-1446233.8729709042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-6025.9744707121008</v>
      </c>
      <c r="L2566" s="444">
        <f t="shared" ca="1" si="152"/>
        <v>-1452259.8474416162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-1452259.8474416162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-6051.0826976734006</v>
      </c>
      <c r="L2567" s="444">
        <f t="shared" ca="1" si="152"/>
        <v>-1458310.9301392897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-1458310.9301392897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-6076.2955422470404</v>
      </c>
      <c r="L2568" s="444">
        <f t="shared" ca="1" si="152"/>
        <v>-1464387.2256815368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-1464387.2256815368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-6101.6134403397364</v>
      </c>
      <c r="L2569" s="444">
        <f t="shared" ca="1" si="152"/>
        <v>-1470488.8391218765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-1470488.8391218765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-6127.0368296744855</v>
      </c>
      <c r="L2570" s="444">
        <f t="shared" ca="1" si="152"/>
        <v>-1476615.8759515509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-1476615.8759515509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-6152.5661497981291</v>
      </c>
      <c r="L2571" s="444">
        <f t="shared" ca="1" si="152"/>
        <v>-1482768.4421013491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-1482768.4421013491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-6178.2018420889544</v>
      </c>
      <c r="L2572" s="444">
        <f t="shared" ca="1" si="152"/>
        <v>-1488946.6439434381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-1488946.6439434381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-6203.9443497643251</v>
      </c>
      <c r="L2573" s="444">
        <f t="shared" ca="1" si="152"/>
        <v>-1495150.5882932025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-1495150.5882932025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-6229.7941178883439</v>
      </c>
      <c r="L2574" s="444">
        <f t="shared" ca="1" si="152"/>
        <v>-1501380.3824110909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-1501380.3824110909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-6255.7515933795457</v>
      </c>
      <c r="L2575" s="444">
        <f t="shared" ca="1" si="152"/>
        <v>-1507636.1340044704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-1507636.1340044704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-6281.8172250186271</v>
      </c>
      <c r="L2576" s="444">
        <f t="shared" ca="1" si="152"/>
        <v>-1513917.9512294889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-1513917.9512294889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-6307.9914634562037</v>
      </c>
      <c r="L2577" s="444">
        <f t="shared" ca="1" si="152"/>
        <v>-1520225.9426929452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-1520225.9426929452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-6334.2747612206049</v>
      </c>
      <c r="L2578" s="444">
        <f t="shared" ca="1" si="152"/>
        <v>-1526560.2174541659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-1526560.2174541659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-6360.6675727256916</v>
      </c>
      <c r="L2579" s="444">
        <f t="shared" ca="1" si="152"/>
        <v>-1532920.8850268917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-1532920.8850268917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-6387.1703542787154</v>
      </c>
      <c r="L2580" s="444">
        <f t="shared" ca="1" si="152"/>
        <v>-1539308.0553811705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-1539308.0553811705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-6413.7835640882104</v>
      </c>
      <c r="L2581" s="444">
        <f t="shared" ca="1" si="152"/>
        <v>-1545721.8389452586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-1545721.8389452586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-6440.5076622719107</v>
      </c>
      <c r="L2582" s="444">
        <f t="shared" ca="1" si="152"/>
        <v>-1552162.3466075305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-1552162.3466075305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-6467.3431108647101</v>
      </c>
      <c r="L2583" s="444">
        <f t="shared" ca="1" si="152"/>
        <v>-1558629.6897183952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-1558629.6897183952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-6494.2903738266468</v>
      </c>
      <c r="L2584" s="444">
        <f t="shared" ca="1" si="152"/>
        <v>-1565123.9800922219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-1565123.9800922219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-6521.349917050924</v>
      </c>
      <c r="L2585" s="444">
        <f t="shared" ca="1" si="152"/>
        <v>-1571645.3300092728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-1571645.3300092728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-6548.52220837197</v>
      </c>
      <c r="L2586" s="444">
        <f t="shared" ca="1" si="152"/>
        <v>-1578193.8522176447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-1578193.8522176447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-6575.8077175735198</v>
      </c>
      <c r="L2587" s="444">
        <f t="shared" ca="1" si="152"/>
        <v>-1584769.6599352183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-1584769.6599352183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-6603.2069163967426</v>
      </c>
      <c r="L2588" s="444">
        <f t="shared" ca="1" si="152"/>
        <v>-1591372.866851615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-1591372.866851615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-6630.720278548396</v>
      </c>
      <c r="L2589" s="444">
        <f t="shared" ca="1" si="152"/>
        <v>-1598003.5871301633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-1598003.5871301633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-6658.3482797090137</v>
      </c>
      <c r="L2590" s="444">
        <f t="shared" ca="1" si="152"/>
        <v>-1604661.9354098723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-1604661.9354098723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-6686.0913975411349</v>
      </c>
      <c r="L2591" s="444">
        <f t="shared" ca="1" si="152"/>
        <v>-1611348.0268074134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-1611348.0268074134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-6713.9501116975562</v>
      </c>
      <c r="L2592" s="444">
        <f t="shared" ca="1" si="152"/>
        <v>-1618061.9769191111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-1618061.9769191111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-6741.9249038296293</v>
      </c>
      <c r="L2593" s="444">
        <f t="shared" ca="1" si="152"/>
        <v>-1624803.9018229407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-1624803.9018229407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-6770.0162575955865</v>
      </c>
      <c r="L2594" s="444">
        <f t="shared" ca="1" si="152"/>
        <v>-1631573.9180805362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-1631573.9180805362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-6798.2246586689007</v>
      </c>
      <c r="L2595" s="444">
        <f t="shared" ca="1" si="152"/>
        <v>-1638372.1427392052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-1638372.1427392052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-6826.5505947466881</v>
      </c>
      <c r="L2596" s="444">
        <f t="shared" ca="1" si="152"/>
        <v>-1645198.6933339518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-1645198.6933339518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-6854.9945555581326</v>
      </c>
      <c r="L2597" s="444">
        <f t="shared" ca="1" si="152"/>
        <v>-1652053.6878895098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-1652053.6878895098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-6883.5570328729573</v>
      </c>
      <c r="L2598" s="444">
        <f t="shared" ca="1" si="152"/>
        <v>-1658937.2449223828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-1658937.2449223828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-6912.2385205099281</v>
      </c>
      <c r="L2599" s="444">
        <f t="shared" ca="1" si="152"/>
        <v>-1665849.4834428928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-1665849.4834428928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-6941.039514345387</v>
      </c>
      <c r="L2600" s="444">
        <f t="shared" ca="1" si="152"/>
        <v>-1672790.5229572381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-1672790.5229572381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-6969.9605123218253</v>
      </c>
      <c r="L2601" s="444">
        <f t="shared" ca="1" si="152"/>
        <v>-1679760.48346956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-1679760.48346956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-6999.0020144564996</v>
      </c>
      <c r="L2602" s="444">
        <f t="shared" ca="1" si="152"/>
        <v>-1686759.4854840166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-1686759.4854840166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-7028.1645228500684</v>
      </c>
      <c r="L2603" s="444">
        <f t="shared" ca="1" si="152"/>
        <v>-1693787.6500068665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-1693787.6500068665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-7057.4485416952775</v>
      </c>
      <c r="L2604" s="444">
        <f t="shared" ca="1" si="152"/>
        <v>-1700845.0985485618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-1700845.0985485618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-7086.8545772856742</v>
      </c>
      <c r="L2605" s="444">
        <f t="shared" ca="1" si="152"/>
        <v>-1707931.9531258475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-1707931.9531258475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-7116.3831380243646</v>
      </c>
      <c r="L2606" s="444">
        <f t="shared" ca="1" si="152"/>
        <v>-1715048.3362638718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-1715048.3362638718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-7146.0347344328002</v>
      </c>
      <c r="L2607" s="444">
        <f t="shared" ca="1" si="152"/>
        <v>-1722194.3709983046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-1722194.3709983046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-7175.8098791596021</v>
      </c>
      <c r="L2608" s="444">
        <f t="shared" ca="1" si="152"/>
        <v>-1729370.1808774641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-1729370.1808774641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-7205.7090869894337</v>
      </c>
      <c r="L2609" s="444">
        <f t="shared" ca="1" si="152"/>
        <v>-1736575.8899644536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-1736575.8899644536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-7235.7328748518903</v>
      </c>
      <c r="L2610" s="444">
        <f t="shared" ca="1" si="152"/>
        <v>-1743811.6228393055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-1743811.6228393055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-7265.8817618304383</v>
      </c>
      <c r="L2611" s="444">
        <f t="shared" ca="1" si="152"/>
        <v>-1751077.5046011361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-1751077.5046011361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-7296.1562691713998</v>
      </c>
      <c r="L2612" s="444">
        <f t="shared" ca="1" si="152"/>
        <v>-1758373.6608703076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-1758373.6608703076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-7326.5569202929473</v>
      </c>
      <c r="L2613" s="444">
        <f t="shared" ca="1" si="152"/>
        <v>-1765700.2177906006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-1765700.2177906006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-7357.0842407941691</v>
      </c>
      <c r="L2614" s="444">
        <f t="shared" ca="1" si="152"/>
        <v>-1773057.3020313948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-1773057.3020313948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-7387.7387584641438</v>
      </c>
      <c r="L2615" s="444">
        <f t="shared" ca="1" si="152"/>
        <v>-1780445.0407898589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-1780445.0407898589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-7418.5210032910791</v>
      </c>
      <c r="L2616" s="444">
        <f t="shared" ca="1" si="152"/>
        <v>-1787863.5617931499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-1787863.5617931499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-7449.4315074714586</v>
      </c>
      <c r="L2617" s="444">
        <f t="shared" ca="1" si="152"/>
        <v>-1795312.9933006214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-1795312.9933006214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-7480.4708054192552</v>
      </c>
      <c r="L2618" s="444">
        <f t="shared" ca="1" si="152"/>
        <v>-1802793.4641060405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-1802793.4641060405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-7511.6394337751681</v>
      </c>
      <c r="L2619" s="444">
        <f t="shared" ca="1" si="152"/>
        <v>-1810305.1035398156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-1810305.1035398156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-7542.9379314158987</v>
      </c>
      <c r="L2620" s="444">
        <f t="shared" ca="1" si="152"/>
        <v>-1817848.0414712315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-1817848.0414712315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-7574.3668394634651</v>
      </c>
      <c r="L2621" s="444">
        <f t="shared" ca="1" si="152"/>
        <v>-1825422.4083106949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-1825422.4083106949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-7605.9267012945611</v>
      </c>
      <c r="L2622" s="444">
        <f t="shared" ca="1" si="152"/>
        <v>-1833028.3350119893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-1833028.3350119893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-7637.6180625499555</v>
      </c>
      <c r="L2623" s="444">
        <f t="shared" ca="1" si="152"/>
        <v>-1840665.9530745393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-1840665.9530745393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-7669.4414711439131</v>
      </c>
      <c r="L2624" s="444">
        <f t="shared" ca="1" si="152"/>
        <v>-1848335.3945456832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-1848335.3945456832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-7701.3974772736792</v>
      </c>
      <c r="L2625" s="444">
        <f t="shared" ca="1" si="152"/>
        <v>-1856036.7920229568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-1856036.7920229568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-7733.4866334289854</v>
      </c>
      <c r="L2626" s="444">
        <f t="shared" ca="1" si="152"/>
        <v>-1863770.2786563858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-1863770.2786563858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-7765.7094944016071</v>
      </c>
      <c r="L2627" s="444">
        <f t="shared" ca="1" si="152"/>
        <v>-1871535.9881507875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-1871535.9881507875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-7798.0666172949477</v>
      </c>
      <c r="L2628" s="444">
        <f t="shared" ca="1" si="152"/>
        <v>-1879334.0547680825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-1879334.0547680825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-7830.5585615336768</v>
      </c>
      <c r="L2629" s="444">
        <f t="shared" ca="1" si="152"/>
        <v>-1887164.6133296161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-1887164.6133296161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-7863.1858888734005</v>
      </c>
      <c r="L2630" s="444">
        <f t="shared" ca="1" si="152"/>
        <v>-1895027.7992184896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-1895027.7992184896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-7895.9491634103742</v>
      </c>
      <c r="L2631" s="444">
        <f t="shared" ca="1" si="152"/>
        <v>-1902923.7483818999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-1902923.7483818999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-7928.8489515912497</v>
      </c>
      <c r="L2632" s="444">
        <f t="shared" ca="1" si="152"/>
        <v>-1910852.5973334911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-1910852.5973334911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-7961.8858222228791</v>
      </c>
      <c r="L2633" s="444">
        <f t="shared" ca="1" si="152"/>
        <v>-1918814.4831557139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-1918814.4831557139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-7995.0603464821406</v>
      </c>
      <c r="L2634" s="444">
        <f t="shared" ca="1" si="152"/>
        <v>-1926809.543502196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-1926809.543502196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-8028.3730979258153</v>
      </c>
      <c r="L2635" s="444">
        <f t="shared" ca="1" si="152"/>
        <v>-1934837.9166001219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-1934837.9166001219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-8061.8246525005079</v>
      </c>
      <c r="L2636" s="444">
        <f t="shared" ca="1" si="152"/>
        <v>-1942899.7412526223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-1942899.7412526223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-8095.4155885525934</v>
      </c>
      <c r="L2637" s="444">
        <f t="shared" ca="1" si="152"/>
        <v>-1950995.1568411749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-1950995.1568411749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-8129.14648683823</v>
      </c>
      <c r="L2638" s="444">
        <f t="shared" ca="1" si="152"/>
        <v>-1959124.303328013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-1959124.303328013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-8163.0179305333877</v>
      </c>
      <c r="L2639" s="444">
        <f t="shared" ca="1" si="152"/>
        <v>-1967287.3212585463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-1967287.3212585463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-8197.0305052439417</v>
      </c>
      <c r="L2640" s="444">
        <f t="shared" ca="1" si="152"/>
        <v>-1975484.3517637902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-1975484.3517637902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-8231.184799015793</v>
      </c>
      <c r="L2641" s="444">
        <f t="shared" ca="1" si="152"/>
        <v>-1983715.536562806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-1983715.536562806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-8265.4814023450253</v>
      </c>
      <c r="L2642" s="444">
        <f t="shared" ca="1" si="152"/>
        <v>-1991981.017965151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-1991981.017965151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-8299.920908188129</v>
      </c>
      <c r="L2643" s="444">
        <f t="shared" ca="1" si="152"/>
        <v>-2000280.9388733392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-2000280.9388733392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-8334.5039119722478</v>
      </c>
      <c r="L2644" s="444">
        <f t="shared" ca="1" si="152"/>
        <v>-2008615.4427853115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-2008615.4427853115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-8369.231011605465</v>
      </c>
      <c r="L2645" s="444">
        <f t="shared" ca="1" si="152"/>
        <v>-2016984.6737969168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-2016984.6737969168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-8404.1028074871538</v>
      </c>
      <c r="L2646" s="444">
        <f t="shared" ca="1" si="152"/>
        <v>-2025388.776604404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-2025388.776604404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-8439.1199025183487</v>
      </c>
      <c r="L2647" s="444">
        <f t="shared" ca="1" si="152"/>
        <v>-2033827.8965069223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-2033827.8965069223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-8474.2829021121761</v>
      </c>
      <c r="L2648" s="444">
        <f t="shared" ca="1" si="152"/>
        <v>-2042302.1794090346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-2042302.1794090346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-8509.5924142043095</v>
      </c>
      <c r="L2649" s="444">
        <f t="shared" ca="1" si="152"/>
        <v>-2050811.7718232388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-2050811.7718232388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-8545.0490492634945</v>
      </c>
      <c r="L2650" s="444">
        <f t="shared" ca="1" si="152"/>
        <v>-2059356.8208725024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-2059356.8208725024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-8580.6534203020929</v>
      </c>
      <c r="L2651" s="444">
        <f t="shared" ca="1" si="152"/>
        <v>-2067937.4742928045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-2067937.4742928045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-8616.4061428866844</v>
      </c>
      <c r="L2652" s="444">
        <f t="shared" ca="1" si="152"/>
        <v>-2076553.8804356912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-2076553.8804356912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-8652.3078351487129</v>
      </c>
      <c r="L2653" s="444">
        <f t="shared" ca="1" si="152"/>
        <v>-2085206.1882708399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-2085206.1882708399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-8688.3591177951657</v>
      </c>
      <c r="L2654" s="444">
        <f t="shared" ca="1" si="152"/>
        <v>-2093894.5473886351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-2093894.5473886351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-8724.5606141193111</v>
      </c>
      <c r="L2655" s="444">
        <f t="shared" ca="1" si="152"/>
        <v>-2102619.1080027544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-2102619.1080027544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-8760.9129500114759</v>
      </c>
      <c r="L2656" s="444">
        <f t="shared" ca="1" si="152"/>
        <v>-2111380.0209527658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-2111380.0209527658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-8797.4167539698574</v>
      </c>
      <c r="L2657" s="444">
        <f t="shared" ca="1" si="152"/>
        <v>-2120177.4377067359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-2120177.4377067359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-8834.0726571113992</v>
      </c>
      <c r="L2658" s="444">
        <f t="shared" ca="1" si="152"/>
        <v>-2129011.5103638475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-2129011.5103638475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-8870.8812931826978</v>
      </c>
      <c r="L2659" s="444">
        <f t="shared" ca="1" si="152"/>
        <v>-2137882.3916570302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-2137882.3916570302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-8907.8432985709587</v>
      </c>
      <c r="L2660" s="444">
        <f t="shared" ca="1" si="152"/>
        <v>-2146790.2349556014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-2146790.2349556014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-8944.9593123150062</v>
      </c>
      <c r="L2661" s="444">
        <f t="shared" ca="1" si="152"/>
        <v>-2155735.1942679165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-2155735.1942679165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-8982.2299761163194</v>
      </c>
      <c r="L2662" s="444">
        <f t="shared" ca="1" si="152"/>
        <v>-2164717.4242440327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-2164717.4242440327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-9019.6559343501358</v>
      </c>
      <c r="L2663" s="444">
        <f t="shared" ca="1" si="152"/>
        <v>-2173737.0801783828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-2173737.0801783828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-9057.2378340765954</v>
      </c>
      <c r="L2664" s="444">
        <f t="shared" ca="1" si="152"/>
        <v>-2182794.3180124592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-2182794.3180124592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-9094.9763250519136</v>
      </c>
      <c r="L2665" s="444">
        <f t="shared" ca="1" si="152"/>
        <v>-2191889.2943375111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-2191889.2943375111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-9132.8720597396295</v>
      </c>
      <c r="L2666" s="444">
        <f t="shared" ca="1" si="152"/>
        <v>-2201022.1663972507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-2201022.1663972507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-9170.9256933218785</v>
      </c>
      <c r="L2667" s="444">
        <f t="shared" ca="1" si="152"/>
        <v>-2210193.0920905727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-2210193.0920905727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-9209.1378837107186</v>
      </c>
      <c r="L2668" s="444">
        <f t="shared" ca="1" si="152"/>
        <v>-2219402.2299742834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-2219402.2299742834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-9247.5092915595142</v>
      </c>
      <c r="L2669" s="444">
        <f t="shared" ca="1" si="152"/>
        <v>-2228649.7392658428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-2228649.7392658428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-9286.0405802743444</v>
      </c>
      <c r="L2670" s="444">
        <f t="shared" ca="1" si="152"/>
        <v>-2237935.7798461174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-2237935.7798461174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-9324.7324160254884</v>
      </c>
      <c r="L2671" s="444">
        <f t="shared" ca="1" si="152"/>
        <v>-2247260.5122621427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-2247260.5122621427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-9363.5854677589286</v>
      </c>
      <c r="L2672" s="444">
        <f t="shared" ca="1" si="152"/>
        <v>-2256624.0977299018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-2256624.0977299018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-9402.6004072079231</v>
      </c>
      <c r="L2673" s="444">
        <f t="shared" ca="1" si="152"/>
        <v>-2266026.6981371096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-2266026.6981371096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-9441.7779089046235</v>
      </c>
      <c r="L2674" s="444">
        <f t="shared" ca="1" si="152"/>
        <v>-2275468.4760460141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-2275468.4760460141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-9481.1186501917255</v>
      </c>
      <c r="L2675" s="444">
        <f t="shared" ca="1" si="152"/>
        <v>-2284949.594696206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-2284949.594696206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-9520.6233112341924</v>
      </c>
      <c r="L2676" s="444">
        <f t="shared" ca="1" si="152"/>
        <v>-2294470.2180074402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-2294470.2180074402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-9560.2925750310005</v>
      </c>
      <c r="L2677" s="444">
        <f t="shared" ca="1" si="152"/>
        <v>-2304030.5105824713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-2304030.5105824713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-9600.1271274269639</v>
      </c>
      <c r="L2678" s="444">
        <f t="shared" ca="1" si="152"/>
        <v>-2313630.6377098984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-2313630.6377098984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-9640.1276571245762</v>
      </c>
      <c r="L2679" s="444">
        <f t="shared" ca="1" si="152"/>
        <v>-2323270.7653670232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-2323270.7653670232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-9680.2948556959291</v>
      </c>
      <c r="L2680" s="444">
        <f t="shared" ca="1" si="152"/>
        <v>-2332951.0602227193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-2332951.0602227193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-9720.6294175946641</v>
      </c>
      <c r="L2681" s="444">
        <f t="shared" ca="1" si="152"/>
        <v>-2342671.6896403139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-2342671.6896403139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-9761.132040167975</v>
      </c>
      <c r="L2682" s="444">
        <f t="shared" ca="1" si="152"/>
        <v>-2352432.821680482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-2352432.821680482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-9801.8034236686744</v>
      </c>
      <c r="L2683" s="444">
        <f t="shared" ca="1" si="152"/>
        <v>-2362234.6251041507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-2362234.6251041507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-9842.6442712672942</v>
      </c>
      <c r="L2684" s="444">
        <f t="shared" ca="1" si="152"/>
        <v>-2372077.2693754178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-2372077.2693754178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-9883.6552890642415</v>
      </c>
      <c r="L2685" s="444">
        <f t="shared" ca="1" si="152"/>
        <v>-2381960.924664482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-2381960.924664482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-9924.8371861020078</v>
      </c>
      <c r="L2686" s="444">
        <f t="shared" ca="1" si="152"/>
        <v>-2391885.7618505838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-2391885.7618505838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-9966.1906743774325</v>
      </c>
      <c r="L2687" s="444">
        <f t="shared" ca="1" si="152"/>
        <v>-2401851.9525249614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-2401851.9525249614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-10007.716468854005</v>
      </c>
      <c r="L2688" s="444">
        <f t="shared" ca="1" si="152"/>
        <v>-2411859.6689938153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-2411859.6689938153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-10049.41528747423</v>
      </c>
      <c r="L2689" s="444">
        <f t="shared" ca="1" si="152"/>
        <v>-2421909.0842812895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-2421909.0842812895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-10091.287851172039</v>
      </c>
      <c r="L2690" s="444">
        <f t="shared" ca="1" si="152"/>
        <v>-2432000.3721324615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-2432000.3721324615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-10133.334883885256</v>
      </c>
      <c r="L2691" s="444">
        <f t="shared" ca="1" si="152"/>
        <v>-2442133.707016347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-2442133.707016347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-10175.557112568113</v>
      </c>
      <c r="L2692" s="444">
        <f t="shared" ca="1" si="152"/>
        <v>-2452309.264128915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-2452309.264128915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-10217.955267203812</v>
      </c>
      <c r="L2693" s="444">
        <f t="shared" ca="1" si="152"/>
        <v>-2462527.219396119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-2462527.219396119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-10260.530080817163</v>
      </c>
      <c r="L2694" s="444">
        <f t="shared" ca="1" si="152"/>
        <v>-2472787.7494769362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-2472787.7494769362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-10303.282289487233</v>
      </c>
      <c r="L2695" s="444">
        <f t="shared" ca="1" si="152"/>
        <v>-2483091.0317664235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-2483091.0317664235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-10346.212632360097</v>
      </c>
      <c r="L2696" s="444">
        <f t="shared" ca="1" si="152"/>
        <v>-2493437.2443987834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-2493437.2443987834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-10389.321851661598</v>
      </c>
      <c r="L2697" s="444">
        <f t="shared" ca="1" si="152"/>
        <v>-2503826.5662504449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-2503826.5662504449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-10432.610692710186</v>
      </c>
      <c r="L2698" s="444">
        <f t="shared" ca="1" si="152"/>
        <v>-2514259.176943155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-2514259.176943155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-10476.079903929813</v>
      </c>
      <c r="L2699" s="444">
        <f t="shared" ca="1" si="152"/>
        <v>-2524735.256847085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-2524735.256847085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-10519.730236862853</v>
      </c>
      <c r="L2700" s="444">
        <f t="shared" ca="1" si="152"/>
        <v>-2535254.9870839478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-2535254.9870839478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-10563.562446183116</v>
      </c>
      <c r="L2701" s="444">
        <f t="shared" ca="1" si="152"/>
        <v>-2545818.5495301308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-2545818.5495301308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-10607.577289708879</v>
      </c>
      <c r="L2702" s="444">
        <f t="shared" ca="1" si="152"/>
        <v>-2556426.1268198397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-2556426.1268198397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-10651.775528415999</v>
      </c>
      <c r="L2703" s="444">
        <f t="shared" ca="1" si="152"/>
        <v>-2567077.9023482557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-2567077.9023482557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-10696.157926451066</v>
      </c>
      <c r="L2704" s="444">
        <f t="shared" ca="1" si="152"/>
        <v>-2577774.0602747067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-2577774.0602747067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-10740.725251144611</v>
      </c>
      <c r="L2705" s="444">
        <f t="shared" ca="1" si="152"/>
        <v>-2588514.7855258514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-2588514.7855258514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-10785.478273024381</v>
      </c>
      <c r="L2706" s="444">
        <f t="shared" ca="1" si="152"/>
        <v>-2599300.2637988757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-2599300.2637988757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-10830.417765828648</v>
      </c>
      <c r="L2707" s="444">
        <f t="shared" ca="1" si="152"/>
        <v>-2610130.6815647045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-2610130.6815647045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-10875.544506519602</v>
      </c>
      <c r="L2708" s="444">
        <f t="shared" ca="1" si="152"/>
        <v>-2621006.2260712241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-2621006.2260712241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-10920.859275296767</v>
      </c>
      <c r="L2709" s="444">
        <f t="shared" ca="1" si="152"/>
        <v>-2631927.0853465209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-2631927.0853465209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-10966.362855610503</v>
      </c>
      <c r="L2710" s="444">
        <f t="shared" ca="1" si="152"/>
        <v>-2642893.4482021313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-2642893.4482021313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-11012.056034175546</v>
      </c>
      <c r="L2711" s="444">
        <f t="shared" ca="1" si="152"/>
        <v>-2653905.504236307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-2653905.504236307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-11057.939600984613</v>
      </c>
      <c r="L2712" s="444">
        <f t="shared" ca="1" si="152"/>
        <v>-2664963.4438372916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-2664963.4438372916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-11104.014349322048</v>
      </c>
      <c r="L2713" s="444">
        <f t="shared" ca="1" si="152"/>
        <v>-2676067.4581866134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-2676067.4581866134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-11150.281075777555</v>
      </c>
      <c r="L2714" s="444">
        <f t="shared" ca="1" si="152"/>
        <v>-2687217.7392623909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-2687217.7392623909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-11196.740580259962</v>
      </c>
      <c r="L2715" s="444">
        <f t="shared" ca="1" si="152"/>
        <v>-2698414.4798426507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-2698414.4798426507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-11243.393666011045</v>
      </c>
      <c r="L2716" s="444">
        <f t="shared" ca="1" si="152"/>
        <v>-2709657.8735086615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-2709657.8735086615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-11290.241139619422</v>
      </c>
      <c r="L2717" s="444">
        <f t="shared" ca="1" si="152"/>
        <v>-2720948.1146482811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-2720948.1146482811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-11337.283811034504</v>
      </c>
      <c r="L2718" s="444">
        <f t="shared" ca="1" si="152"/>
        <v>-2732285.3984593158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-2732285.3984593158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-11384.522493580482</v>
      </c>
      <c r="L2719" s="444">
        <f t="shared" ca="1" si="152"/>
        <v>-2743669.9209528961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-2743669.9209528961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-11431.9580039704</v>
      </c>
      <c r="L2720" s="444">
        <f t="shared" ca="1" si="152"/>
        <v>-2755101.8789568665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-2755101.8789568665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-11479.591162320277</v>
      </c>
      <c r="L2721" s="444">
        <f t="shared" ca="1" si="152"/>
        <v>-2766581.4701191867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-2766581.4701191867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-11527.422792163277</v>
      </c>
      <c r="L2722" s="444">
        <f t="shared" ca="1" si="152"/>
        <v>-2778108.8929113499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-2778108.8929113499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-11575.453720463958</v>
      </c>
      <c r="L2723" s="444">
        <f t="shared" ca="1" si="152"/>
        <v>-2789684.3466318138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-2789684.3466318138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-11623.684777632558</v>
      </c>
      <c r="L2724" s="444">
        <f t="shared" ca="1" si="152"/>
        <v>-2801308.0314094462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-2801308.0314094462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-11672.116797539358</v>
      </c>
      <c r="L2725" s="444">
        <f t="shared" ca="1" si="152"/>
        <v>-2812980.1482069856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-2812980.1482069856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-11720.750617529106</v>
      </c>
      <c r="L2726" s="444">
        <f t="shared" ca="1" si="152"/>
        <v>-2824700.8988245148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-2824700.8988245148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-11769.587078435477</v>
      </c>
      <c r="L2727" s="444">
        <f t="shared" ca="1" si="152"/>
        <v>-2836470.4859029502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-2836470.4859029502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-11818.627024595626</v>
      </c>
      <c r="L2728" s="444">
        <f t="shared" ca="1" si="152"/>
        <v>-2848289.1129275458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-2848289.1129275458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-11867.871303864775</v>
      </c>
      <c r="L2729" s="444">
        <f t="shared" ca="1" si="152"/>
        <v>-2860156.9842314105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-2860156.9842314105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-11917.320767630878</v>
      </c>
      <c r="L2730" s="444">
        <f t="shared" ca="1" si="152"/>
        <v>-2872074.3049990414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-2872074.3049990414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-11966.976270829338</v>
      </c>
      <c r="L2731" s="444">
        <f t="shared" ca="1" si="152"/>
        <v>-2884041.2812698707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-2884041.2812698707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-12016.838671957794</v>
      </c>
      <c r="L2732" s="444">
        <f t="shared" ca="1" si="152"/>
        <v>-2896058.1199418283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-2896058.1199418283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-12066.908833090951</v>
      </c>
      <c r="L2733" s="444">
        <f t="shared" ca="1" si="152"/>
        <v>-2908125.0287749195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-2908125.0287749195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-12117.187619895498</v>
      </c>
      <c r="L2734" s="444">
        <f t="shared" ca="1" si="152"/>
        <v>-2920242.2163948151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-2920242.2163948151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-12167.675901645063</v>
      </c>
      <c r="L2735" s="444">
        <f t="shared" ca="1" si="152"/>
        <v>-2932409.89229646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-2932409.89229646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-12218.374551235251</v>
      </c>
      <c r="L2736" s="444">
        <f t="shared" ca="1" si="152"/>
        <v>-2944628.2668476952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-2944628.2668476952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-12269.284445198729</v>
      </c>
      <c r="L2737" s="444">
        <f t="shared" ca="1" si="152"/>
        <v>-2956897.5512928939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-2956897.5512928939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-12320.406463720392</v>
      </c>
      <c r="L2738" s="444">
        <f t="shared" ca="1" si="152"/>
        <v>-2969217.9577566143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-2969217.9577566143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-12371.741490652559</v>
      </c>
      <c r="L2739" s="444">
        <f t="shared" ca="1" si="152"/>
        <v>-2981589.6992472671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-2981589.6992472671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-12423.29041353028</v>
      </c>
      <c r="L2740" s="444">
        <f t="shared" ca="1" si="152"/>
        <v>-2994012.9896607972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-2994012.9896607972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-12475.054123586655</v>
      </c>
      <c r="L2741" s="444">
        <f t="shared" ca="1" si="152"/>
        <v>-3006488.0437843837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-3006488.0437843837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-12527.033515768266</v>
      </c>
      <c r="L2742" s="444">
        <f t="shared" ca="1" si="152"/>
        <v>-3019015.0773001518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-3019015.0773001518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-12579.229488750632</v>
      </c>
      <c r="L2743" s="444">
        <f t="shared" ca="1" si="152"/>
        <v>-3031594.3067889023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-3031594.3067889023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-12631.642944953759</v>
      </c>
      <c r="L2744" s="444">
        <f t="shared" ca="1" si="152"/>
        <v>-3044225.9497338561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-3044225.9497338561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-12684.274790557734</v>
      </c>
      <c r="L2745" s="444">
        <f t="shared" ca="1" si="152"/>
        <v>-3056910.2245244137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-3056910.2245244137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-12737.12593551839</v>
      </c>
      <c r="L2746" s="444">
        <f t="shared" ca="1" si="152"/>
        <v>-3069647.3504599319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-3069647.3504599319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-12790.197293583049</v>
      </c>
      <c r="L2747" s="444">
        <f t="shared" ca="1" si="152"/>
        <v>-3082437.5477535147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-3082437.5477535147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-12843.489782306311</v>
      </c>
      <c r="L2748" s="444">
        <f t="shared" ca="1" si="152"/>
        <v>-3095281.0375358211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-3095281.0375358211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-12897.004323065921</v>
      </c>
      <c r="L2749" s="444">
        <f t="shared" ca="1" si="152"/>
        <v>-3108178.0418588868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-3108178.0418588868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-12950.741841078696</v>
      </c>
      <c r="L2750" s="444">
        <f t="shared" ca="1" si="152"/>
        <v>-3121128.7836999656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-3121128.7836999656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-13004.703265416523</v>
      </c>
      <c r="L2751" s="444">
        <f t="shared" ca="1" si="152"/>
        <v>-3134133.486965382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-3134133.486965382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-13058.889529022425</v>
      </c>
      <c r="L2752" s="444">
        <f t="shared" ca="1" si="152"/>
        <v>-3147192.3764944044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-3147192.3764944044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-13113.301568726685</v>
      </c>
      <c r="L2753" s="444">
        <f t="shared" ca="1" si="152"/>
        <v>-3160305.6780631309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-3160305.6780631309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-13167.940325263045</v>
      </c>
      <c r="L2754" s="444">
        <f t="shared" ca="1" si="152"/>
        <v>-3173473.6183883939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-3173473.6183883939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-13222.806743284975</v>
      </c>
      <c r="L2755" s="444">
        <f t="shared" ca="1" si="152"/>
        <v>-3186696.425131679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-3186696.425131679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-13277.901771381996</v>
      </c>
      <c r="L2756" s="444">
        <f t="shared" ca="1" si="152"/>
        <v>-3199974.326903061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-3199974.326903061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-13333.226362096088</v>
      </c>
      <c r="L2757" s="444">
        <f t="shared" ca="1" si="152"/>
        <v>-3213307.5532651572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-3213307.5532651572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-13388.781471938155</v>
      </c>
      <c r="L2758" s="444">
        <f t="shared" ca="1" si="152"/>
        <v>-3226696.3347370955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-3226696.3347370955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-13444.568061404565</v>
      </c>
      <c r="L2759" s="444">
        <f t="shared" ca="1" si="152"/>
        <v>-3240140.9027984999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-3240140.9027984999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-13500.587094993749</v>
      </c>
      <c r="L2760" s="444">
        <f t="shared" ca="1" si="152"/>
        <v>-3253641.4898934937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-3253641.4898934937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-13556.839541222891</v>
      </c>
      <c r="L2761" s="444">
        <f t="shared" ca="1" si="152"/>
        <v>-3267198.3294347166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-3267198.3294347166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-13613.326372644653</v>
      </c>
      <c r="L2762" s="444">
        <f t="shared" ca="1" si="152"/>
        <v>-3280811.6558073615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-3280811.6558073615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-13670.048565864006</v>
      </c>
      <c r="L2763" s="444">
        <f t="shared" ca="1" si="152"/>
        <v>-3294481.7043732256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-3294481.7043732256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-13727.007101555108</v>
      </c>
      <c r="L2764" s="444">
        <f t="shared" ca="1" si="152"/>
        <v>-3308208.7114747805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-3308208.7114747805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-13784.202964478254</v>
      </c>
      <c r="L2765" s="444">
        <f t="shared" ca="1" si="152"/>
        <v>-3321992.9144392586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-3321992.9144392586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-13841.637143496913</v>
      </c>
      <c r="L2766" s="444">
        <f t="shared" ca="1" si="152"/>
        <v>-3335834.5515827555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-3335834.5515827555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-13899.310631594815</v>
      </c>
      <c r="L2767" s="444">
        <f t="shared" ca="1" si="152"/>
        <v>-3349733.8622143501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-3349733.8622143501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-13957.224425893126</v>
      </c>
      <c r="L2768" s="444">
        <f t="shared" ca="1" si="152"/>
        <v>-3363691.0866402434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-3363691.0866402434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-14015.379527667681</v>
      </c>
      <c r="L2769" s="444">
        <f t="shared" ca="1" si="152"/>
        <v>-3377706.466167911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-3377706.466167911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-14073.776942366296</v>
      </c>
      <c r="L2770" s="444">
        <f t="shared" ca="1" si="152"/>
        <v>-3391780.2431102772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-3391780.2431102772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-14132.417679626154</v>
      </c>
      <c r="L2771" s="444">
        <f t="shared" ca="1" si="152"/>
        <v>-3405912.6607899033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-3405912.6607899033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-14191.302753291264</v>
      </c>
      <c r="L2772" s="444">
        <f t="shared" ca="1" si="152"/>
        <v>-3420103.9635431943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-3420103.9635431943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-14250.433181429977</v>
      </c>
      <c r="L2773" s="444">
        <f t="shared" ca="1" si="152"/>
        <v>-3434354.3967246241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-3434354.3967246241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-14309.8099863526</v>
      </c>
      <c r="L2774" s="444">
        <f t="shared" ca="1" si="152"/>
        <v>-3448664.2067109765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-3448664.2067109765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-14369.434194629068</v>
      </c>
      <c r="L2775" s="444">
        <f t="shared" ca="1" si="152"/>
        <v>-3463033.6409056056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-3463033.6409056056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-14429.306837106689</v>
      </c>
      <c r="L2776" s="444">
        <f t="shared" ca="1" si="152"/>
        <v>-3477462.9477427122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-3477462.9477427122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-14489.428948927967</v>
      </c>
      <c r="L2777" s="444">
        <f t="shared" ca="1" si="152"/>
        <v>-3491952.3766916404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-3491952.3766916404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-14549.801569548503</v>
      </c>
      <c r="L2778" s="444">
        <f t="shared" ca="1" si="152"/>
        <v>-3506502.1782611888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-3506502.1782611888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-14610.425742754953</v>
      </c>
      <c r="L2779" s="444">
        <f t="shared" ca="1" si="152"/>
        <v>-3521112.604003944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-3521112.604003944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-14671.302516683099</v>
      </c>
      <c r="L2780" s="444">
        <f t="shared" ca="1" si="152"/>
        <v>-3535783.906520627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-3535783.906520627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-14732.432943835947</v>
      </c>
      <c r="L2781" s="444">
        <f t="shared" ca="1" si="152"/>
        <v>-3550516.3394644628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-3550516.3394644628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-14793.818081101928</v>
      </c>
      <c r="L2782" s="444">
        <f t="shared" ca="1" si="152"/>
        <v>-3565310.1575455647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-3565310.1575455647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-14855.458989773186</v>
      </c>
      <c r="L2783" s="444">
        <f t="shared" ca="1" si="152"/>
        <v>-3580165.6165353381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-3580165.6165353381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-14917.356735563908</v>
      </c>
      <c r="L2784" s="444">
        <f t="shared" ca="1" si="152"/>
        <v>-3595082.9732709019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-3595082.9732709019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-14979.512388628758</v>
      </c>
      <c r="L2785" s="444">
        <f t="shared" ca="1" si="152"/>
        <v>-3610062.4856595309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-3610062.4856595309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-15041.927023581376</v>
      </c>
      <c r="L2786" s="444">
        <f t="shared" ca="1" si="152"/>
        <v>-3625104.4126831121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-3625104.4126831121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-15104.601719512964</v>
      </c>
      <c r="L2787" s="444">
        <f t="shared" ca="1" si="152"/>
        <v>-3640209.0144026252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-3640209.0144026252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-15167.537560010936</v>
      </c>
      <c r="L2788" s="444">
        <f t="shared" ca="1" si="152"/>
        <v>-3655376.5519626359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-3655376.5519626359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-15230.73563317765</v>
      </c>
      <c r="L2789" s="444">
        <f t="shared" ca="1" si="152"/>
        <v>-3670607.2875958136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-3670607.2875958136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-15294.197031649222</v>
      </c>
      <c r="L2790" s="444">
        <f t="shared" ca="1" si="152"/>
        <v>-3685901.4846274629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-3685901.4846274629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-15357.922852614427</v>
      </c>
      <c r="L2791" s="444">
        <f t="shared" ca="1" si="152"/>
        <v>-3701259.4074800774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-3701259.4074800774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-15421.914197833656</v>
      </c>
      <c r="L2792" s="444">
        <f t="shared" ca="1" si="152"/>
        <v>-3716681.3216779111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-3716681.3216779111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-15486.172173657962</v>
      </c>
      <c r="L2793" s="444">
        <f t="shared" ca="1" si="152"/>
        <v>-3732167.493851569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-3732167.493851569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-15550.697891048205</v>
      </c>
      <c r="L2794" s="444">
        <f t="shared" ca="1" si="152"/>
        <v>-3747718.1917426172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-3747718.1917426172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-15615.49246559424</v>
      </c>
      <c r="L2795" s="444">
        <f t="shared" ca="1" si="152"/>
        <v>-3763333.6842082115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-3763333.6842082115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-15680.557017534215</v>
      </c>
      <c r="L2796" s="444">
        <f t="shared" ca="1" si="152"/>
        <v>-3779014.2412257455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-3779014.2412257455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-15745.89267177394</v>
      </c>
      <c r="L2797" s="444">
        <f t="shared" ca="1" si="152"/>
        <v>-3794760.1338975197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-3794760.1338975197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-15811.500557906331</v>
      </c>
      <c r="L2798" s="444">
        <f t="shared" ca="1" si="152"/>
        <v>-3810571.6344554261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-3810571.6344554261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-15877.381810230941</v>
      </c>
      <c r="L2799" s="444">
        <f t="shared" ca="1" si="152"/>
        <v>-3826449.0162656573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-3826449.0162656573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-15943.537567773572</v>
      </c>
      <c r="L2800" s="444">
        <f t="shared" ca="1" si="152"/>
        <v>-3842392.5538334306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-3842392.5538334306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-16009.968974305963</v>
      </c>
      <c r="L2801" s="444">
        <f t="shared" ca="1" si="152"/>
        <v>-3858402.5228077364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-3858402.5228077364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-16076.677178365569</v>
      </c>
      <c r="L2802" s="444">
        <f t="shared" ca="1" si="152"/>
        <v>-3874479.1999861021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-3874479.1999861021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-16143.663333275425</v>
      </c>
      <c r="L2803" s="444">
        <f t="shared" ca="1" si="152"/>
        <v>-3890622.8633193774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-3890622.8633193774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-16210.928597164073</v>
      </c>
      <c r="L2804" s="444">
        <f t="shared" ca="1" si="152"/>
        <v>-3906833.7919165413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-3906833.7919165413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-16278.474132985588</v>
      </c>
      <c r="L2805" s="444">
        <f t="shared" ca="1" si="152"/>
        <v>-3923112.2660495271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-3923112.2660495271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-16346.301108539697</v>
      </c>
      <c r="L2806" s="444">
        <f t="shared" ca="1" si="152"/>
        <v>-3939458.5671580667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-3939458.5671580667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-16414.410696491945</v>
      </c>
      <c r="L2807" s="444">
        <f t="shared" ca="1" si="152"/>
        <v>-3955872.9778545587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-3955872.9778545587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-16482.804074393993</v>
      </c>
      <c r="L2808" s="444">
        <f t="shared" ca="1" si="152"/>
        <v>-3972355.7819289528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-3972355.7819289528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-16551.482424703969</v>
      </c>
      <c r="L2809" s="444">
        <f t="shared" ca="1" si="152"/>
        <v>-3988907.2643536567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-3988907.2643536567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-16620.4469348069</v>
      </c>
      <c r="L2810" s="444">
        <f t="shared" ca="1" si="152"/>
        <v>-4005527.7112884638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-4005527.7112884638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-16689.698797035267</v>
      </c>
      <c r="L2811" s="444">
        <f t="shared" ca="1" si="152"/>
        <v>-4022217.4100854993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-4022217.4100854993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-16759.239208689582</v>
      </c>
      <c r="L2812" s="444">
        <f t="shared" ca="1" si="152"/>
        <v>-4038976.6492941887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-4038976.6492941887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-16829.069372059119</v>
      </c>
      <c r="L2813" s="444">
        <f t="shared" ref="L2813:L3067" ca="1" si="157">I2813-J2813+K2813</f>
        <v>-4055805.718666248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-4055805.718666248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-16899.190494442701</v>
      </c>
      <c r="L2814" s="444">
        <f t="shared" ca="1" si="157"/>
        <v>-4072704.9091606908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-4072704.9091606908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-16969.603788169545</v>
      </c>
      <c r="L2815" s="444">
        <f t="shared" ca="1" si="157"/>
        <v>-4089674.5129488604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-4089674.5129488604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-17040.31047062025</v>
      </c>
      <c r="L2816" s="444">
        <f t="shared" ca="1" si="157"/>
        <v>-4106714.8234194806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-4106714.8234194806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-17111.311764247836</v>
      </c>
      <c r="L2817" s="444">
        <f t="shared" ca="1" si="157"/>
        <v>-4123826.1351837283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-4123826.1351837283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-17182.608896598871</v>
      </c>
      <c r="L2818" s="444">
        <f t="shared" ca="1" si="157"/>
        <v>-4141008.744080327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-4141008.744080327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-17254.203100334697</v>
      </c>
      <c r="L2819" s="444">
        <f t="shared" ca="1" si="157"/>
        <v>-4158262.9471806618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-4158262.9471806618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-17326.095613252757</v>
      </c>
      <c r="L2820" s="444">
        <f t="shared" ca="1" si="157"/>
        <v>-4175589.0427939147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-4175589.0427939147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-17398.287678307977</v>
      </c>
      <c r="L2821" s="444">
        <f t="shared" ca="1" si="157"/>
        <v>-4192987.3304722225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-4192987.3304722225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-17470.780543634257</v>
      </c>
      <c r="L2822" s="444">
        <f t="shared" ca="1" si="157"/>
        <v>-4210458.1110158572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-4210458.1110158572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-17543.57546256607</v>
      </c>
      <c r="L2823" s="444">
        <f t="shared" ca="1" si="157"/>
        <v>-4228001.686478423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-4228001.686478423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-17616.673693660094</v>
      </c>
      <c r="L2824" s="444">
        <f t="shared" ca="1" si="157"/>
        <v>-4245618.3601720827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-4245618.3601720827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-17690.076500717012</v>
      </c>
      <c r="L2825" s="444">
        <f t="shared" ca="1" si="157"/>
        <v>-4263308.4366727993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-4263308.4366727993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-17763.785152803332</v>
      </c>
      <c r="L2826" s="444">
        <f t="shared" ca="1" si="157"/>
        <v>-4281072.2218256025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-4281072.2218256025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-17837.800924273342</v>
      </c>
      <c r="L2827" s="444">
        <f t="shared" ca="1" si="157"/>
        <v>-4298910.0227498757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-4298910.0227498757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-17912.125094791147</v>
      </c>
      <c r="L2828" s="444">
        <f t="shared" ca="1" si="157"/>
        <v>-4316822.1478446666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-4316822.1478446666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-17986.758949352778</v>
      </c>
      <c r="L2829" s="444">
        <f t="shared" ca="1" si="157"/>
        <v>-4334808.906794019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-4334808.906794019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-18061.703778308412</v>
      </c>
      <c r="L2830" s="444">
        <f t="shared" ca="1" si="157"/>
        <v>-4352870.6105723279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-4352870.6105723279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-18136.960877384699</v>
      </c>
      <c r="L2831" s="444">
        <f t="shared" ca="1" si="157"/>
        <v>-4371007.5714497129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-4371007.5714497129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-18212.531547707138</v>
      </c>
      <c r="L2832" s="444">
        <f t="shared" ca="1" si="157"/>
        <v>-4389220.1029974204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-4389220.1029974204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-18288.417095822584</v>
      </c>
      <c r="L2833" s="444">
        <f t="shared" ca="1" si="157"/>
        <v>-4407508.5200932426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-4407508.5200932426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-18364.618833721845</v>
      </c>
      <c r="L2834" s="444">
        <f t="shared" ca="1" si="157"/>
        <v>-4425873.1389269643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-4425873.1389269643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-18441.13807886235</v>
      </c>
      <c r="L2835" s="444">
        <f t="shared" ca="1" si="157"/>
        <v>-4444314.2770058271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-4444314.2770058271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-18517.976154190947</v>
      </c>
      <c r="L2836" s="444">
        <f t="shared" ca="1" si="157"/>
        <v>-4462832.2531600175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-4462832.2531600175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-18595.134388166738</v>
      </c>
      <c r="L2837" s="444">
        <f t="shared" ca="1" si="157"/>
        <v>-4481427.387548184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-4481427.387548184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-18672.614114784101</v>
      </c>
      <c r="L2838" s="444">
        <f t="shared" ca="1" si="157"/>
        <v>-4500100.0016629677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-4500100.0016629677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-18750.416673595697</v>
      </c>
      <c r="L2839" s="444">
        <f t="shared" ca="1" si="157"/>
        <v>-4518850.4183365637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-4518850.4183365637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-18828.543409735681</v>
      </c>
      <c r="L2840" s="444">
        <f t="shared" ca="1" si="157"/>
        <v>-4537678.9617462996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-4537678.9617462996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-18906.995673942914</v>
      </c>
      <c r="L2841" s="444">
        <f t="shared" ca="1" si="157"/>
        <v>-4556585.957420243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-4556585.957420243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-18985.774822584346</v>
      </c>
      <c r="L2842" s="444">
        <f t="shared" ca="1" si="157"/>
        <v>-4575571.7322428273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-4575571.7322428273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-19064.882217678445</v>
      </c>
      <c r="L2843" s="444">
        <f t="shared" ca="1" si="157"/>
        <v>-4594636.6144605055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-4594636.6144605055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-19144.319226918771</v>
      </c>
      <c r="L2844" s="444">
        <f t="shared" ca="1" si="157"/>
        <v>-4613780.9336874243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-4613780.9336874243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-19224.087223697599</v>
      </c>
      <c r="L2845" s="444">
        <f t="shared" ca="1" si="157"/>
        <v>-4633005.0209111217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-4633005.0209111217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-19304.187587129672</v>
      </c>
      <c r="L2846" s="444">
        <f t="shared" ca="1" si="157"/>
        <v>-4652309.2084982516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-4652309.2084982516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-19384.621702076049</v>
      </c>
      <c r="L2847" s="444">
        <f t="shared" ca="1" si="157"/>
        <v>-4671693.8302003276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-4671693.8302003276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-19465.390959168031</v>
      </c>
      <c r="L2848" s="444">
        <f t="shared" ca="1" si="157"/>
        <v>-4691159.2211594954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-4691159.2211594954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-19546.496754831231</v>
      </c>
      <c r="L2849" s="444">
        <f t="shared" ca="1" si="157"/>
        <v>-4710705.717914327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-4710705.717914327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-19627.940491309695</v>
      </c>
      <c r="L2850" s="444">
        <f t="shared" ca="1" si="157"/>
        <v>-4730333.6584056364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-4730333.6584056364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-19709.72357669015</v>
      </c>
      <c r="L2851" s="444">
        <f t="shared" ca="1" si="157"/>
        <v>-4750043.3819823265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-4750043.3819823265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-19791.84742492636</v>
      </c>
      <c r="L2852" s="444">
        <f t="shared" ca="1" si="157"/>
        <v>-4769835.2294072527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-4769835.2294072527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-19874.313455863554</v>
      </c>
      <c r="L2853" s="444">
        <f t="shared" ca="1" si="157"/>
        <v>-4789709.5428631166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-4789709.5428631166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-19957.123095262985</v>
      </c>
      <c r="L2854" s="444">
        <f t="shared" ca="1" si="157"/>
        <v>-4809666.6659583794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-4809666.6659583794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-20040.27777482658</v>
      </c>
      <c r="L2855" s="444">
        <f t="shared" ca="1" si="157"/>
        <v>-4829706.943733206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-4829706.943733206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-20123.778932221692</v>
      </c>
      <c r="L2856" s="444">
        <f t="shared" ca="1" si="157"/>
        <v>-4849830.7226654273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-4849830.7226654273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-20207.628011105946</v>
      </c>
      <c r="L2857" s="444">
        <f t="shared" ca="1" si="157"/>
        <v>-4870038.3506765328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-4870038.3506765328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-20291.826461152221</v>
      </c>
      <c r="L2858" s="444">
        <f t="shared" ca="1" si="157"/>
        <v>-4890330.177137685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-4890330.177137685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-20376.375738073686</v>
      </c>
      <c r="L2859" s="444">
        <f t="shared" ca="1" si="157"/>
        <v>-4910706.5528757591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-4910706.5528757591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-20461.277303648996</v>
      </c>
      <c r="L2860" s="444">
        <f t="shared" ca="1" si="157"/>
        <v>-4931167.8301794082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-4931167.8301794082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-20546.532625747535</v>
      </c>
      <c r="L2861" s="444">
        <f t="shared" ca="1" si="157"/>
        <v>-4951714.362805156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-4951714.362805156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-20632.143178354818</v>
      </c>
      <c r="L2862" s="444">
        <f t="shared" ca="1" si="157"/>
        <v>-4972346.505983511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-4972346.505983511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-20718.110441597961</v>
      </c>
      <c r="L2863" s="444">
        <f t="shared" ca="1" si="157"/>
        <v>-4993064.6164251091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-4993064.6164251091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-20804.435901771289</v>
      </c>
      <c r="L2864" s="444">
        <f t="shared" ca="1" si="157"/>
        <v>-5013869.0523268804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-5013869.0523268804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-20891.121051362003</v>
      </c>
      <c r="L2865" s="444">
        <f t="shared" ca="1" si="157"/>
        <v>-5034760.1733782422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-5034760.1733782422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-20978.16738907601</v>
      </c>
      <c r="L2866" s="444">
        <f t="shared" ca="1" si="157"/>
        <v>-5055738.3407673184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-5055738.3407673184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-21065.576419863828</v>
      </c>
      <c r="L2867" s="444">
        <f t="shared" ca="1" si="157"/>
        <v>-5076803.9171871822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-5076803.9171871822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-21153.349654946593</v>
      </c>
      <c r="L2868" s="444">
        <f t="shared" ca="1" si="157"/>
        <v>-5097957.2668421287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-5097957.2668421287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-21241.488611842204</v>
      </c>
      <c r="L2869" s="444">
        <f t="shared" ca="1" si="157"/>
        <v>-5119198.7554539712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-5119198.7554539712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-21329.994814391546</v>
      </c>
      <c r="L2870" s="444">
        <f t="shared" ca="1" si="157"/>
        <v>-5140528.7502683625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-5140528.7502683625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-21418.869792784844</v>
      </c>
      <c r="L2871" s="444">
        <f t="shared" ca="1" si="157"/>
        <v>-5161947.620061147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-5161947.620061147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-21508.115083588113</v>
      </c>
      <c r="L2872" s="444">
        <f t="shared" ca="1" si="157"/>
        <v>-5183455.7351447353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-5183455.7351447353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-21597.732229769732</v>
      </c>
      <c r="L2873" s="444">
        <f t="shared" ca="1" si="157"/>
        <v>-5205053.4673745055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-5205053.4673745055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-21687.722780727105</v>
      </c>
      <c r="L2874" s="444">
        <f t="shared" ca="1" si="157"/>
        <v>-5226741.1901552323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-5226741.1901552323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-21778.088292313467</v>
      </c>
      <c r="L2875" s="444">
        <f t="shared" ca="1" si="157"/>
        <v>-5248519.2784475461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-5248519.2784475461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-21868.830326864776</v>
      </c>
      <c r="L2876" s="444">
        <f t="shared" ca="1" si="157"/>
        <v>-5270388.1087744106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-5270388.1087744106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-21959.950453226709</v>
      </c>
      <c r="L2877" s="444">
        <f t="shared" ca="1" si="157"/>
        <v>-5292348.059227637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-5292348.059227637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-22051.45024678182</v>
      </c>
      <c r="L2878" s="444">
        <f t="shared" ca="1" si="157"/>
        <v>-5314399.5094744191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-5314399.5094744191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-22143.331289476744</v>
      </c>
      <c r="L2879" s="444">
        <f t="shared" ca="1" si="157"/>
        <v>-5336542.8407638958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-5336542.8407638958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-22235.595169849566</v>
      </c>
      <c r="L2880" s="444">
        <f t="shared" ca="1" si="157"/>
        <v>-5358778.4359337455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-5358778.4359337455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-22328.243483057271</v>
      </c>
      <c r="L2881" s="444">
        <f t="shared" ca="1" si="157"/>
        <v>-5381106.6794168027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-5381106.6794168027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-22421.277830903346</v>
      </c>
      <c r="L2882" s="444">
        <f t="shared" ca="1" si="157"/>
        <v>-5403527.9572477061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-5403527.9572477061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-22514.699821865441</v>
      </c>
      <c r="L2883" s="444">
        <f t="shared" ca="1" si="157"/>
        <v>-5426042.6570695713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-5426042.6570695713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-22608.511071123212</v>
      </c>
      <c r="L2884" s="444">
        <f t="shared" ca="1" si="157"/>
        <v>-5448651.1681406945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-5448651.1681406945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-22702.713200586226</v>
      </c>
      <c r="L2885" s="444">
        <f t="shared" ca="1" si="157"/>
        <v>-5471353.8813412804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-5471353.8813412804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-22797.307838922003</v>
      </c>
      <c r="L2886" s="444">
        <f t="shared" ca="1" si="157"/>
        <v>-5494151.1891802028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-5494151.1891802028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-22892.296621584177</v>
      </c>
      <c r="L2887" s="444">
        <f t="shared" ca="1" si="157"/>
        <v>-5517043.4858017871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-5517043.4858017871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-22987.68119084078</v>
      </c>
      <c r="L2888" s="444">
        <f t="shared" ca="1" si="157"/>
        <v>-5540031.166992628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-5540031.166992628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-23083.463195802615</v>
      </c>
      <c r="L2889" s="444">
        <f t="shared" ca="1" si="157"/>
        <v>-5563114.6301884307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-5563114.6301884307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-23179.644292451794</v>
      </c>
      <c r="L2890" s="444">
        <f t="shared" ca="1" si="157"/>
        <v>-5586294.2744808821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-5586294.2744808821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-23276.226143670341</v>
      </c>
      <c r="L2891" s="444">
        <f t="shared" ca="1" si="157"/>
        <v>-5609570.5006245524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-5609570.5006245524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-23373.210419268969</v>
      </c>
      <c r="L2892" s="444">
        <f t="shared" ca="1" si="157"/>
        <v>-5632943.7110438216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-5632943.7110438216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-23470.598796015922</v>
      </c>
      <c r="L2893" s="444">
        <f t="shared" ca="1" si="157"/>
        <v>-5656414.3098398373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-5656414.3098398373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-23568.392957665987</v>
      </c>
      <c r="L2894" s="444">
        <f t="shared" ca="1" si="157"/>
        <v>-5679982.7027975032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-5679982.7027975032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-23666.594594989598</v>
      </c>
      <c r="L2895" s="444">
        <f t="shared" ca="1" si="157"/>
        <v>-5703649.2973924931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-5703649.2973924931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-23765.205405802055</v>
      </c>
      <c r="L2896" s="444">
        <f t="shared" ca="1" si="157"/>
        <v>-5727414.5027982956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-5727414.5027982956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-23864.227094992897</v>
      </c>
      <c r="L2897" s="444">
        <f t="shared" ca="1" si="157"/>
        <v>-5751278.7298932886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-5751278.7298932886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-23963.66137455537</v>
      </c>
      <c r="L2898" s="444">
        <f t="shared" ca="1" si="157"/>
        <v>-5775242.3912678435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-5775242.3912678435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-24063.509963616016</v>
      </c>
      <c r="L2899" s="444">
        <f t="shared" ca="1" si="157"/>
        <v>-5799305.9012314593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-5799305.9012314593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-24163.774588464414</v>
      </c>
      <c r="L2900" s="444">
        <f t="shared" ca="1" si="157"/>
        <v>-5823469.6758199241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-5823469.6758199241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-24264.456982583019</v>
      </c>
      <c r="L2901" s="444">
        <f t="shared" ca="1" si="157"/>
        <v>-5847734.1328025069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-5847734.1328025069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-24365.55888667711</v>
      </c>
      <c r="L2902" s="444">
        <f t="shared" ca="1" si="157"/>
        <v>-5872099.6916891839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-5872099.6916891839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-24467.082048704931</v>
      </c>
      <c r="L2903" s="444">
        <f t="shared" ca="1" si="157"/>
        <v>-5896566.7737378888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-5896566.7737378888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-24569.02822390787</v>
      </c>
      <c r="L2904" s="444">
        <f t="shared" ca="1" si="157"/>
        <v>-5921135.8019617964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-5921135.8019617964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-24671.399174840819</v>
      </c>
      <c r="L2905" s="444">
        <f t="shared" ca="1" si="157"/>
        <v>-5945807.2011366375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-5945807.2011366375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-24774.196671402657</v>
      </c>
      <c r="L2906" s="444">
        <f t="shared" ca="1" si="157"/>
        <v>-5970581.3978080405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-5970581.3978080405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-24877.422490866837</v>
      </c>
      <c r="L2907" s="444">
        <f t="shared" ca="1" si="157"/>
        <v>-5995458.8202989073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-5995458.8202989073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-24981.078417912115</v>
      </c>
      <c r="L2908" s="444">
        <f t="shared" ca="1" si="157"/>
        <v>-6020439.8987168195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-6020439.8987168195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-25085.166244653414</v>
      </c>
      <c r="L2909" s="444">
        <f t="shared" ca="1" si="157"/>
        <v>-6045525.0649614725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-6045525.0649614725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-25189.687770672801</v>
      </c>
      <c r="L2910" s="444">
        <f t="shared" ca="1" si="157"/>
        <v>-6070714.7527321456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-6070714.7527321456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-25294.644803050607</v>
      </c>
      <c r="L2911" s="444">
        <f t="shared" ca="1" si="157"/>
        <v>-6096009.3975351965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-6096009.3975351965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-25400.039156396651</v>
      </c>
      <c r="L2912" s="444">
        <f t="shared" ca="1" si="157"/>
        <v>-6121409.4366915934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-6121409.4366915934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-25505.872652881641</v>
      </c>
      <c r="L2913" s="444">
        <f t="shared" ca="1" si="157"/>
        <v>-6146915.3093444752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-6146915.3093444752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-25612.147122268645</v>
      </c>
      <c r="L2914" s="444">
        <f t="shared" ca="1" si="157"/>
        <v>-6172527.4564667437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-6172527.4564667437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-25718.864401944764</v>
      </c>
      <c r="L2915" s="444">
        <f t="shared" ca="1" si="157"/>
        <v>-6198246.3208686886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-6198246.3208686886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-25826.026336952869</v>
      </c>
      <c r="L2916" s="444">
        <f t="shared" ca="1" si="157"/>
        <v>-6224072.3472056417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-6224072.3472056417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-25933.634780023505</v>
      </c>
      <c r="L2917" s="444">
        <f t="shared" ca="1" si="157"/>
        <v>-6250005.9819856649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-6250005.9819856649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-26041.691591606937</v>
      </c>
      <c r="L2918" s="444">
        <f t="shared" ca="1" si="157"/>
        <v>-6276047.6735772714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-6276047.6735772714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-26150.198639905298</v>
      </c>
      <c r="L2919" s="444">
        <f t="shared" ca="1" si="157"/>
        <v>-6302197.8722171765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-6302197.8722171765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-26259.157800904901</v>
      </c>
      <c r="L2920" s="444">
        <f t="shared" ca="1" si="157"/>
        <v>-6328457.030018081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-6328457.030018081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-26368.570958408669</v>
      </c>
      <c r="L2921" s="444">
        <f t="shared" ca="1" si="157"/>
        <v>-6354825.6009764895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-6354825.6009764895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-26478.440004068707</v>
      </c>
      <c r="L2922" s="444">
        <f t="shared" ca="1" si="157"/>
        <v>-6381304.0409805579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-6381304.0409805579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-26588.766837418993</v>
      </c>
      <c r="L2923" s="444">
        <f t="shared" ca="1" si="157"/>
        <v>-6407892.8078179769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-6407892.8078179769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-26699.553365908236</v>
      </c>
      <c r="L2924" s="444">
        <f t="shared" ca="1" si="157"/>
        <v>-6434592.3611838855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-6434592.3611838855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-26810.801504932857</v>
      </c>
      <c r="L2925" s="444">
        <f t="shared" ca="1" si="157"/>
        <v>-6461403.1626888188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-6461403.1626888188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-26922.513177870078</v>
      </c>
      <c r="L2926" s="444">
        <f t="shared" ca="1" si="157"/>
        <v>-6488325.6758666886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-6488325.6758666886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-27034.690316111202</v>
      </c>
      <c r="L2927" s="444">
        <f t="shared" ca="1" si="157"/>
        <v>-6515360.3661827995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-6515360.3661827995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-27147.334859094997</v>
      </c>
      <c r="L2928" s="444">
        <f t="shared" ca="1" si="157"/>
        <v>-6542507.701041894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-6542507.701041894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-27260.448754341225</v>
      </c>
      <c r="L2929" s="444">
        <f t="shared" ca="1" si="157"/>
        <v>-6569768.1497962354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-6569768.1497962354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-27374.033957484313</v>
      </c>
      <c r="L2930" s="444">
        <f t="shared" ca="1" si="157"/>
        <v>-6597142.1837537196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-6597142.1837537196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-27488.092432307163</v>
      </c>
      <c r="L2931" s="444">
        <f t="shared" ca="1" si="157"/>
        <v>-6624630.2761860266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-6624630.2761860266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-27602.626150775111</v>
      </c>
      <c r="L2932" s="444">
        <f t="shared" ca="1" si="157"/>
        <v>-6652232.9023368014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-6652232.9023368014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-27717.637093070007</v>
      </c>
      <c r="L2933" s="444">
        <f t="shared" ca="1" si="157"/>
        <v>-6679950.5394298714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-6679950.5394298714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-27833.127247624463</v>
      </c>
      <c r="L2934" s="444">
        <f t="shared" ca="1" si="157"/>
        <v>-6707783.6666774955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-6707783.6666774955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-27949.098611156231</v>
      </c>
      <c r="L2935" s="444">
        <f t="shared" ca="1" si="157"/>
        <v>-6735732.7652886519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-6735732.7652886519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-28065.553188702721</v>
      </c>
      <c r="L2936" s="444">
        <f t="shared" ca="1" si="157"/>
        <v>-6763798.3184773549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-6763798.3184773549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-28182.492993655644</v>
      </c>
      <c r="L2937" s="444">
        <f t="shared" ca="1" si="157"/>
        <v>-6791980.8114710106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-6791980.8114710106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-28299.920047795873</v>
      </c>
      <c r="L2938" s="444">
        <f t="shared" ca="1" si="157"/>
        <v>-6820280.7315188069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-6820280.7315188069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-28417.836381328361</v>
      </c>
      <c r="L2939" s="444">
        <f t="shared" ca="1" si="157"/>
        <v>-6848698.5679001352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-6848698.5679001352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-28536.244032917228</v>
      </c>
      <c r="L2940" s="444">
        <f t="shared" ca="1" si="157"/>
        <v>-6877234.8119330527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-6877234.8119330527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-28655.145049721057</v>
      </c>
      <c r="L2941" s="444">
        <f t="shared" ca="1" si="157"/>
        <v>-6905889.9569827737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-6905889.9569827737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-28774.541487428218</v>
      </c>
      <c r="L2942" s="444">
        <f t="shared" ca="1" si="157"/>
        <v>-6934664.4984702021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-6934664.4984702021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-28894.435410292514</v>
      </c>
      <c r="L2943" s="444">
        <f t="shared" ca="1" si="157"/>
        <v>-6963558.9338804949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-6963558.9338804949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-29014.828891168723</v>
      </c>
      <c r="L2944" s="444">
        <f t="shared" ca="1" si="157"/>
        <v>-6992573.7627716633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-6992573.7627716633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-29135.724011548602</v>
      </c>
      <c r="L2945" s="444">
        <f t="shared" ca="1" si="157"/>
        <v>-7021709.4867832121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-7021709.4867832121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-29257.122861596716</v>
      </c>
      <c r="L2946" s="444">
        <f t="shared" ca="1" si="157"/>
        <v>-7050966.6096448088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-7050966.6096448088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-29379.0275401867</v>
      </c>
      <c r="L2947" s="444">
        <f t="shared" ca="1" si="157"/>
        <v>-7080345.6371849952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-7080345.6371849952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-29501.440154937478</v>
      </c>
      <c r="L2948" s="444">
        <f t="shared" ca="1" si="157"/>
        <v>-7109847.0773399323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-7109847.0773399323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-29624.362822249717</v>
      </c>
      <c r="L2949" s="444">
        <f t="shared" ca="1" si="157"/>
        <v>-7139471.4401621819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-7139471.4401621819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-29747.79766734242</v>
      </c>
      <c r="L2950" s="444">
        <f t="shared" ca="1" si="157"/>
        <v>-7169219.2378295241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-7169219.2378295241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-29871.746824289679</v>
      </c>
      <c r="L2951" s="444">
        <f t="shared" ca="1" si="157"/>
        <v>-7199090.9846538138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-7199090.9846538138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-29996.212436057554</v>
      </c>
      <c r="L2952" s="444">
        <f t="shared" ca="1" si="157"/>
        <v>-7229087.1970898714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-7229087.1970898714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-30121.196654541131</v>
      </c>
      <c r="L2953" s="444">
        <f t="shared" ca="1" si="157"/>
        <v>-7259208.3937444128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-7259208.3937444128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-30246.701640601721</v>
      </c>
      <c r="L2954" s="444">
        <f t="shared" ca="1" si="157"/>
        <v>-7289455.0953850141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-7289455.0953850141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-30372.729564104226</v>
      </c>
      <c r="L2955" s="444">
        <f t="shared" ca="1" si="157"/>
        <v>-7319827.8249491183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-7319827.8249491183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-30499.282603954664</v>
      </c>
      <c r="L2956" s="444">
        <f t="shared" ca="1" si="157"/>
        <v>-7350327.1075530732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-7350327.1075530732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-30626.362948137801</v>
      </c>
      <c r="L2957" s="444">
        <f t="shared" ca="1" si="157"/>
        <v>-7380953.4705012105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-7380953.4705012105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-30753.972793755045</v>
      </c>
      <c r="L2958" s="444">
        <f t="shared" ca="1" si="157"/>
        <v>-7411707.4432949657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-7411707.4432949657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-30882.114347062354</v>
      </c>
      <c r="L2959" s="444">
        <f t="shared" ca="1" si="157"/>
        <v>-7442589.5576420277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-7442589.5576420277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-31010.789823508443</v>
      </c>
      <c r="L2960" s="444">
        <f t="shared" ca="1" si="157"/>
        <v>-7473600.3474655366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-7473600.3474655366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-31140.001447773069</v>
      </c>
      <c r="L2961" s="444">
        <f t="shared" ca="1" si="157"/>
        <v>-7504740.3489133092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-7504740.3489133092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-31269.751453805453</v>
      </c>
      <c r="L2962" s="444">
        <f t="shared" ca="1" si="157"/>
        <v>-7536010.1003671149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-7536010.1003671149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-31400.042084862976</v>
      </c>
      <c r="L2963" s="444">
        <f t="shared" ca="1" si="157"/>
        <v>-7567410.1424519783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-7567410.1424519783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-31530.87559354991</v>
      </c>
      <c r="L2964" s="444">
        <f t="shared" ca="1" si="157"/>
        <v>-7598941.0180455279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-7598941.0180455279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-31662.254241856364</v>
      </c>
      <c r="L2965" s="444">
        <f t="shared" ca="1" si="157"/>
        <v>-7630603.2722873846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-7630603.2722873846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-31794.180301197441</v>
      </c>
      <c r="L2966" s="444">
        <f t="shared" ca="1" si="157"/>
        <v>-7662397.4525885824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-7662397.4525885824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-31926.656052452425</v>
      </c>
      <c r="L2967" s="444">
        <f t="shared" ca="1" si="157"/>
        <v>-7694324.1086410349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-7694324.1086410349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-32059.683786004312</v>
      </c>
      <c r="L2968" s="444">
        <f t="shared" ca="1" si="157"/>
        <v>-7726383.7924270388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-7726383.7924270388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-32193.265801779333</v>
      </c>
      <c r="L2969" s="444">
        <f t="shared" ca="1" si="157"/>
        <v>-7758577.0582288178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-7758577.0582288178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-32327.404409286741</v>
      </c>
      <c r="L2970" s="444">
        <f t="shared" ca="1" si="157"/>
        <v>-7790904.4626381043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-7790904.4626381043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-32462.101927658769</v>
      </c>
      <c r="L2971" s="444">
        <f t="shared" ca="1" si="157"/>
        <v>-7823366.5645657629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-7823366.5645657629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-32597.360685690677</v>
      </c>
      <c r="L2972" s="444">
        <f t="shared" ca="1" si="157"/>
        <v>-7855963.9252514532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-7855963.9252514532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-32733.183021881057</v>
      </c>
      <c r="L2973" s="444">
        <f t="shared" ca="1" si="157"/>
        <v>-7888697.1082733339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-7888697.1082733339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-32869.571284472229</v>
      </c>
      <c r="L2974" s="444">
        <f t="shared" ca="1" si="157"/>
        <v>-7921566.6795578059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-7921566.6795578059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-33006.527831490857</v>
      </c>
      <c r="L2975" s="444">
        <f t="shared" ca="1" si="157"/>
        <v>-7954573.207389297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-7954573.207389297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-33144.055030788739</v>
      </c>
      <c r="L2976" s="444">
        <f t="shared" ca="1" si="157"/>
        <v>-7987717.2624200853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-7987717.2624200853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-33282.155260083688</v>
      </c>
      <c r="L2977" s="444">
        <f t="shared" ca="1" si="157"/>
        <v>-8020999.4176801685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-8020999.4176801685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-33420.830907000702</v>
      </c>
      <c r="L2978" s="444">
        <f t="shared" ca="1" si="157"/>
        <v>-8054420.2485871697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-8054420.2485871697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-33560.084369113203</v>
      </c>
      <c r="L2979" s="444">
        <f t="shared" ca="1" si="157"/>
        <v>-8087980.3329562824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-8087980.3329562824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-33699.918053984504</v>
      </c>
      <c r="L2980" s="444">
        <f t="shared" ca="1" si="157"/>
        <v>-8121680.2510102671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-8121680.2510102671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-33840.334379209446</v>
      </c>
      <c r="L2981" s="444">
        <f t="shared" ca="1" si="157"/>
        <v>-8155520.5853894763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-8155520.5853894763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-33981.33577245615</v>
      </c>
      <c r="L2982" s="444">
        <f t="shared" ca="1" si="157"/>
        <v>-8189501.9211619329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-8189501.9211619329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-34122.924671508059</v>
      </c>
      <c r="L2983" s="444">
        <f t="shared" ca="1" si="157"/>
        <v>-8223624.8458334412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-8223624.8458334412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-34265.103524306003</v>
      </c>
      <c r="L2984" s="444">
        <f t="shared" ca="1" si="157"/>
        <v>-8257889.9493577471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-8257889.9493577471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-34407.874788990615</v>
      </c>
      <c r="L2985" s="444">
        <f t="shared" ca="1" si="157"/>
        <v>-8292297.8241467373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-8292297.8241467373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-34551.24093394474</v>
      </c>
      <c r="L2986" s="444">
        <f t="shared" ca="1" si="157"/>
        <v>-8326849.0650806818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-8326849.0650806818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-34695.204437836175</v>
      </c>
      <c r="L2987" s="444">
        <f t="shared" ca="1" si="157"/>
        <v>-8361544.2695185179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-8361544.2695185179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-34839.767789660487</v>
      </c>
      <c r="L2988" s="444">
        <f t="shared" ca="1" si="157"/>
        <v>-8396384.0373081788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-8396384.0373081788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-34984.933488784081</v>
      </c>
      <c r="L2989" s="444">
        <f t="shared" ca="1" si="157"/>
        <v>-8431368.9707969632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-8431368.9707969632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-35130.704044987346</v>
      </c>
      <c r="L2990" s="444">
        <f t="shared" ca="1" si="157"/>
        <v>-8466499.6748419497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-8466499.6748419497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-35277.081978508126</v>
      </c>
      <c r="L2991" s="444">
        <f t="shared" ca="1" si="157"/>
        <v>-8501776.7568204571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-8501776.7568204571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-35424.069820085235</v>
      </c>
      <c r="L2992" s="444">
        <f t="shared" ca="1" si="157"/>
        <v>-8537200.8266405426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-8537200.8266405426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-35571.670111002262</v>
      </c>
      <c r="L2993" s="444">
        <f t="shared" ca="1" si="157"/>
        <v>-8572772.496751545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-8572772.496751545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-35719.88540313144</v>
      </c>
      <c r="L2994" s="444">
        <f t="shared" ca="1" si="157"/>
        <v>-8608492.3821546771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-8608492.3821546771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-35868.718258977824</v>
      </c>
      <c r="L2995" s="444">
        <f t="shared" ca="1" si="157"/>
        <v>-8644361.100413654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-8644361.100413654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-36018.171251723557</v>
      </c>
      <c r="L2996" s="444">
        <f t="shared" ca="1" si="157"/>
        <v>-8680379.2716653775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-8680379.2716653775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-36168.246965272403</v>
      </c>
      <c r="L2997" s="444">
        <f t="shared" ca="1" si="157"/>
        <v>-8716547.5186306499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-8716547.5186306499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-36318.947994294373</v>
      </c>
      <c r="L2998" s="444">
        <f t="shared" ca="1" si="157"/>
        <v>-8752866.4666249435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-8752866.4666249435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-36470.276944270598</v>
      </c>
      <c r="L2999" s="444">
        <f t="shared" ca="1" si="157"/>
        <v>-8789336.7435692139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-8789336.7435692139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-36622.236431538389</v>
      </c>
      <c r="L3000" s="444">
        <f t="shared" ca="1" si="157"/>
        <v>-8825958.980000753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-8825958.980000753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-36774.829083336474</v>
      </c>
      <c r="L3001" s="444">
        <f t="shared" ca="1" si="157"/>
        <v>-8862733.8090840895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-8862733.8090840895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-36928.057537850371</v>
      </c>
      <c r="L3002" s="444">
        <f t="shared" ca="1" si="157"/>
        <v>-8899661.8666219395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-8899661.8666219395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-37081.924444258082</v>
      </c>
      <c r="L3003" s="444">
        <f t="shared" ca="1" si="157"/>
        <v>-8936743.7910661977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-8936743.7910661977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-37236.432462775825</v>
      </c>
      <c r="L3004" s="444">
        <f t="shared" ca="1" si="157"/>
        <v>-8973980.2235289738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-8973980.2235289738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-37391.584264704055</v>
      </c>
      <c r="L3005" s="444">
        <f t="shared" ca="1" si="157"/>
        <v>-9011371.8077936787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-9011371.8077936787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-37547.382532473661</v>
      </c>
      <c r="L3006" s="444">
        <f t="shared" ca="1" si="157"/>
        <v>-9048919.1903261524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-9048919.1903261524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-37703.829959692303</v>
      </c>
      <c r="L3007" s="444">
        <f t="shared" ca="1" si="157"/>
        <v>-9086623.0202858448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-9086623.0202858448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-37860.929251191017</v>
      </c>
      <c r="L3008" s="444">
        <f t="shared" ca="1" si="157"/>
        <v>-9124483.9495370351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-9124483.9495370351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-38018.683123070979</v>
      </c>
      <c r="L3009" s="444">
        <f t="shared" ca="1" si="157"/>
        <v>-9162502.6326601058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-9162502.6326601058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-38177.09430275044</v>
      </c>
      <c r="L3010" s="444">
        <f t="shared" ca="1" si="157"/>
        <v>-9200679.7269628569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-9200679.7269628569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-38336.165529011902</v>
      </c>
      <c r="L3011" s="444">
        <f t="shared" ca="1" si="157"/>
        <v>-9239015.8924918696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-9239015.8924918696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-38495.899552049457</v>
      </c>
      <c r="L3012" s="444">
        <f t="shared" ca="1" si="157"/>
        <v>-9277511.7920439187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-9277511.7920439187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-38656.299133516324</v>
      </c>
      <c r="L3013" s="444">
        <f t="shared" ca="1" si="157"/>
        <v>-9316168.0911774356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-9316168.0911774356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-38817.367046572646</v>
      </c>
      <c r="L3014" s="444">
        <f t="shared" ca="1" si="157"/>
        <v>-9354985.4582240079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-9354985.4582240079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-38979.106075933363</v>
      </c>
      <c r="L3015" s="444">
        <f t="shared" ca="1" si="157"/>
        <v>-9393964.5642999411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-9393964.5642999411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-39141.51901791642</v>
      </c>
      <c r="L3016" s="444">
        <f t="shared" ca="1" si="157"/>
        <v>-9433106.0833178572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-9433106.0833178572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-39304.608680491074</v>
      </c>
      <c r="L3017" s="444">
        <f t="shared" ca="1" si="157"/>
        <v>-9472410.6919983476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-9472410.6919983476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-39468.377883326451</v>
      </c>
      <c r="L3018" s="444">
        <f t="shared" ca="1" si="157"/>
        <v>-9511879.0698816739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-9511879.0698816739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-39632.829457840307</v>
      </c>
      <c r="L3019" s="444">
        <f t="shared" ca="1" si="157"/>
        <v>-9551511.8993395139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-9551511.8993395139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-39797.966247247976</v>
      </c>
      <c r="L3020" s="444">
        <f t="shared" ca="1" si="157"/>
        <v>-9591309.8655867614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-9591309.8655867614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-39963.791106611505</v>
      </c>
      <c r="L3021" s="444">
        <f t="shared" ca="1" si="157"/>
        <v>-9631273.6566933729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-9631273.6566933729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-40130.306902889053</v>
      </c>
      <c r="L3022" s="444">
        <f t="shared" ca="1" si="157"/>
        <v>-9671403.963596262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-9671403.963596262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-40297.516514984425</v>
      </c>
      <c r="L3023" s="444">
        <f t="shared" ca="1" si="157"/>
        <v>-9711701.4801112469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-9711701.4801112469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-40465.42283379686</v>
      </c>
      <c r="L3024" s="444">
        <f t="shared" ca="1" si="157"/>
        <v>-9752166.9029450435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-9752166.9029450435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-40634.028762271017</v>
      </c>
      <c r="L3025" s="444">
        <f t="shared" ca="1" si="157"/>
        <v>-9792800.9317073151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-9792800.9317073151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-40803.337215447144</v>
      </c>
      <c r="L3026" s="444">
        <f t="shared" ca="1" si="157"/>
        <v>-9833604.2689227629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-9833604.2689227629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-40973.351120511514</v>
      </c>
      <c r="L3027" s="444">
        <f t="shared" ca="1" si="157"/>
        <v>-9874577.620043274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-9874577.620043274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-41144.073416846972</v>
      </c>
      <c r="L3028" s="444">
        <f t="shared" ca="1" si="157"/>
        <v>-9915721.6934601218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-9915721.6934601218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-41315.507056083843</v>
      </c>
      <c r="L3029" s="444">
        <f t="shared" ca="1" si="157"/>
        <v>-9957037.2005162053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-9957037.2005162053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-41487.655002150852</v>
      </c>
      <c r="L3030" s="444">
        <f t="shared" ca="1" si="157"/>
        <v>-9998524.855518356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-9998524.855518356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-41660.520231326482</v>
      </c>
      <c r="L3031" s="444">
        <f t="shared" ca="1" si="157"/>
        <v>-10040185.375749683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-10040185.375749683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-41834.105732290343</v>
      </c>
      <c r="L3032" s="444">
        <f t="shared" ca="1" si="157"/>
        <v>-10082019.481481973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-10082019.481481973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-42008.414506174886</v>
      </c>
      <c r="L3033" s="444">
        <f t="shared" ca="1" si="157"/>
        <v>-10124027.895988148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-10124027.895988148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-42183.449566617281</v>
      </c>
      <c r="L3034" s="444">
        <f t="shared" ca="1" si="157"/>
        <v>-10166211.345554765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-10166211.345554765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-42359.213939811525</v>
      </c>
      <c r="L3035" s="444">
        <f t="shared" ca="1" si="157"/>
        <v>-10208570.559494577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-10208570.559494577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-42535.710664560742</v>
      </c>
      <c r="L3036" s="444">
        <f t="shared" ca="1" si="157"/>
        <v>-10251106.270159138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-10251106.270159138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-42712.942792329741</v>
      </c>
      <c r="L3037" s="444">
        <f t="shared" ca="1" si="157"/>
        <v>-10293819.212951468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-10293819.212951468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-42890.913387297784</v>
      </c>
      <c r="L3038" s="444">
        <f t="shared" ca="1" si="157"/>
        <v>-10336710.126338767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-10336710.126338767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-43069.625526411532</v>
      </c>
      <c r="L3039" s="444">
        <f t="shared" ca="1" si="157"/>
        <v>-10379779.751865178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-10379779.751865178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-43249.08229943824</v>
      </c>
      <c r="L3040" s="444">
        <f t="shared" ca="1" si="157"/>
        <v>-10423028.834164616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-10423028.834164616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-43429.286809019235</v>
      </c>
      <c r="L3041" s="444">
        <f t="shared" ca="1" si="157"/>
        <v>-10466458.120973635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-10466458.120973635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-43610.242170723483</v>
      </c>
      <c r="L3042" s="444">
        <f t="shared" ca="1" si="157"/>
        <v>-10510068.363144359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-10510068.363144359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-43791.951513101492</v>
      </c>
      <c r="L3043" s="444">
        <f t="shared" ca="1" si="157"/>
        <v>-10553860.314657461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-10553860.314657461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-43974.417977739417</v>
      </c>
      <c r="L3044" s="444">
        <f t="shared" ca="1" si="157"/>
        <v>-10597834.7326352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-10597834.7326352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-44157.644719313335</v>
      </c>
      <c r="L3045" s="444">
        <f t="shared" ca="1" si="157"/>
        <v>-10641992.377354514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-10641992.377354514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-44341.634905643805</v>
      </c>
      <c r="L3046" s="444">
        <f t="shared" ca="1" si="157"/>
        <v>-10686334.012260158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-10686334.012260158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-44526.391717750659</v>
      </c>
      <c r="L3047" s="444">
        <f t="shared" ca="1" si="157"/>
        <v>-10730860.403977908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-10730860.403977908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-44711.918349907952</v>
      </c>
      <c r="L3048" s="444">
        <f t="shared" ca="1" si="157"/>
        <v>-10775572.322327817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-10775572.322327817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-44898.218009699238</v>
      </c>
      <c r="L3049" s="444">
        <f t="shared" ca="1" si="157"/>
        <v>-10820470.540337516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-10820470.540337516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-45085.293918072981</v>
      </c>
      <c r="L3050" s="444">
        <f t="shared" ca="1" si="157"/>
        <v>-10865555.834255589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-10865555.834255589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-45273.149309398286</v>
      </c>
      <c r="L3051" s="444">
        <f t="shared" ca="1" si="157"/>
        <v>-10910828.983564988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-10910828.983564988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-45461.787431520781</v>
      </c>
      <c r="L3052" s="444">
        <f t="shared" ca="1" si="157"/>
        <v>-10956290.770996509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-10956290.770996509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-45651.211545818791</v>
      </c>
      <c r="L3053" s="444">
        <f t="shared" ca="1" si="157"/>
        <v>-11001941.982542329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-11001941.982542329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-45841.424927259701</v>
      </c>
      <c r="L3054" s="444">
        <f t="shared" ca="1" si="157"/>
        <v>-11047783.407469587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-11047783.407469587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-46032.430864456612</v>
      </c>
      <c r="L3055" s="444">
        <f t="shared" ca="1" si="157"/>
        <v>-11093815.838334044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-11093815.838334044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-46224.232659725181</v>
      </c>
      <c r="L3056" s="444">
        <f t="shared" ca="1" si="157"/>
        <v>-11140040.07099377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-11140040.07099377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-46416.83362914071</v>
      </c>
      <c r="L3057" s="444">
        <f t="shared" ca="1" si="157"/>
        <v>-11186456.904622911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-11186456.904622911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-46610.237102595464</v>
      </c>
      <c r="L3058" s="444">
        <f t="shared" ca="1" si="157"/>
        <v>-11233067.141725507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-11233067.141725507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-46804.44642385628</v>
      </c>
      <c r="L3059" s="444">
        <f t="shared" ca="1" si="157"/>
        <v>-11279871.588149363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-11279871.588149363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-46999.464950622343</v>
      </c>
      <c r="L3060" s="444">
        <f t="shared" ca="1" si="157"/>
        <v>-11326871.053099986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-11326871.053099986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-47195.296054583276</v>
      </c>
      <c r="L3061" s="444">
        <f t="shared" ca="1" si="157"/>
        <v>-11374066.349154569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-11374066.349154569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-47391.943121477372</v>
      </c>
      <c r="L3062" s="444">
        <f t="shared" ca="1" si="157"/>
        <v>-11421458.292276047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-11421458.292276047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-47589.409551150195</v>
      </c>
      <c r="L3063" s="444">
        <f t="shared" ca="1" si="157"/>
        <v>-11469047.701827198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-11469047.701827198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-47787.698757613325</v>
      </c>
      <c r="L3064" s="444">
        <f t="shared" ca="1" si="157"/>
        <v>-11516835.400584811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-11516835.400584811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-47986.814169103382</v>
      </c>
      <c r="L3065" s="444">
        <f t="shared" ca="1" si="157"/>
        <v>-11564822.214753915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-11564822.214753915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-48186.759228141309</v>
      </c>
      <c r="L3066" s="444">
        <f t="shared" ca="1" si="157"/>
        <v>-11613008.973982057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-11613008.973982057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-48387.537391591904</v>
      </c>
      <c r="L3067" s="444">
        <f t="shared" ca="1" si="157"/>
        <v>-11661396.511373648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-11661396.511373648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-48589.152130723538</v>
      </c>
      <c r="L3068" s="444">
        <f t="shared" ref="L3068:L3322" ca="1" si="162">I3068-J3068+K3068</f>
        <v>-11709985.663504371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-11709985.663504371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-48791.606931268216</v>
      </c>
      <c r="L3069" s="444">
        <f t="shared" ca="1" si="162"/>
        <v>-11758777.270435639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-11758777.270435639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-48994.905293481825</v>
      </c>
      <c r="L3070" s="444">
        <f t="shared" ca="1" si="162"/>
        <v>-11807772.17572912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-11807772.17572912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-49199.050732204669</v>
      </c>
      <c r="L3071" s="444">
        <f t="shared" ca="1" si="162"/>
        <v>-11856971.226461325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-11856971.226461325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-49404.046776922187</v>
      </c>
      <c r="L3072" s="444">
        <f t="shared" ca="1" si="162"/>
        <v>-11906375.273238247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-11906375.273238247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-49609.896971826027</v>
      </c>
      <c r="L3073" s="444">
        <f t="shared" ca="1" si="162"/>
        <v>-11955985.170210073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-11955985.170210073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-49816.604875875302</v>
      </c>
      <c r="L3074" s="444">
        <f t="shared" ca="1" si="162"/>
        <v>-12005801.775085948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-12005801.775085948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-50024.174062858117</v>
      </c>
      <c r="L3075" s="444">
        <f t="shared" ca="1" si="162"/>
        <v>-12055825.949148806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-12055825.949148806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-50232.608121453355</v>
      </c>
      <c r="L3076" s="444">
        <f t="shared" ca="1" si="162"/>
        <v>-12106058.557270259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-12106058.557270259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-50441.910655292741</v>
      </c>
      <c r="L3077" s="444">
        <f t="shared" ca="1" si="162"/>
        <v>-12156500.467925552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-12156500.467925552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-50652.085283023131</v>
      </c>
      <c r="L3078" s="444">
        <f t="shared" ca="1" si="162"/>
        <v>-12207152.553208575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-12207152.553208575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-50863.135638369058</v>
      </c>
      <c r="L3079" s="444">
        <f t="shared" ca="1" si="162"/>
        <v>-12258015.688846944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-12258015.688846944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-51075.065370195596</v>
      </c>
      <c r="L3080" s="444">
        <f t="shared" ca="1" si="162"/>
        <v>-12309090.75421714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-12309090.75421714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-51287.878142571419</v>
      </c>
      <c r="L3081" s="444">
        <f t="shared" ca="1" si="162"/>
        <v>-12360378.632359711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-12360378.632359711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-51501.577634832131</v>
      </c>
      <c r="L3082" s="444">
        <f t="shared" ca="1" si="162"/>
        <v>-12411880.209994543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-12411880.209994543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-51716.167541643932</v>
      </c>
      <c r="L3083" s="444">
        <f t="shared" ca="1" si="162"/>
        <v>-12463596.377536187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-12463596.377536187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-51931.651573067444</v>
      </c>
      <c r="L3084" s="444">
        <f t="shared" ca="1" si="162"/>
        <v>-12515528.029109254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-12515528.029109254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-52148.033454621895</v>
      </c>
      <c r="L3085" s="444">
        <f t="shared" ca="1" si="162"/>
        <v>-12567676.062563876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-12567676.062563876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-52365.316927349479</v>
      </c>
      <c r="L3086" s="444">
        <f t="shared" ca="1" si="162"/>
        <v>-12620041.379491225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-12620041.379491225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-52583.505747880103</v>
      </c>
      <c r="L3087" s="444">
        <f t="shared" ca="1" si="162"/>
        <v>-12672624.885239106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-12672624.885239106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-52802.603688496274</v>
      </c>
      <c r="L3088" s="444">
        <f t="shared" ca="1" si="162"/>
        <v>-12725427.488927603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-12725427.488927603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-53022.614537198344</v>
      </c>
      <c r="L3089" s="444">
        <f t="shared" ca="1" si="162"/>
        <v>-12778450.103464801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-12778450.103464801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-53243.542097770005</v>
      </c>
      <c r="L3090" s="444">
        <f t="shared" ca="1" si="162"/>
        <v>-12831693.645562571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-12831693.645562571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-53465.390189844045</v>
      </c>
      <c r="L3091" s="444">
        <f t="shared" ca="1" si="162"/>
        <v>-12885159.035752414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-12885159.035752414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-53688.162648968391</v>
      </c>
      <c r="L3092" s="444">
        <f t="shared" ca="1" si="162"/>
        <v>-12938847.198401382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-12938847.198401382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-53911.863326672428</v>
      </c>
      <c r="L3093" s="444">
        <f t="shared" ca="1" si="162"/>
        <v>-12992759.061728055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-12992759.061728055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-54136.496090533561</v>
      </c>
      <c r="L3094" s="444">
        <f t="shared" ca="1" si="162"/>
        <v>-13046895.557818588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-13046895.557818588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-54362.064824244117</v>
      </c>
      <c r="L3095" s="444">
        <f t="shared" ca="1" si="162"/>
        <v>-13101257.622642832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-13101257.622642832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-54588.573427678471</v>
      </c>
      <c r="L3096" s="444">
        <f t="shared" ca="1" si="162"/>
        <v>-13155846.196070511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-13155846.196070511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-54816.025816960464</v>
      </c>
      <c r="L3097" s="444">
        <f t="shared" ca="1" si="162"/>
        <v>-13210662.221887471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-13210662.221887471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-55044.425924531126</v>
      </c>
      <c r="L3098" s="444">
        <f t="shared" ca="1" si="162"/>
        <v>-13265706.647812001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-13265706.647812001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-55273.777699216662</v>
      </c>
      <c r="L3099" s="444">
        <f t="shared" ca="1" si="162"/>
        <v>-13320980.425511219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-13320980.425511219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-55504.085106296741</v>
      </c>
      <c r="L3100" s="444">
        <f t="shared" ca="1" si="162"/>
        <v>-13376484.510617515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-13376484.510617515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-55735.352127572987</v>
      </c>
      <c r="L3101" s="444">
        <f t="shared" ca="1" si="162"/>
        <v>-13432219.862745088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-13432219.862745088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-55967.582761437865</v>
      </c>
      <c r="L3102" s="444">
        <f t="shared" ca="1" si="162"/>
        <v>-13488187.445506526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-13488187.445506526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-56200.781022943855</v>
      </c>
      <c r="L3103" s="444">
        <f t="shared" ca="1" si="162"/>
        <v>-13544388.22652947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-13544388.22652947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-56434.950943872784</v>
      </c>
      <c r="L3104" s="444">
        <f t="shared" ca="1" si="162"/>
        <v>-13600823.177473342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-13600823.177473342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-56670.096572805589</v>
      </c>
      <c r="L3105" s="444">
        <f t="shared" ca="1" si="162"/>
        <v>-13657493.274046147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-13657493.274046147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-56906.221975192275</v>
      </c>
      <c r="L3106" s="444">
        <f t="shared" ca="1" si="162"/>
        <v>-13714399.49602134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-13714399.49602134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-57143.33123342225</v>
      </c>
      <c r="L3107" s="444">
        <f t="shared" ca="1" si="162"/>
        <v>-13771542.827254761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-13771542.827254761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-57381.428446894839</v>
      </c>
      <c r="L3108" s="444">
        <f t="shared" ca="1" si="162"/>
        <v>-13828924.255701656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-13828924.255701656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-57620.517732090229</v>
      </c>
      <c r="L3109" s="444">
        <f t="shared" ca="1" si="162"/>
        <v>-13886544.773433745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-13886544.773433745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-57860.603222640602</v>
      </c>
      <c r="L3110" s="444">
        <f t="shared" ca="1" si="162"/>
        <v>-13944405.376656385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-13944405.376656385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-58101.689069401604</v>
      </c>
      <c r="L3111" s="444">
        <f t="shared" ca="1" si="162"/>
        <v>-14002507.065725787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-14002507.065725787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-58343.779440524107</v>
      </c>
      <c r="L3112" s="444">
        <f t="shared" ca="1" si="162"/>
        <v>-14060850.845166311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-14060850.845166311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-58586.878521526291</v>
      </c>
      <c r="L3113" s="444">
        <f t="shared" ca="1" si="162"/>
        <v>-14119437.723687837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-14119437.723687837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-58830.990515365978</v>
      </c>
      <c r="L3114" s="444">
        <f t="shared" ca="1" si="162"/>
        <v>-14178268.714203203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-14178268.714203203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-59076.119642513346</v>
      </c>
      <c r="L3115" s="444">
        <f t="shared" ca="1" si="162"/>
        <v>-14237344.833845716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-14237344.833845716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-59322.270141023815</v>
      </c>
      <c r="L3116" s="444">
        <f t="shared" ca="1" si="162"/>
        <v>-14296667.10398674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-14296667.10398674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-59569.44626661142</v>
      </c>
      <c r="L3117" s="444">
        <f t="shared" ca="1" si="162"/>
        <v>-14356236.550253352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-14356236.550253352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-59817.652292722298</v>
      </c>
      <c r="L3118" s="444">
        <f t="shared" ca="1" si="162"/>
        <v>-14416054.202546075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-14416054.202546075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-60066.892510608646</v>
      </c>
      <c r="L3119" s="444">
        <f t="shared" ca="1" si="162"/>
        <v>-14476121.095056683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-14476121.095056683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-60317.171229402848</v>
      </c>
      <c r="L3120" s="444">
        <f t="shared" ca="1" si="162"/>
        <v>-14536438.266286086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-14536438.266286086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-60568.492776192026</v>
      </c>
      <c r="L3121" s="444">
        <f t="shared" ca="1" si="162"/>
        <v>-14597006.759062279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-14597006.759062279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-60820.861496092832</v>
      </c>
      <c r="L3122" s="444">
        <f t="shared" ca="1" si="162"/>
        <v>-14657827.620558372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-14657827.620558372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-61074.281752326548</v>
      </c>
      <c r="L3123" s="444">
        <f t="shared" ca="1" si="162"/>
        <v>-14718901.902310699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-14718901.902310699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-61328.757926294587</v>
      </c>
      <c r="L3124" s="444">
        <f t="shared" ca="1" si="162"/>
        <v>-14780230.660236994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-14780230.660236994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-61584.294417654142</v>
      </c>
      <c r="L3125" s="444">
        <f t="shared" ca="1" si="162"/>
        <v>-14841814.954654647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-14841814.954654647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-61840.895644394361</v>
      </c>
      <c r="L3126" s="444">
        <f t="shared" ca="1" si="162"/>
        <v>-14903655.850299042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-14903655.850299042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-62098.566042912666</v>
      </c>
      <c r="L3127" s="444">
        <f t="shared" ca="1" si="162"/>
        <v>-14965754.416341955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-14965754.416341955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-62357.310068091479</v>
      </c>
      <c r="L3128" s="444">
        <f t="shared" ca="1" si="162"/>
        <v>-15028111.726410046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-15028111.726410046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-62617.13219337519</v>
      </c>
      <c r="L3129" s="444">
        <f t="shared" ca="1" si="162"/>
        <v>-15090728.858603422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-15090728.858603422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-62878.036910847586</v>
      </c>
      <c r="L3130" s="444">
        <f t="shared" ca="1" si="162"/>
        <v>-15153606.895514268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-15153606.895514268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-63140.028731309445</v>
      </c>
      <c r="L3131" s="444">
        <f t="shared" ca="1" si="162"/>
        <v>-15216746.924245577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-15216746.924245577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-63403.112184356571</v>
      </c>
      <c r="L3132" s="444">
        <f t="shared" ca="1" si="162"/>
        <v>-15280150.036429934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-15280150.036429934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-63667.291818458056</v>
      </c>
      <c r="L3133" s="444">
        <f t="shared" ca="1" si="162"/>
        <v>-15343817.328248393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-15343817.328248393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-63932.572201034978</v>
      </c>
      <c r="L3134" s="444">
        <f t="shared" ca="1" si="162"/>
        <v>-15407749.900449427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-15407749.900449427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-64198.957918539279</v>
      </c>
      <c r="L3135" s="444">
        <f t="shared" ca="1" si="162"/>
        <v>-15471948.858367966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-15471948.858367966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-64466.453576533189</v>
      </c>
      <c r="L3136" s="444">
        <f t="shared" ca="1" si="162"/>
        <v>-15536415.3119445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-15536415.3119445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-64735.063799768745</v>
      </c>
      <c r="L3137" s="444">
        <f t="shared" ca="1" si="162"/>
        <v>-15601150.375744268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-15601150.375744268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-65004.793232267781</v>
      </c>
      <c r="L3138" s="444">
        <f t="shared" ca="1" si="162"/>
        <v>-15666155.168976536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-15666155.168976536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-65275.64653740223</v>
      </c>
      <c r="L3139" s="444">
        <f t="shared" ca="1" si="162"/>
        <v>-15731430.815513939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-15731430.815513939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-65547.628397974739</v>
      </c>
      <c r="L3140" s="444">
        <f t="shared" ca="1" si="162"/>
        <v>-15796978.443911914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-15796978.443911914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-65820.743516299641</v>
      </c>
      <c r="L3141" s="444">
        <f t="shared" ca="1" si="162"/>
        <v>-15862799.187428214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-15862799.187428214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-66094.996614284217</v>
      </c>
      <c r="L3142" s="444">
        <f t="shared" ca="1" si="162"/>
        <v>-15928894.184042498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-15928894.184042498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-66370.392433510424</v>
      </c>
      <c r="L3143" s="444">
        <f t="shared" ca="1" si="162"/>
        <v>-15995264.57647601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-15995264.57647601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-66646.9357353167</v>
      </c>
      <c r="L3144" s="444">
        <f t="shared" ca="1" si="162"/>
        <v>-16061911.512211327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-16061911.512211327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-66924.63130088053</v>
      </c>
      <c r="L3145" s="444">
        <f t="shared" ca="1" si="162"/>
        <v>-16128836.143512206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-16128836.143512206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-67203.483931300856</v>
      </c>
      <c r="L3146" s="444">
        <f t="shared" ca="1" si="162"/>
        <v>-16196039.627443507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-16196039.627443507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-67483.498447681282</v>
      </c>
      <c r="L3147" s="444">
        <f t="shared" ca="1" si="162"/>
        <v>-16263523.125891188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-16263523.125891188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-67764.679691213285</v>
      </c>
      <c r="L3148" s="444">
        <f t="shared" ca="1" si="162"/>
        <v>-16331287.805582402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-16331287.805582402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-68047.032523260001</v>
      </c>
      <c r="L3149" s="444">
        <f t="shared" ca="1" si="162"/>
        <v>-16399334.838105662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-16399334.838105662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-68330.561825440251</v>
      </c>
      <c r="L3150" s="444">
        <f t="shared" ca="1" si="162"/>
        <v>-16467665.399931101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-16467665.399931101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-68615.272499712926</v>
      </c>
      <c r="L3151" s="444">
        <f t="shared" ca="1" si="162"/>
        <v>-16536280.672430813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-16536280.672430813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-68901.169468461725</v>
      </c>
      <c r="L3152" s="444">
        <f t="shared" ca="1" si="162"/>
        <v>-16605181.841899276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-16605181.841899276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-69188.257674580309</v>
      </c>
      <c r="L3153" s="444">
        <f t="shared" ca="1" si="162"/>
        <v>-16674370.099573856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-16674370.099573856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-69476.542081557738</v>
      </c>
      <c r="L3154" s="444">
        <f t="shared" ca="1" si="162"/>
        <v>-16743846.641655413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-16743846.641655413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-69766.027673564226</v>
      </c>
      <c r="L3155" s="444">
        <f t="shared" ca="1" si="162"/>
        <v>-16813612.669328976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-16813612.669328976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-70056.719455537401</v>
      </c>
      <c r="L3156" s="444">
        <f t="shared" ca="1" si="162"/>
        <v>-16883669.388784513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-16883669.388784513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-70348.622453268807</v>
      </c>
      <c r="L3157" s="444">
        <f t="shared" ca="1" si="162"/>
        <v>-16954018.011237781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-16954018.011237781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-70641.741713490759</v>
      </c>
      <c r="L3158" s="444">
        <f t="shared" ca="1" si="162"/>
        <v>-17024659.752951272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-17024659.752951272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-70936.082303963631</v>
      </c>
      <c r="L3159" s="444">
        <f t="shared" ca="1" si="162"/>
        <v>-17095595.835255235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-17095595.835255235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-71231.649313563481</v>
      </c>
      <c r="L3160" s="444">
        <f t="shared" ca="1" si="162"/>
        <v>-17166827.484568797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-17166827.484568797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-71528.44785236998</v>
      </c>
      <c r="L3161" s="444">
        <f t="shared" ca="1" si="162"/>
        <v>-17238355.932421166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-17238355.932421166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-71826.483051754854</v>
      </c>
      <c r="L3162" s="444">
        <f t="shared" ca="1" si="162"/>
        <v>-17310182.415472921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-17310182.415472921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-72125.760064470509</v>
      </c>
      <c r="L3163" s="444">
        <f t="shared" ca="1" si="162"/>
        <v>-17382308.175537392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-17382308.175537392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-72426.284064739128</v>
      </c>
      <c r="L3164" s="444">
        <f t="shared" ca="1" si="162"/>
        <v>-17454734.459602132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-17454734.459602132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-72728.060248342212</v>
      </c>
      <c r="L3165" s="444">
        <f t="shared" ca="1" si="162"/>
        <v>-17527462.519850474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-17527462.519850474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-73031.093832710307</v>
      </c>
      <c r="L3166" s="444">
        <f t="shared" ca="1" si="162"/>
        <v>-17600493.613683183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-17600493.613683183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-73335.390057013254</v>
      </c>
      <c r="L3167" s="444">
        <f t="shared" ca="1" si="162"/>
        <v>-17673829.003740195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-17673829.003740195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-73640.954182250818</v>
      </c>
      <c r="L3168" s="444">
        <f t="shared" ca="1" si="162"/>
        <v>-17747469.957922447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-17747469.957922447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-73947.791491343523</v>
      </c>
      <c r="L3169" s="444">
        <f t="shared" ca="1" si="162"/>
        <v>-17821417.749413792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-17821417.749413792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-74255.907289224138</v>
      </c>
      <c r="L3170" s="444">
        <f t="shared" ca="1" si="162"/>
        <v>-17895673.656703018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-17895673.656703018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-74565.306902929238</v>
      </c>
      <c r="L3171" s="444">
        <f t="shared" ca="1" si="162"/>
        <v>-17970238.963605948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-17970238.963605948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-74875.995681691449</v>
      </c>
      <c r="L3172" s="444">
        <f t="shared" ca="1" si="162"/>
        <v>-18045114.95928764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-18045114.95928764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-75187.978997031838</v>
      </c>
      <c r="L3173" s="444">
        <f t="shared" ca="1" si="162"/>
        <v>-18120302.938284673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-18120302.938284673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-75501.262242852797</v>
      </c>
      <c r="L3174" s="444">
        <f t="shared" ca="1" si="162"/>
        <v>-18195804.200527526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-18195804.200527526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-75815.850835531353</v>
      </c>
      <c r="L3175" s="444">
        <f t="shared" ca="1" si="162"/>
        <v>-18271620.051363058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-18271620.051363058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-76131.750214012747</v>
      </c>
      <c r="L3176" s="444">
        <f t="shared" ca="1" si="162"/>
        <v>-18347751.801577073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-18347751.801577073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-76448.965839904471</v>
      </c>
      <c r="L3177" s="444">
        <f t="shared" ca="1" si="162"/>
        <v>-18424200.767416976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-18424200.767416976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-76767.503197570739</v>
      </c>
      <c r="L3178" s="444">
        <f t="shared" ca="1" si="162"/>
        <v>-18500968.270614546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-18500968.270614546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-77087.367794227277</v>
      </c>
      <c r="L3179" s="444">
        <f t="shared" ca="1" si="162"/>
        <v>-18578055.638408773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-18578055.638408773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-77408.565160036553</v>
      </c>
      <c r="L3180" s="444">
        <f t="shared" ca="1" si="162"/>
        <v>-18655464.203568809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-18655464.203568809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-77731.100848203365</v>
      </c>
      <c r="L3181" s="444">
        <f t="shared" ca="1" si="162"/>
        <v>-18733195.30441701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-18733195.30441701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-78054.980435070873</v>
      </c>
      <c r="L3182" s="444">
        <f t="shared" ca="1" si="162"/>
        <v>-18811250.28485208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-18811250.28485208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-78380.209520217002</v>
      </c>
      <c r="L3183" s="444">
        <f t="shared" ca="1" si="162"/>
        <v>-18889630.494372297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-18889630.494372297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-78706.79372655123</v>
      </c>
      <c r="L3184" s="444">
        <f t="shared" ca="1" si="162"/>
        <v>-18968337.288098849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-18968337.288098849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-79034.738700411865</v>
      </c>
      <c r="L3185" s="444">
        <f t="shared" ca="1" si="162"/>
        <v>-19047372.026799262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-19047372.026799262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-79364.050111663586</v>
      </c>
      <c r="L3186" s="444">
        <f t="shared" ca="1" si="162"/>
        <v>-19126736.076910924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-19126736.076910924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-79694.733653795513</v>
      </c>
      <c r="L3187" s="444">
        <f t="shared" ca="1" si="162"/>
        <v>-19206430.810564719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-19206430.810564719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-80026.795044019658</v>
      </c>
      <c r="L3188" s="444">
        <f t="shared" ca="1" si="162"/>
        <v>-19286457.605608739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-19286457.605608739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-80360.240023369741</v>
      </c>
      <c r="L3189" s="444">
        <f t="shared" ca="1" si="162"/>
        <v>-19366817.84563211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-19366817.84563211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-80695.074356800455</v>
      </c>
      <c r="L3190" s="444">
        <f t="shared" ca="1" si="162"/>
        <v>-19447512.919988912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-19447512.919988912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-81031.303833287137</v>
      </c>
      <c r="L3191" s="444">
        <f t="shared" ca="1" si="162"/>
        <v>-19528544.223822199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-19528544.223822199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-81368.934265925825</v>
      </c>
      <c r="L3192" s="444">
        <f t="shared" ca="1" si="162"/>
        <v>-19609913.158088125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-19609913.158088125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-81707.971492033859</v>
      </c>
      <c r="L3193" s="444">
        <f t="shared" ca="1" si="162"/>
        <v>-19691621.129580159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-19691621.129580159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-82048.421373250661</v>
      </c>
      <c r="L3194" s="444">
        <f t="shared" ca="1" si="162"/>
        <v>-19773669.550953411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-19773669.550953411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-82390.289795639212</v>
      </c>
      <c r="L3195" s="444">
        <f t="shared" ca="1" si="162"/>
        <v>-19856059.840749051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-19856059.840749051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-82733.58266978772</v>
      </c>
      <c r="L3196" s="444">
        <f t="shared" ca="1" si="162"/>
        <v>-19938793.423418839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-19938793.423418839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-83078.305930911825</v>
      </c>
      <c r="L3197" s="444">
        <f t="shared" ca="1" si="162"/>
        <v>-20021871.729349751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-20021871.729349751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-83424.465538957302</v>
      </c>
      <c r="L3198" s="444">
        <f t="shared" ca="1" si="162"/>
        <v>-20105296.194888707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-20105296.194888707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-83772.067478702942</v>
      </c>
      <c r="L3199" s="444">
        <f t="shared" ca="1" si="162"/>
        <v>-20189068.262367409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-20189068.262367409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-84121.117759864195</v>
      </c>
      <c r="L3200" s="444">
        <f t="shared" ca="1" si="162"/>
        <v>-20273189.380127273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-20273189.380127273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-84471.622417196966</v>
      </c>
      <c r="L3201" s="444">
        <f t="shared" ca="1" si="162"/>
        <v>-20357661.00254447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-20357661.00254447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-84823.587510601952</v>
      </c>
      <c r="L3202" s="444">
        <f t="shared" ca="1" si="162"/>
        <v>-20442484.590055071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-20442484.590055071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-85177.019125229461</v>
      </c>
      <c r="L3203" s="444">
        <f t="shared" ca="1" si="162"/>
        <v>-20527661.609180301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-20527661.609180301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-85531.923371584591</v>
      </c>
      <c r="L3204" s="444">
        <f t="shared" ca="1" si="162"/>
        <v>-20613193.532551885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-20613193.532551885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-85888.306385632852</v>
      </c>
      <c r="L3205" s="444">
        <f t="shared" ca="1" si="162"/>
        <v>-20699081.838937517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-20699081.838937517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-86246.174328906316</v>
      </c>
      <c r="L3206" s="444">
        <f t="shared" ca="1" si="162"/>
        <v>-20785328.013266422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-20785328.013266422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-86605.533388610085</v>
      </c>
      <c r="L3207" s="444">
        <f t="shared" ca="1" si="162"/>
        <v>-20871933.546655033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-20871933.546655033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-86966.389777729302</v>
      </c>
      <c r="L3208" s="444">
        <f t="shared" ca="1" si="162"/>
        <v>-20958899.936432764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-20958899.936432764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-87328.749735136516</v>
      </c>
      <c r="L3209" s="444">
        <f t="shared" ca="1" si="162"/>
        <v>-21046228.6861679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-21046228.6861679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-87692.619525699585</v>
      </c>
      <c r="L3210" s="444">
        <f t="shared" ca="1" si="162"/>
        <v>-21133921.3056936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-21133921.3056936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-88058.005440389999</v>
      </c>
      <c r="L3211" s="444">
        <f t="shared" ca="1" si="162"/>
        <v>-21221979.311133992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-21221979.311133992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-88424.913796391629</v>
      </c>
      <c r="L3212" s="444">
        <f t="shared" ca="1" si="162"/>
        <v>-21310404.224930383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-21310404.224930383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-88793.350937209936</v>
      </c>
      <c r="L3213" s="444">
        <f t="shared" ca="1" si="162"/>
        <v>-21399197.575867593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-21399197.575867593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-89163.323232781637</v>
      </c>
      <c r="L3214" s="444">
        <f t="shared" ca="1" si="162"/>
        <v>-21488360.899100374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-21488360.899100374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-89534.83707958489</v>
      </c>
      <c r="L3215" s="444">
        <f t="shared" ca="1" si="162"/>
        <v>-21577895.736179959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-21577895.736179959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-89907.898900749831</v>
      </c>
      <c r="L3216" s="444">
        <f t="shared" ca="1" si="162"/>
        <v>-21667803.63508071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-21667803.63508071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-90282.515146169622</v>
      </c>
      <c r="L3217" s="444">
        <f t="shared" ca="1" si="162"/>
        <v>-21758086.15022688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-21758086.15022688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-90658.692292612002</v>
      </c>
      <c r="L3218" s="444">
        <f t="shared" ca="1" si="162"/>
        <v>-21848744.842519492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-21848744.842519492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-91036.436843831209</v>
      </c>
      <c r="L3219" s="444">
        <f t="shared" ca="1" si="162"/>
        <v>-21939781.279363323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-21939781.279363323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-91415.755330680506</v>
      </c>
      <c r="L3220" s="444">
        <f t="shared" ca="1" si="162"/>
        <v>-22031197.034694005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-22031197.034694005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-91796.654311225022</v>
      </c>
      <c r="L3221" s="444">
        <f t="shared" ca="1" si="162"/>
        <v>-22122993.68900523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-22122993.68900523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-92179.140370855122</v>
      </c>
      <c r="L3222" s="444">
        <f t="shared" ca="1" si="162"/>
        <v>-22215172.829376087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-22215172.829376087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-92563.220122400366</v>
      </c>
      <c r="L3223" s="444">
        <f t="shared" ca="1" si="162"/>
        <v>-22307736.049498487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-22307736.049498487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-92948.900206243692</v>
      </c>
      <c r="L3224" s="444">
        <f t="shared" ca="1" si="162"/>
        <v>-22400684.949704733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-22400684.949704733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-93336.187290436385</v>
      </c>
      <c r="L3225" s="444">
        <f t="shared" ca="1" si="162"/>
        <v>-22494021.13699517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-22494021.13699517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-93725.088070813203</v>
      </c>
      <c r="L3226" s="444">
        <f t="shared" ca="1" si="162"/>
        <v>-22587746.225065984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-22587746.225065984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-94115.60927110826</v>
      </c>
      <c r="L3227" s="444">
        <f t="shared" ca="1" si="162"/>
        <v>-22681861.834337093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-22681861.834337093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-94507.757643071222</v>
      </c>
      <c r="L3228" s="444">
        <f t="shared" ca="1" si="162"/>
        <v>-22776369.591980163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-22776369.591980163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-94901.539966584009</v>
      </c>
      <c r="L3229" s="444">
        <f t="shared" ca="1" si="162"/>
        <v>-22871271.131946746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-22871271.131946746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-95296.963049778104</v>
      </c>
      <c r="L3230" s="444">
        <f t="shared" ca="1" si="162"/>
        <v>-22966568.094996523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-22966568.094996523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-95694.033729152172</v>
      </c>
      <c r="L3231" s="444">
        <f t="shared" ca="1" si="162"/>
        <v>-23062262.128725674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-23062262.128725674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-96092.758869690311</v>
      </c>
      <c r="L3232" s="444">
        <f t="shared" ca="1" si="162"/>
        <v>-23158354.887595363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-23158354.887595363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-96493.145364980679</v>
      </c>
      <c r="L3233" s="444">
        <f t="shared" ca="1" si="162"/>
        <v>-23254848.032960344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-23254848.032960344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-96895.200137334759</v>
      </c>
      <c r="L3234" s="444">
        <f t="shared" ca="1" si="162"/>
        <v>-23351743.23309768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-23351743.23309768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-97298.930137906995</v>
      </c>
      <c r="L3235" s="444">
        <f t="shared" ca="1" si="162"/>
        <v>-23449042.163235586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-23449042.163235586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-97704.342346814941</v>
      </c>
      <c r="L3236" s="444">
        <f t="shared" ca="1" si="162"/>
        <v>-23546746.5055824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-23546746.5055824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-98111.443773259991</v>
      </c>
      <c r="L3237" s="444">
        <f t="shared" ca="1" si="162"/>
        <v>-23644857.949355658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-23644857.949355658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-98520.241455648575</v>
      </c>
      <c r="L3238" s="444">
        <f t="shared" ca="1" si="162"/>
        <v>-23743378.190811306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-23743378.190811306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-98930.742461713773</v>
      </c>
      <c r="L3239" s="444">
        <f t="shared" ca="1" si="162"/>
        <v>-23842308.933273021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-23842308.933273021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-99342.953888637581</v>
      </c>
      <c r="L3240" s="444">
        <f t="shared" ca="1" si="162"/>
        <v>-23941651.887161657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-23941651.887161657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-99756.882863173567</v>
      </c>
      <c r="L3241" s="444">
        <f t="shared" ca="1" si="162"/>
        <v>-24041408.770024832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-24041408.770024832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-100172.53654177014</v>
      </c>
      <c r="L3242" s="444">
        <f t="shared" ca="1" si="162"/>
        <v>-24141581.306566603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-24141581.306566603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-100589.92211069418</v>
      </c>
      <c r="L3243" s="444">
        <f t="shared" ca="1" si="162"/>
        <v>-24242171.228677299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-24242171.228677299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-101009.04678615541</v>
      </c>
      <c r="L3244" s="444">
        <f t="shared" ca="1" si="162"/>
        <v>-24343180.275463454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-24343180.275463454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-101429.91781443106</v>
      </c>
      <c r="L3245" s="444">
        <f t="shared" ca="1" si="162"/>
        <v>-24444610.193277884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-24444610.193277884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-101852.54247199118</v>
      </c>
      <c r="L3246" s="444">
        <f t="shared" ca="1" si="162"/>
        <v>-24546462.735749874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-24546462.735749874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-102276.92806562448</v>
      </c>
      <c r="L3247" s="444">
        <f t="shared" ca="1" si="162"/>
        <v>-24648739.663815498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-24648739.663815498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-102703.08193256457</v>
      </c>
      <c r="L3248" s="444">
        <f t="shared" ca="1" si="162"/>
        <v>-24751442.745748062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-24751442.745748062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-103131.01144061692</v>
      </c>
      <c r="L3249" s="444">
        <f t="shared" ca="1" si="162"/>
        <v>-24854573.757188678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-24854573.757188678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-103560.72398828616</v>
      </c>
      <c r="L3250" s="444">
        <f t="shared" ca="1" si="162"/>
        <v>-24958134.481176965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-24958134.481176965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-103992.22700490402</v>
      </c>
      <c r="L3251" s="444">
        <f t="shared" ca="1" si="162"/>
        <v>-25062126.708181869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-25062126.708181869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-104425.52795075779</v>
      </c>
      <c r="L3252" s="444">
        <f t="shared" ca="1" si="162"/>
        <v>-25166552.236132625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-25166552.236132625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-104860.63431721927</v>
      </c>
      <c r="L3253" s="444">
        <f t="shared" ca="1" si="162"/>
        <v>-25271412.870449845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-25271412.870449845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-105297.55362687435</v>
      </c>
      <c r="L3254" s="444">
        <f t="shared" ca="1" si="162"/>
        <v>-25376710.424076717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-25376710.424076717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-105736.29343365299</v>
      </c>
      <c r="L3255" s="444">
        <f t="shared" ca="1" si="162"/>
        <v>-25482446.717510369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-25482446.717510369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-106176.86132295987</v>
      </c>
      <c r="L3256" s="444">
        <f t="shared" ca="1" si="162"/>
        <v>-25588623.578833327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-25588623.578833327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-106619.26491180553</v>
      </c>
      <c r="L3257" s="444">
        <f t="shared" ca="1" si="162"/>
        <v>-25695242.843745131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-25695242.843745131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-107063.51184893804</v>
      </c>
      <c r="L3258" s="444">
        <f t="shared" ca="1" si="162"/>
        <v>-25802306.355594069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-25802306.355594069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-107509.60981497528</v>
      </c>
      <c r="L3259" s="444">
        <f t="shared" ca="1" si="162"/>
        <v>-25909815.965409044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-25909815.965409044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-107957.56652253769</v>
      </c>
      <c r="L3260" s="444">
        <f t="shared" ca="1" si="162"/>
        <v>-26017773.531931583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-26017773.531931583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-108407.3897163816</v>
      </c>
      <c r="L3261" s="444">
        <f t="shared" ca="1" si="162"/>
        <v>-26126180.921647966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-26126180.921647966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-108859.08717353319</v>
      </c>
      <c r="L3262" s="444">
        <f t="shared" ca="1" si="162"/>
        <v>-26235040.008821499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-26235040.008821499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-109312.6667034229</v>
      </c>
      <c r="L3263" s="444">
        <f t="shared" ca="1" si="162"/>
        <v>-26344352.67552492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-26344352.67552492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-109768.13614802049</v>
      </c>
      <c r="L3264" s="444">
        <f t="shared" ca="1" si="162"/>
        <v>-26454120.811672941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-26454120.811672941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-110225.50338197059</v>
      </c>
      <c r="L3265" s="444">
        <f t="shared" ca="1" si="162"/>
        <v>-26564346.315054912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-26564346.315054912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-110684.77631272881</v>
      </c>
      <c r="L3266" s="444">
        <f t="shared" ca="1" si="162"/>
        <v>-26675031.09136764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-26675031.09136764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-111145.9628806985</v>
      </c>
      <c r="L3267" s="444">
        <f t="shared" ca="1" si="162"/>
        <v>-26786177.054248337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-26786177.054248337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-111609.07105936807</v>
      </c>
      <c r="L3268" s="444">
        <f t="shared" ca="1" si="162"/>
        <v>-26897786.125307705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-26897786.125307705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-112074.10885544875</v>
      </c>
      <c r="L3269" s="444">
        <f t="shared" ca="1" si="162"/>
        <v>-27009860.234163154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-27009860.234163154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-112541.08430901314</v>
      </c>
      <c r="L3270" s="444">
        <f t="shared" ca="1" si="162"/>
        <v>-27122401.318472166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-27122401.318472166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-113010.00549363402</v>
      </c>
      <c r="L3271" s="444">
        <f t="shared" ca="1" si="162"/>
        <v>-27235411.323965799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-27235411.323965799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-113480.88051652418</v>
      </c>
      <c r="L3272" s="444">
        <f t="shared" ca="1" si="162"/>
        <v>-27348892.204482324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-27348892.204482324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-113953.71751867636</v>
      </c>
      <c r="L3273" s="444">
        <f t="shared" ca="1" si="162"/>
        <v>-27462845.922001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-27462845.922001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-114428.52467500416</v>
      </c>
      <c r="L3274" s="444">
        <f t="shared" ca="1" si="162"/>
        <v>-27577274.446676005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-27577274.446676005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-114905.31019448335</v>
      </c>
      <c r="L3275" s="444">
        <f t="shared" ca="1" si="162"/>
        <v>-27692179.75687049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-27692179.75687049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-115384.0823202937</v>
      </c>
      <c r="L3276" s="444">
        <f t="shared" ca="1" si="162"/>
        <v>-27807563.839190785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-27807563.839190785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-115864.84932996159</v>
      </c>
      <c r="L3277" s="444">
        <f t="shared" ca="1" si="162"/>
        <v>-27923428.688520748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-27923428.688520748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-116347.61953550311</v>
      </c>
      <c r="L3278" s="444">
        <f t="shared" ca="1" si="162"/>
        <v>-28039776.30805625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-28039776.30805625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-116832.4012835677</v>
      </c>
      <c r="L3279" s="444">
        <f t="shared" ca="1" si="162"/>
        <v>-28156608.709339816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-28156608.709339816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-117319.20295558257</v>
      </c>
      <c r="L3280" s="444">
        <f t="shared" ca="1" si="162"/>
        <v>-28273927.912295397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-28273927.912295397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-117808.03296789748</v>
      </c>
      <c r="L3281" s="444">
        <f t="shared" ca="1" si="162"/>
        <v>-28391735.945263296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-28391735.945263296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-118298.89977193042</v>
      </c>
      <c r="L3282" s="444">
        <f t="shared" ca="1" si="162"/>
        <v>-28510034.845035225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-28510034.845035225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-118791.81185431343</v>
      </c>
      <c r="L3283" s="444">
        <f t="shared" ca="1" si="162"/>
        <v>-28628826.656889539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-28628826.656889539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-119286.77773703974</v>
      </c>
      <c r="L3284" s="444">
        <f t="shared" ca="1" si="162"/>
        <v>-28748113.434626579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-28748113.434626579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-119783.80597761074</v>
      </c>
      <c r="L3285" s="444">
        <f t="shared" ca="1" si="162"/>
        <v>-28867897.240604188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-28867897.240604188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-120282.90516918413</v>
      </c>
      <c r="L3286" s="444">
        <f t="shared" ca="1" si="162"/>
        <v>-28988180.145773374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-28988180.145773374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-120784.08394072238</v>
      </c>
      <c r="L3287" s="444">
        <f t="shared" ca="1" si="162"/>
        <v>-29108964.229714096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-29108964.229714096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-121287.35095714206</v>
      </c>
      <c r="L3288" s="444">
        <f t="shared" ca="1" si="162"/>
        <v>-29230251.580671236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-29230251.580671236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-121792.71491946347</v>
      </c>
      <c r="L3289" s="444">
        <f t="shared" ca="1" si="162"/>
        <v>-29352044.295590699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-29352044.295590699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-122300.18456496125</v>
      </c>
      <c r="L3290" s="444">
        <f t="shared" ca="1" si="162"/>
        <v>-29474344.480155662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-29474344.480155662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-122809.76866731523</v>
      </c>
      <c r="L3291" s="444">
        <f t="shared" ca="1" si="162"/>
        <v>-29597154.248822976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-29597154.248822976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-123321.4760367624</v>
      </c>
      <c r="L3292" s="444">
        <f t="shared" ca="1" si="162"/>
        <v>-29720475.724859737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-29720475.724859737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-123835.31552024889</v>
      </c>
      <c r="L3293" s="444">
        <f t="shared" ca="1" si="162"/>
        <v>-29844311.040379986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-29844311.040379986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-124351.29600158328</v>
      </c>
      <c r="L3294" s="444">
        <f t="shared" ca="1" si="162"/>
        <v>-29968662.33638157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-29968662.33638157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-124869.42640158987</v>
      </c>
      <c r="L3295" s="444">
        <f t="shared" ca="1" si="162"/>
        <v>-30093531.762783159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-30093531.762783159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-125389.71567826316</v>
      </c>
      <c r="L3296" s="444">
        <f t="shared" ca="1" si="162"/>
        <v>-30218921.478461422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-30218921.478461422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-125912.17282692257</v>
      </c>
      <c r="L3297" s="444">
        <f t="shared" ca="1" si="162"/>
        <v>-30344833.651288345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-30344833.651288345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-126436.80688036811</v>
      </c>
      <c r="L3298" s="444">
        <f t="shared" ca="1" si="162"/>
        <v>-30471270.458168715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-30471270.458168715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-126963.62690903632</v>
      </c>
      <c r="L3299" s="444">
        <f t="shared" ca="1" si="162"/>
        <v>-30598234.085077751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-30598234.085077751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-127492.6420211573</v>
      </c>
      <c r="L3300" s="444">
        <f t="shared" ca="1" si="162"/>
        <v>-30725726.727098908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-30725726.727098908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-128023.86136291211</v>
      </c>
      <c r="L3301" s="444">
        <f t="shared" ca="1" si="162"/>
        <v>-30853750.58846182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-30853750.58846182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-128557.29411859091</v>
      </c>
      <c r="L3302" s="444">
        <f t="shared" ca="1" si="162"/>
        <v>-30982307.882580411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-30982307.882580411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-129092.94951075171</v>
      </c>
      <c r="L3303" s="444">
        <f t="shared" ca="1" si="162"/>
        <v>-31111400.832091164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-31111400.832091164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-129630.83680037985</v>
      </c>
      <c r="L3304" s="444">
        <f t="shared" ca="1" si="162"/>
        <v>-31241031.668891545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-31241031.668891545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-130170.96528704811</v>
      </c>
      <c r="L3305" s="444">
        <f t="shared" ca="1" si="162"/>
        <v>-31371202.634178594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-31371202.634178594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-130713.34430907747</v>
      </c>
      <c r="L3306" s="444">
        <f t="shared" ca="1" si="162"/>
        <v>-31501915.97848767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-31501915.97848767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-131257.98324369863</v>
      </c>
      <c r="L3307" s="444">
        <f t="shared" ca="1" si="162"/>
        <v>-31633173.961731371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-31633173.961731371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-131804.89150721405</v>
      </c>
      <c r="L3308" s="444">
        <f t="shared" ca="1" si="162"/>
        <v>-31764978.853238586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-31764978.853238586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-132354.07855516078</v>
      </c>
      <c r="L3309" s="444">
        <f t="shared" ca="1" si="162"/>
        <v>-31897332.931793746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-31897332.931793746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-132905.55388247393</v>
      </c>
      <c r="L3310" s="444">
        <f t="shared" ca="1" si="162"/>
        <v>-32030238.485676218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-32030238.485676218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-133459.3270236509</v>
      </c>
      <c r="L3311" s="444">
        <f t="shared" ca="1" si="162"/>
        <v>-32163697.812699869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-32163697.812699869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-134015.40755291612</v>
      </c>
      <c r="L3312" s="444">
        <f t="shared" ca="1" si="162"/>
        <v>-32297713.220252786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-32297713.220252786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-134573.80508438661</v>
      </c>
      <c r="L3313" s="444">
        <f t="shared" ca="1" si="162"/>
        <v>-32432287.025337171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-32432287.025337171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-135134.5292722382</v>
      </c>
      <c r="L3314" s="444">
        <f t="shared" ca="1" si="162"/>
        <v>-32567421.55460941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-32567421.55460941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-135697.58981087254</v>
      </c>
      <c r="L3315" s="444">
        <f t="shared" ca="1" si="162"/>
        <v>-32703119.144420285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-32703119.144420285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-136262.99643508453</v>
      </c>
      <c r="L3316" s="444">
        <f t="shared" ca="1" si="162"/>
        <v>-32839382.140855368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-32839382.140855368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-136830.7589202307</v>
      </c>
      <c r="L3317" s="444">
        <f t="shared" ca="1" si="162"/>
        <v>-32976212.899775598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-32976212.899775598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-137400.88708239832</v>
      </c>
      <c r="L3318" s="444">
        <f t="shared" ca="1" si="162"/>
        <v>-33113613.786857996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-33113613.786857996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-137973.39077857498</v>
      </c>
      <c r="L3319" s="444">
        <f t="shared" ca="1" si="162"/>
        <v>-33251587.177636571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-33251587.177636571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-138548.27990681905</v>
      </c>
      <c r="L3320" s="444">
        <f t="shared" ca="1" si="162"/>
        <v>-33390135.457543392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-33390135.457543392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-139125.56440643079</v>
      </c>
      <c r="L3321" s="444">
        <f t="shared" ca="1" si="162"/>
        <v>-33529261.021949824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-33529261.021949824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-139705.25425812427</v>
      </c>
      <c r="L3322" s="444">
        <f t="shared" ca="1" si="162"/>
        <v>-33668966.276207946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-33668966.276207946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-140287.35948419978</v>
      </c>
      <c r="L3323" s="444">
        <f t="shared" ref="L3323:L3577" ca="1" si="167">I3323-J3323+K3323</f>
        <v>-33809253.635692149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-33809253.635692149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-140871.8901487173</v>
      </c>
      <c r="L3324" s="444">
        <f t="shared" ca="1" si="167"/>
        <v>-33950125.525840864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-33950125.525840864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-141458.85635767027</v>
      </c>
      <c r="L3325" s="444">
        <f t="shared" ca="1" si="167"/>
        <v>-34091584.382198535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-34091584.382198535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-142048.26825916057</v>
      </c>
      <c r="L3326" s="444">
        <f t="shared" ca="1" si="167"/>
        <v>-34233632.650457695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-34233632.650457695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-142640.13604357373</v>
      </c>
      <c r="L3327" s="444">
        <f t="shared" ca="1" si="167"/>
        <v>-34376272.786501266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-34376272.786501266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-143234.46994375528</v>
      </c>
      <c r="L3328" s="444">
        <f t="shared" ca="1" si="167"/>
        <v>-34519507.25644502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-34519507.25644502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-143831.28023518759</v>
      </c>
      <c r="L3329" s="444">
        <f t="shared" ca="1" si="167"/>
        <v>-34663338.536680207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-34663338.536680207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-144430.57723616753</v>
      </c>
      <c r="L3330" s="444">
        <f t="shared" ca="1" si="167"/>
        <v>-34807769.113916375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-34807769.113916375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-145032.3713079849</v>
      </c>
      <c r="L3331" s="444">
        <f t="shared" ca="1" si="167"/>
        <v>-34952801.485224359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-34952801.485224359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-145636.6728551015</v>
      </c>
      <c r="L3332" s="444">
        <f t="shared" ca="1" si="167"/>
        <v>-35098438.15807946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-35098438.15807946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-146243.49232533108</v>
      </c>
      <c r="L3333" s="444">
        <f t="shared" ca="1" si="167"/>
        <v>-35244681.650404789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-35244681.650404789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-146852.84021001996</v>
      </c>
      <c r="L3334" s="444">
        <f t="shared" ca="1" si="167"/>
        <v>-35391534.490614809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-35391534.490614809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-147464.72704422838</v>
      </c>
      <c r="L3335" s="444">
        <f t="shared" ca="1" si="167"/>
        <v>-35538999.217659034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-35538999.217659034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-148079.16340691264</v>
      </c>
      <c r="L3336" s="444">
        <f t="shared" ca="1" si="167"/>
        <v>-35687078.38106595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-35687078.38106595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-148696.15992110813</v>
      </c>
      <c r="L3337" s="444">
        <f t="shared" ca="1" si="167"/>
        <v>-35835774.540987059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-35835774.540987059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-149315.72725411275</v>
      </c>
      <c r="L3338" s="444">
        <f t="shared" ca="1" si="167"/>
        <v>-35985090.268241175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-35985090.268241175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-149937.87611767155</v>
      </c>
      <c r="L3339" s="444">
        <f t="shared" ca="1" si="167"/>
        <v>-36135028.144358844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-36135028.144358844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-150562.61726816185</v>
      </c>
      <c r="L3340" s="444">
        <f t="shared" ca="1" si="167"/>
        <v>-36285590.761627004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-36285590.761627004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-151189.96150677919</v>
      </c>
      <c r="L3341" s="444">
        <f t="shared" ca="1" si="167"/>
        <v>-36436780.72313378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-36436780.72313378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-151819.91967972409</v>
      </c>
      <c r="L3342" s="444">
        <f t="shared" ca="1" si="167"/>
        <v>-36588600.642813504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-36588600.642813504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-152452.5026783896</v>
      </c>
      <c r="L3343" s="444">
        <f t="shared" ca="1" si="167"/>
        <v>-36741053.145491891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-36741053.145491891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-153087.72143954955</v>
      </c>
      <c r="L3344" s="444">
        <f t="shared" ca="1" si="167"/>
        <v>-36894140.866931438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-36894140.866931438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-153725.58694554766</v>
      </c>
      <c r="L3345" s="444">
        <f t="shared" ca="1" si="167"/>
        <v>-37047866.453876987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-37047866.453876987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-154366.11022448743</v>
      </c>
      <c r="L3346" s="444">
        <f t="shared" ca="1" si="167"/>
        <v>-37202232.564101472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-37202232.564101472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-155009.3023504228</v>
      </c>
      <c r="L3347" s="444">
        <f t="shared" ca="1" si="167"/>
        <v>-37357241.866451897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-37357241.866451897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-155655.17444354956</v>
      </c>
      <c r="L3348" s="444">
        <f t="shared" ca="1" si="167"/>
        <v>-37512897.040895447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-37512897.040895447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-156303.73767039771</v>
      </c>
      <c r="L3349" s="444">
        <f t="shared" ca="1" si="167"/>
        <v>-37669200.778565846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-37669200.778565846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-156955.00324402435</v>
      </c>
      <c r="L3350" s="444">
        <f t="shared" ca="1" si="167"/>
        <v>-37826155.781809874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-37826155.781809874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-157608.98242420782</v>
      </c>
      <c r="L3351" s="444">
        <f t="shared" ca="1" si="167"/>
        <v>-37983764.764234081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-37983764.764234081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-158265.686517642</v>
      </c>
      <c r="L3352" s="444">
        <f t="shared" ca="1" si="167"/>
        <v>-38142030.450751722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-38142030.450751722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-158925.12687813217</v>
      </c>
      <c r="L3353" s="444">
        <f t="shared" ca="1" si="167"/>
        <v>-38300955.577629857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-38300955.577629857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-159587.31490679106</v>
      </c>
      <c r="L3354" s="444">
        <f t="shared" ca="1" si="167"/>
        <v>-38460542.892536648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-38460542.892536648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-160252.26205223604</v>
      </c>
      <c r="L3355" s="444">
        <f t="shared" ca="1" si="167"/>
        <v>-38620795.154588886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-38620795.154588886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-160919.97981078702</v>
      </c>
      <c r="L3356" s="444">
        <f t="shared" ca="1" si="167"/>
        <v>-38781715.134399675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-38781715.134399675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-161590.4797266653</v>
      </c>
      <c r="L3357" s="444">
        <f t="shared" ca="1" si="167"/>
        <v>-38943305.61412634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-38943305.61412634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-162263.77339219308</v>
      </c>
      <c r="L3358" s="444">
        <f t="shared" ca="1" si="167"/>
        <v>-39105569.387518533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-39105569.387518533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-162939.8724479939</v>
      </c>
      <c r="L3359" s="444">
        <f t="shared" ca="1" si="167"/>
        <v>-39268509.25996653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-39268509.25996653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-163618.78858319388</v>
      </c>
      <c r="L3360" s="444">
        <f t="shared" ca="1" si="167"/>
        <v>-39432128.048549727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-39432128.048549727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-164300.53353562386</v>
      </c>
      <c r="L3361" s="444">
        <f t="shared" ca="1" si="167"/>
        <v>-39596428.582085349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-39596428.582085349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-164985.11909202227</v>
      </c>
      <c r="L3362" s="444">
        <f t="shared" ca="1" si="167"/>
        <v>-39761413.701177374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-39761413.701177374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-165672.55708823906</v>
      </c>
      <c r="L3363" s="444">
        <f t="shared" ca="1" si="167"/>
        <v>-39927086.258265615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-39927086.258265615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-166362.85940944005</v>
      </c>
      <c r="L3364" s="444">
        <f t="shared" ca="1" si="167"/>
        <v>-40093449.117675051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-40093449.117675051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-167056.0379903127</v>
      </c>
      <c r="L3365" s="444">
        <f t="shared" ca="1" si="167"/>
        <v>-40260505.15566536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-40260505.15566536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-167752.10481527232</v>
      </c>
      <c r="L3366" s="444">
        <f t="shared" ca="1" si="167"/>
        <v>-40428257.260480635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-40428257.260480635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-168451.0719186693</v>
      </c>
      <c r="L3367" s="444">
        <f t="shared" ca="1" si="167"/>
        <v>-40596708.332399301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-40596708.332399301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-169152.95138499708</v>
      </c>
      <c r="L3368" s="444">
        <f t="shared" ca="1" si="167"/>
        <v>-40765861.2837843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-40765861.2837843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-169857.75534910124</v>
      </c>
      <c r="L3369" s="444">
        <f t="shared" ca="1" si="167"/>
        <v>-40935719.0391334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-40935719.0391334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-170565.49599638916</v>
      </c>
      <c r="L3370" s="444">
        <f t="shared" ca="1" si="167"/>
        <v>-41106284.535129786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-41106284.535129786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-171276.18556304078</v>
      </c>
      <c r="L3371" s="444">
        <f t="shared" ca="1" si="167"/>
        <v>-41277560.720692828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-41277560.720692828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-171989.83633622012</v>
      </c>
      <c r="L3372" s="444">
        <f t="shared" ca="1" si="167"/>
        <v>-41449550.557029046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-41449550.557029046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-172706.46065428769</v>
      </c>
      <c r="L3373" s="444">
        <f t="shared" ca="1" si="167"/>
        <v>-41622257.017683335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-41622257.017683335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-173426.0709070139</v>
      </c>
      <c r="L3374" s="444">
        <f t="shared" ca="1" si="167"/>
        <v>-41795683.088590346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-41795683.088590346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-174148.67953579311</v>
      </c>
      <c r="L3375" s="444">
        <f t="shared" ca="1" si="167"/>
        <v>-41969831.768126138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-41969831.768126138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-174874.2990338589</v>
      </c>
      <c r="L3376" s="444">
        <f t="shared" ca="1" si="167"/>
        <v>-42144706.067159995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-42144706.067159995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-175602.94194649998</v>
      </c>
      <c r="L3377" s="444">
        <f t="shared" ca="1" si="167"/>
        <v>-42320309.009106494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-42320309.009106494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-176334.62087127706</v>
      </c>
      <c r="L3378" s="444">
        <f t="shared" ca="1" si="167"/>
        <v>-42496643.62997777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-42496643.62997777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-177069.34845824071</v>
      </c>
      <c r="L3379" s="444">
        <f t="shared" ca="1" si="167"/>
        <v>-42673712.978436008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-42673712.978436008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-177807.13741015003</v>
      </c>
      <c r="L3380" s="444">
        <f t="shared" ca="1" si="167"/>
        <v>-42851520.115846157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-42851520.115846157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-178548.00048269233</v>
      </c>
      <c r="L3381" s="444">
        <f t="shared" ca="1" si="167"/>
        <v>-43030068.11632885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-43030068.11632885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-179291.95048470353</v>
      </c>
      <c r="L3382" s="444">
        <f t="shared" ca="1" si="167"/>
        <v>-43209360.066813551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-43209360.066813551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-180039.00027838978</v>
      </c>
      <c r="L3383" s="444">
        <f t="shared" ca="1" si="167"/>
        <v>-43389399.067091942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-43389399.067091942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-180789.16277954975</v>
      </c>
      <c r="L3384" s="444">
        <f t="shared" ca="1" si="167"/>
        <v>-43570188.229871489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-43570188.229871489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-181542.45095779788</v>
      </c>
      <c r="L3385" s="444">
        <f t="shared" ca="1" si="167"/>
        <v>-43751730.680829287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-43751730.680829287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-182298.87783678868</v>
      </c>
      <c r="L3386" s="444">
        <f t="shared" ca="1" si="167"/>
        <v>-43934029.558666073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-43934029.558666073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-183058.45649444195</v>
      </c>
      <c r="L3387" s="444">
        <f t="shared" ca="1" si="167"/>
        <v>-44117088.015160516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-44117088.015160516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-183821.20006316883</v>
      </c>
      <c r="L3388" s="444">
        <f t="shared" ca="1" si="167"/>
        <v>-44300909.215223685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-44300909.215223685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-184587.12173009868</v>
      </c>
      <c r="L3389" s="444">
        <f t="shared" ca="1" si="167"/>
        <v>-44485496.336953782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-44485496.336953782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-185356.23473730742</v>
      </c>
      <c r="L3390" s="444">
        <f t="shared" ca="1" si="167"/>
        <v>-44670852.571691088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-44670852.571691088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-186128.55238204621</v>
      </c>
      <c r="L3391" s="444">
        <f t="shared" ca="1" si="167"/>
        <v>-44856981.124073133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-44856981.124073133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-186904.08801697139</v>
      </c>
      <c r="L3392" s="444">
        <f t="shared" ca="1" si="167"/>
        <v>-45043885.212090105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-45043885.212090105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-187682.85505037542</v>
      </c>
      <c r="L3393" s="444">
        <f t="shared" ca="1" si="167"/>
        <v>-45231568.067140482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-45231568.067140482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-188464.86694641868</v>
      </c>
      <c r="L3394" s="444">
        <f t="shared" ca="1" si="167"/>
        <v>-45420032.934086904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-45420032.934086904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-189250.13722536209</v>
      </c>
      <c r="L3395" s="444">
        <f t="shared" ca="1" si="167"/>
        <v>-45609283.071312264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-45609283.071312264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-190038.67946380109</v>
      </c>
      <c r="L3396" s="444">
        <f t="shared" ca="1" si="167"/>
        <v>-45799321.750776067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-45799321.750776067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-190830.50729490028</v>
      </c>
      <c r="L3397" s="444">
        <f t="shared" ca="1" si="167"/>
        <v>-45990152.258070968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-45990152.258070968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-191625.63440862903</v>
      </c>
      <c r="L3398" s="444">
        <f t="shared" ca="1" si="167"/>
        <v>-46181777.892479599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-46181777.892479599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-192424.07455199832</v>
      </c>
      <c r="L3399" s="444">
        <f t="shared" ca="1" si="167"/>
        <v>-46374201.967031598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-46374201.967031598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-193225.84152929831</v>
      </c>
      <c r="L3400" s="444">
        <f t="shared" ca="1" si="167"/>
        <v>-46567427.808560893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-46567427.808560893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-194030.94920233704</v>
      </c>
      <c r="L3401" s="444">
        <f t="shared" ca="1" si="167"/>
        <v>-46761458.757763229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-46761458.757763229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-194839.41149068013</v>
      </c>
      <c r="L3402" s="444">
        <f t="shared" ca="1" si="167"/>
        <v>-46956298.169253908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-46956298.169253908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-195651.24237189128</v>
      </c>
      <c r="L3403" s="444">
        <f t="shared" ca="1" si="167"/>
        <v>-47151949.411625803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-47151949.411625803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-196466.45588177416</v>
      </c>
      <c r="L3404" s="444">
        <f t="shared" ca="1" si="167"/>
        <v>-47348415.867507577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-47348415.867507577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-197285.06611461489</v>
      </c>
      <c r="L3405" s="444">
        <f t="shared" ca="1" si="167"/>
        <v>-47545700.933622189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-47545700.933622189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-198107.0872234258</v>
      </c>
      <c r="L3406" s="444">
        <f t="shared" ca="1" si="167"/>
        <v>-47743808.020845614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-47743808.020845614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-198932.53342019007</v>
      </c>
      <c r="L3407" s="444">
        <f t="shared" ca="1" si="167"/>
        <v>-47942740.554265805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-47942740.554265805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-199761.41897610752</v>
      </c>
      <c r="L3408" s="444">
        <f t="shared" ca="1" si="167"/>
        <v>-48142501.97324191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-48142501.97324191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-200593.7582218413</v>
      </c>
      <c r="L3409" s="444">
        <f t="shared" ca="1" si="167"/>
        <v>-48343095.731463753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-48343095.731463753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-201429.56554776564</v>
      </c>
      <c r="L3410" s="444">
        <f t="shared" ca="1" si="167"/>
        <v>-48544525.297011517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-48544525.297011517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-202268.85540421464</v>
      </c>
      <c r="L3411" s="444">
        <f t="shared" ca="1" si="167"/>
        <v>-48746794.15241573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-48746794.15241573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-203111.64230173221</v>
      </c>
      <c r="L3412" s="444">
        <f t="shared" ca="1" si="167"/>
        <v>-48949905.794717461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-48949905.794717461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-203957.94081132274</v>
      </c>
      <c r="L3413" s="444">
        <f t="shared" ca="1" si="167"/>
        <v>-49153863.735528782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-49153863.735528782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-204807.76556470327</v>
      </c>
      <c r="L3414" s="444">
        <f t="shared" ca="1" si="167"/>
        <v>-49358671.501093484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-49358671.501093484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-205661.13125455618</v>
      </c>
      <c r="L3415" s="444">
        <f t="shared" ca="1" si="167"/>
        <v>-49564332.632348038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-49564332.632348038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-206518.0526347835</v>
      </c>
      <c r="L3416" s="444">
        <f t="shared" ca="1" si="167"/>
        <v>-49770850.684982821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-49770850.684982821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-207378.54452076176</v>
      </c>
      <c r="L3417" s="444">
        <f t="shared" ca="1" si="167"/>
        <v>-49978229.229503579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-49978229.229503579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-208242.62178959826</v>
      </c>
      <c r="L3418" s="444">
        <f t="shared" ca="1" si="167"/>
        <v>-50186471.851293176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-50186471.851293176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-209110.29938038823</v>
      </c>
      <c r="L3419" s="444">
        <f t="shared" ca="1" si="167"/>
        <v>-50395582.150673568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-50395582.150673568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-209981.5922944732</v>
      </c>
      <c r="L3420" s="444">
        <f t="shared" ca="1" si="167"/>
        <v>-50605563.742968038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-50605563.742968038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-210856.51559570016</v>
      </c>
      <c r="L3421" s="444">
        <f t="shared" ca="1" si="167"/>
        <v>-50816420.258563735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-50816420.258563735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-211735.08441068223</v>
      </c>
      <c r="L3422" s="444">
        <f t="shared" ca="1" si="167"/>
        <v>-51028155.342974417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-51028155.342974417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-212617.31392906007</v>
      </c>
      <c r="L3423" s="444">
        <f t="shared" ca="1" si="167"/>
        <v>-51240772.656903476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-51240772.656903476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-213503.21940376447</v>
      </c>
      <c r="L3424" s="444">
        <f t="shared" ca="1" si="167"/>
        <v>-51454275.876307242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-51454275.876307242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-214392.81615128016</v>
      </c>
      <c r="L3425" s="444">
        <f t="shared" ca="1" si="167"/>
        <v>-51668668.692458525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-51668668.692458525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-215286.11955191052</v>
      </c>
      <c r="L3426" s="444">
        <f t="shared" ca="1" si="167"/>
        <v>-51883954.812010437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-51883954.812010437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-216183.14505004347</v>
      </c>
      <c r="L3427" s="444">
        <f t="shared" ca="1" si="167"/>
        <v>-52100137.957060479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-52100137.957060479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-217083.90815441866</v>
      </c>
      <c r="L3428" s="444">
        <f t="shared" ca="1" si="167"/>
        <v>-52317221.865214899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-52317221.865214899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-217988.42443839542</v>
      </c>
      <c r="L3429" s="444">
        <f t="shared" ca="1" si="167"/>
        <v>-52535210.289653294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-52535210.289653294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-218896.70954022207</v>
      </c>
      <c r="L3430" s="444">
        <f t="shared" ca="1" si="167"/>
        <v>-52754106.999193519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-52754106.999193519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-219808.77916330632</v>
      </c>
      <c r="L3431" s="444">
        <f t="shared" ca="1" si="167"/>
        <v>-52973915.778356828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-52973915.778356828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-220724.64907648682</v>
      </c>
      <c r="L3432" s="444">
        <f t="shared" ca="1" si="167"/>
        <v>-53194640.427433312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-53194640.427433312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-221644.33511430546</v>
      </c>
      <c r="L3433" s="444">
        <f t="shared" ca="1" si="167"/>
        <v>-53416284.76254762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-53416284.76254762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-222567.85317728174</v>
      </c>
      <c r="L3434" s="444">
        <f t="shared" ca="1" si="167"/>
        <v>-53638852.615724899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-53638852.615724899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-223495.21923218705</v>
      </c>
      <c r="L3435" s="444">
        <f t="shared" ca="1" si="167"/>
        <v>-53862347.834957086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-53862347.834957086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-224426.44931232114</v>
      </c>
      <c r="L3436" s="444">
        <f t="shared" ca="1" si="167"/>
        <v>-54086774.284269407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-54086774.284269407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-225361.5595177892</v>
      </c>
      <c r="L3437" s="444">
        <f t="shared" ca="1" si="167"/>
        <v>-54312135.843787193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-54312135.843787193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-226300.56601577997</v>
      </c>
      <c r="L3438" s="444">
        <f t="shared" ca="1" si="167"/>
        <v>-54538436.409802973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-54538436.409802973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-227243.48504084573</v>
      </c>
      <c r="L3439" s="444">
        <f t="shared" ca="1" si="167"/>
        <v>-54765679.894843817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-54765679.894843817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-228190.33289518257</v>
      </c>
      <c r="L3440" s="444">
        <f t="shared" ca="1" si="167"/>
        <v>-54993870.227738999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-54993870.227738999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-229141.12594891249</v>
      </c>
      <c r="L3441" s="444">
        <f t="shared" ca="1" si="167"/>
        <v>-55223011.353687912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-55223011.353687912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-230095.88064036629</v>
      </c>
      <c r="L3442" s="444">
        <f t="shared" ca="1" si="167"/>
        <v>-55453107.234328277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-55453107.234328277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-231054.61347636778</v>
      </c>
      <c r="L3443" s="444">
        <f t="shared" ca="1" si="167"/>
        <v>-55684161.847804643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-55684161.847804643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-232017.34103251935</v>
      </c>
      <c r="L3444" s="444">
        <f t="shared" ca="1" si="167"/>
        <v>-55916179.188837163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-55916179.188837163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-232984.0799534882</v>
      </c>
      <c r="L3445" s="444">
        <f t="shared" ca="1" si="167"/>
        <v>-56149163.268790655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-56149163.268790655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-233954.84695329439</v>
      </c>
      <c r="L3446" s="444">
        <f t="shared" ca="1" si="167"/>
        <v>-56383118.11574395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-56383118.11574395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-234929.65881559975</v>
      </c>
      <c r="L3447" s="444">
        <f t="shared" ca="1" si="167"/>
        <v>-56618047.77455955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-56618047.77455955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-235908.53239399809</v>
      </c>
      <c r="L3448" s="444">
        <f t="shared" ca="1" si="167"/>
        <v>-56853956.306953549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-56853956.306953549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-236891.48461230649</v>
      </c>
      <c r="L3449" s="444">
        <f t="shared" ca="1" si="167"/>
        <v>-57090847.791565858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-57090847.791565858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-237878.53246485774</v>
      </c>
      <c r="L3450" s="444">
        <f t="shared" ca="1" si="167"/>
        <v>-57328726.324030712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-57328726.324030712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-238869.69301679463</v>
      </c>
      <c r="L3451" s="444">
        <f t="shared" ca="1" si="167"/>
        <v>-57567596.01704751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-57567596.01704751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-239864.98340436461</v>
      </c>
      <c r="L3452" s="444">
        <f t="shared" ca="1" si="167"/>
        <v>-57807461.000451878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-57807461.000451878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-240864.42083521612</v>
      </c>
      <c r="L3453" s="444">
        <f t="shared" ca="1" si="167"/>
        <v>-58048325.421287097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-58048325.421287097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-241868.02258869624</v>
      </c>
      <c r="L3454" s="444">
        <f t="shared" ca="1" si="167"/>
        <v>-58290193.44387579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-58290193.44387579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-242875.80601614912</v>
      </c>
      <c r="L3455" s="444">
        <f t="shared" ca="1" si="167"/>
        <v>-58533069.249891937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-58533069.249891937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-243887.78854121643</v>
      </c>
      <c r="L3456" s="444">
        <f t="shared" ca="1" si="167"/>
        <v>-58776957.038433157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-58776957.038433157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-244903.98766013814</v>
      </c>
      <c r="L3457" s="444">
        <f t="shared" ca="1" si="167"/>
        <v>-59021861.026093297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-59021861.026093297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-245924.42094205541</v>
      </c>
      <c r="L3458" s="444">
        <f t="shared" ca="1" si="167"/>
        <v>-59267785.44703535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-59267785.44703535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-246949.10602931396</v>
      </c>
      <c r="L3459" s="444">
        <f t="shared" ca="1" si="167"/>
        <v>-59514734.553064667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-59514734.553064667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-247978.06063776946</v>
      </c>
      <c r="L3460" s="444">
        <f t="shared" ca="1" si="167"/>
        <v>-59762712.613702439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-59762712.613702439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-249011.3025570935</v>
      </c>
      <c r="L3461" s="444">
        <f t="shared" ca="1" si="167"/>
        <v>-60011723.916259535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-60011723.916259535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-250048.8496510814</v>
      </c>
      <c r="L3462" s="444">
        <f t="shared" ca="1" si="167"/>
        <v>-60261772.765910618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-60261772.765910618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-251090.71985796094</v>
      </c>
      <c r="L3463" s="444">
        <f t="shared" ca="1" si="167"/>
        <v>-60512863.485768579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-60512863.485768579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-252136.93119070239</v>
      </c>
      <c r="L3464" s="444">
        <f t="shared" ca="1" si="167"/>
        <v>-60765000.416959278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-60765000.416959278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-253187.50173733031</v>
      </c>
      <c r="L3465" s="444">
        <f t="shared" ca="1" si="167"/>
        <v>-61018187.918696612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-61018187.918696612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-254242.44966123588</v>
      </c>
      <c r="L3466" s="444">
        <f t="shared" ca="1" si="167"/>
        <v>-61272430.368357845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-61272430.368357845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-255301.793201491</v>
      </c>
      <c r="L3467" s="444">
        <f t="shared" ca="1" si="167"/>
        <v>-61527732.161559336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-61527732.161559336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-256365.55067316387</v>
      </c>
      <c r="L3468" s="444">
        <f t="shared" ca="1" si="167"/>
        <v>-61784097.7122325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-61784097.7122325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-257433.74046763542</v>
      </c>
      <c r="L3469" s="444">
        <f t="shared" ca="1" si="167"/>
        <v>-62041531.452700138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-62041531.452700138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-258506.38105291725</v>
      </c>
      <c r="L3470" s="444">
        <f t="shared" ca="1" si="167"/>
        <v>-62300037.833753057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-62300037.833753057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-259583.49097397106</v>
      </c>
      <c r="L3471" s="444">
        <f t="shared" ca="1" si="167"/>
        <v>-62559621.324727029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-62559621.324727029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-260665.08885302927</v>
      </c>
      <c r="L3472" s="444">
        <f t="shared" ca="1" si="167"/>
        <v>-62820286.41358006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-62820286.41358006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-261751.19338991688</v>
      </c>
      <c r="L3473" s="444">
        <f t="shared" ca="1" si="167"/>
        <v>-63082037.606969975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-63082037.606969975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-262841.82336237491</v>
      </c>
      <c r="L3474" s="444">
        <f t="shared" ca="1" si="167"/>
        <v>-63344879.430332348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-63344879.430332348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-263936.99762638478</v>
      </c>
      <c r="L3475" s="444">
        <f t="shared" ca="1" si="167"/>
        <v>-63608816.427958734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-63608816.427958734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-265036.7351164947</v>
      </c>
      <c r="L3476" s="444">
        <f t="shared" ca="1" si="167"/>
        <v>-63873853.163075231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-63873853.163075231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-266141.05484614678</v>
      </c>
      <c r="L3477" s="444">
        <f t="shared" ca="1" si="167"/>
        <v>-64139994.217921376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-64139994.217921376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-267249.97590800578</v>
      </c>
      <c r="L3478" s="444">
        <f t="shared" ca="1" si="167"/>
        <v>-64407244.19382938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-64407244.19382938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-268363.51747428905</v>
      </c>
      <c r="L3479" s="444">
        <f t="shared" ca="1" si="167"/>
        <v>-64675607.711303666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-64675607.711303666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-269481.69879709859</v>
      </c>
      <c r="L3480" s="444">
        <f t="shared" ca="1" si="167"/>
        <v>-64945089.410100766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-64945089.410100766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-270604.53920875321</v>
      </c>
      <c r="L3481" s="444">
        <f t="shared" ca="1" si="167"/>
        <v>-65215693.94930952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-65215693.94930952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-271732.05812212301</v>
      </c>
      <c r="L3482" s="444">
        <f t="shared" ca="1" si="167"/>
        <v>-65487426.007431641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-65487426.007431641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-272864.27503096516</v>
      </c>
      <c r="L3483" s="444">
        <f t="shared" ca="1" si="167"/>
        <v>-65760290.282462604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-65760290.282462604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-274001.20951026084</v>
      </c>
      <c r="L3484" s="444">
        <f t="shared" ca="1" si="167"/>
        <v>-66034291.491972864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-66034291.491972864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-275142.88121655356</v>
      </c>
      <c r="L3485" s="444">
        <f t="shared" ca="1" si="167"/>
        <v>-66309434.37318942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-66309434.37318942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-276289.30988828919</v>
      </c>
      <c r="L3486" s="444">
        <f t="shared" ca="1" si="167"/>
        <v>-66585723.683077708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-66585723.683077708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-277440.51534615713</v>
      </c>
      <c r="L3487" s="444">
        <f t="shared" ca="1" si="167"/>
        <v>-66863164.198423862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-66863164.198423862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-278596.51749343274</v>
      </c>
      <c r="L3488" s="444">
        <f t="shared" ca="1" si="167"/>
        <v>-67141760.715917289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-67141760.715917289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-279757.33631632203</v>
      </c>
      <c r="L3489" s="444">
        <f t="shared" ca="1" si="167"/>
        <v>-67421518.052233607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-67421518.052233607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-280922.99188430671</v>
      </c>
      <c r="L3490" s="444">
        <f t="shared" ca="1" si="167"/>
        <v>-67702441.044117913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-67702441.044117913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-282093.50435049128</v>
      </c>
      <c r="L3491" s="444">
        <f t="shared" ca="1" si="167"/>
        <v>-67984534.548468411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-67984534.548468411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-283268.8939519517</v>
      </c>
      <c r="L3492" s="444">
        <f t="shared" ca="1" si="167"/>
        <v>-68267803.442420363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-68267803.442420363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-284449.18101008487</v>
      </c>
      <c r="L3493" s="444">
        <f t="shared" ca="1" si="167"/>
        <v>-68552252.623430446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-68552252.623430446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-285634.38593096018</v>
      </c>
      <c r="L3494" s="444">
        <f t="shared" ca="1" si="167"/>
        <v>-68837887.009361401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-68837887.009361401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-286824.5292056725</v>
      </c>
      <c r="L3495" s="444">
        <f t="shared" ca="1" si="167"/>
        <v>-69124711.538567081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-69124711.538567081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-288019.63141069619</v>
      </c>
      <c r="L3496" s="444">
        <f t="shared" ca="1" si="167"/>
        <v>-69412731.169977784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-69412731.169977784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-289219.71320824075</v>
      </c>
      <c r="L3497" s="444">
        <f t="shared" ca="1" si="167"/>
        <v>-69701950.883186027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-69701950.883186027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-290424.79534660844</v>
      </c>
      <c r="L3498" s="444">
        <f t="shared" ca="1" si="167"/>
        <v>-69992375.67853263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-69992375.67853263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-291634.89866055263</v>
      </c>
      <c r="L3499" s="444">
        <f t="shared" ca="1" si="167"/>
        <v>-70284010.577193186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-70284010.577193186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-292850.04407163826</v>
      </c>
      <c r="L3500" s="444">
        <f t="shared" ca="1" si="167"/>
        <v>-70576860.62126483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-70576860.62126483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-294070.25258860347</v>
      </c>
      <c r="L3501" s="444">
        <f t="shared" ca="1" si="167"/>
        <v>-70870930.87385343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-70870930.87385343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-295295.54530772264</v>
      </c>
      <c r="L3502" s="444">
        <f t="shared" ca="1" si="167"/>
        <v>-71166226.419161156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-71166226.419161156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-296525.94341317145</v>
      </c>
      <c r="L3503" s="444">
        <f t="shared" ca="1" si="167"/>
        <v>-71462752.362574324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-71462752.362574324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-297761.46817739302</v>
      </c>
      <c r="L3504" s="444">
        <f t="shared" ca="1" si="167"/>
        <v>-71760513.830751717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-71760513.830751717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-299002.14096146548</v>
      </c>
      <c r="L3505" s="444">
        <f t="shared" ca="1" si="167"/>
        <v>-72059515.971713185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-72059515.971713185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-300247.98321547161</v>
      </c>
      <c r="L3506" s="444">
        <f t="shared" ca="1" si="167"/>
        <v>-72359763.954928651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-72359763.954928651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-301499.01647886937</v>
      </c>
      <c r="L3507" s="444">
        <f t="shared" ca="1" si="167"/>
        <v>-72661262.971407518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-72661262.971407518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-302755.26238086465</v>
      </c>
      <c r="L3508" s="444">
        <f t="shared" ca="1" si="167"/>
        <v>-72964018.233788386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-72964018.233788386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-304016.74264078494</v>
      </c>
      <c r="L3509" s="444">
        <f t="shared" ca="1" si="167"/>
        <v>-73268034.976429164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-73268034.976429164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-305283.47906845482</v>
      </c>
      <c r="L3510" s="444">
        <f t="shared" ca="1" si="167"/>
        <v>-73573318.455497622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-73573318.455497622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-306555.49356457341</v>
      </c>
      <c r="L3511" s="444">
        <f t="shared" ca="1" si="167"/>
        <v>-73879873.949062198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-73879873.949062198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-307832.8081210925</v>
      </c>
      <c r="L3512" s="444">
        <f t="shared" ca="1" si="167"/>
        <v>-74187706.757183284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-74187706.757183284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-309115.44482159702</v>
      </c>
      <c r="L3513" s="444">
        <f t="shared" ca="1" si="167"/>
        <v>-74496822.20200488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-74496822.20200488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-310403.42584168701</v>
      </c>
      <c r="L3514" s="444">
        <f t="shared" ca="1" si="167"/>
        <v>-74807225.627846569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-74807225.627846569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-311696.77344936068</v>
      </c>
      <c r="L3515" s="444">
        <f t="shared" ca="1" si="167"/>
        <v>-75118922.40129593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-75118922.40129593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-312995.5100053997</v>
      </c>
      <c r="L3516" s="444">
        <f t="shared" ca="1" si="167"/>
        <v>-75431917.91130133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-75431917.91130133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-314299.65796375554</v>
      </c>
      <c r="L3517" s="444">
        <f t="shared" ca="1" si="167"/>
        <v>-75746217.569265082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-75746217.569265082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-315609.23987193784</v>
      </c>
      <c r="L3518" s="444">
        <f t="shared" ca="1" si="167"/>
        <v>-76061826.809137017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-76061826.809137017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-316924.27837140422</v>
      </c>
      <c r="L3519" s="444">
        <f t="shared" ca="1" si="167"/>
        <v>-76378751.087508425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-76378751.087508425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-318244.79619795177</v>
      </c>
      <c r="L3520" s="444">
        <f t="shared" ca="1" si="167"/>
        <v>-76696995.883706376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-76696995.883706376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-319570.81618210988</v>
      </c>
      <c r="L3521" s="444">
        <f t="shared" ca="1" si="167"/>
        <v>-77016566.699888483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-77016566.699888483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-320902.36124953534</v>
      </c>
      <c r="L3522" s="444">
        <f t="shared" ca="1" si="167"/>
        <v>-77337469.061138019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-77337469.061138019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-322239.45442140842</v>
      </c>
      <c r="L3523" s="444">
        <f t="shared" ca="1" si="167"/>
        <v>-77659708.51555942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-77659708.51555942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-323582.1188148309</v>
      </c>
      <c r="L3524" s="444">
        <f t="shared" ca="1" si="167"/>
        <v>-77983290.634374246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-77983290.634374246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-324930.37764322601</v>
      </c>
      <c r="L3525" s="444">
        <f t="shared" ca="1" si="167"/>
        <v>-78308221.012017474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-78308221.012017474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-326284.25421673944</v>
      </c>
      <c r="L3526" s="444">
        <f t="shared" ca="1" si="167"/>
        <v>-78634505.266234219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-78634505.266234219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-327643.77194264258</v>
      </c>
      <c r="L3527" s="444">
        <f t="shared" ca="1" si="167"/>
        <v>-78962149.038176864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-78962149.038176864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-329008.95432573691</v>
      </c>
      <c r="L3528" s="444">
        <f t="shared" ca="1" si="167"/>
        <v>-79291157.9925026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-79291157.9925026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-330379.82496876083</v>
      </c>
      <c r="L3529" s="444">
        <f t="shared" ca="1" si="167"/>
        <v>-79621537.817471355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-79621537.817471355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-331756.40757279732</v>
      </c>
      <c r="L3530" s="444">
        <f t="shared" ca="1" si="167"/>
        <v>-79953294.225044146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-79953294.225044146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-333138.72593768395</v>
      </c>
      <c r="L3531" s="444">
        <f t="shared" ca="1" si="167"/>
        <v>-80286432.950981826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-80286432.950981826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-334526.80396242428</v>
      </c>
      <c r="L3532" s="444">
        <f t="shared" ca="1" si="167"/>
        <v>-80620959.75494425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-80620959.75494425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-335920.66564560105</v>
      </c>
      <c r="L3533" s="444">
        <f t="shared" ca="1" si="167"/>
        <v>-80956880.420589849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-80956880.420589849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-337320.33508579101</v>
      </c>
      <c r="L3534" s="444">
        <f t="shared" ca="1" si="167"/>
        <v>-81294200.755675644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-81294200.755675644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-338725.83648198185</v>
      </c>
      <c r="L3535" s="444">
        <f t="shared" ca="1" si="167"/>
        <v>-81632926.592157632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-81632926.592157632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-340137.19413399015</v>
      </c>
      <c r="L3536" s="444">
        <f t="shared" ca="1" si="167"/>
        <v>-81973063.786291629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-81973063.786291629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-341554.43244288181</v>
      </c>
      <c r="L3537" s="444">
        <f t="shared" ca="1" si="167"/>
        <v>-82314618.218734518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-82314618.218734518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-342977.5759113938</v>
      </c>
      <c r="L3538" s="444">
        <f t="shared" ca="1" si="167"/>
        <v>-82657595.794645905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-82657595.794645905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-344406.64914435794</v>
      </c>
      <c r="L3539" s="444">
        <f t="shared" ca="1" si="167"/>
        <v>-83002002.443790257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-83002002.443790257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-345841.67684912606</v>
      </c>
      <c r="L3540" s="444">
        <f t="shared" ca="1" si="167"/>
        <v>-83347844.120639384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-83347844.120639384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-347282.68383599742</v>
      </c>
      <c r="L3541" s="444">
        <f t="shared" ca="1" si="167"/>
        <v>-83695126.804475382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-83695126.804475382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-348729.69501864741</v>
      </c>
      <c r="L3542" s="444">
        <f t="shared" ca="1" si="167"/>
        <v>-84043856.499494031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-84043856.499494031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-350182.73541455844</v>
      </c>
      <c r="L3543" s="444">
        <f t="shared" ca="1" si="167"/>
        <v>-84394039.234908596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-84394039.234908596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-351641.83014545246</v>
      </c>
      <c r="L3544" s="444">
        <f t="shared" ca="1" si="167"/>
        <v>-84745681.065054044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-84745681.065054044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-353107.00443772518</v>
      </c>
      <c r="L3545" s="444">
        <f t="shared" ca="1" si="167"/>
        <v>-85098788.069491774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-85098788.069491774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-354578.28362288239</v>
      </c>
      <c r="L3546" s="444">
        <f t="shared" ca="1" si="167"/>
        <v>-85453366.35311465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-85453366.35311465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-356055.69313797768</v>
      </c>
      <c r="L3547" s="444">
        <f t="shared" ca="1" si="167"/>
        <v>-85809422.046252623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-85809422.046252623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-357539.25852605258</v>
      </c>
      <c r="L3548" s="444">
        <f t="shared" ca="1" si="167"/>
        <v>-86166961.30477868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-86166961.30477868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-359029.00543657783</v>
      </c>
      <c r="L3549" s="444">
        <f t="shared" ca="1" si="167"/>
        <v>-86525990.310215265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-86525990.310215265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-360524.95962589694</v>
      </c>
      <c r="L3550" s="444">
        <f t="shared" ca="1" si="167"/>
        <v>-86886515.269841164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-86886515.269841164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-362027.1469576715</v>
      </c>
      <c r="L3551" s="444">
        <f t="shared" ca="1" si="167"/>
        <v>-87248542.41679883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-87248542.41679883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-363535.59340332844</v>
      </c>
      <c r="L3552" s="444">
        <f t="shared" ca="1" si="167"/>
        <v>-87612078.010202155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-87612078.010202155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-365050.32504250895</v>
      </c>
      <c r="L3553" s="444">
        <f t="shared" ca="1" si="167"/>
        <v>-87977128.335244671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-87977128.335244671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-366571.36806351948</v>
      </c>
      <c r="L3554" s="444">
        <f t="shared" ca="1" si="167"/>
        <v>-88343699.703308195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-88343699.703308195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-368098.74876378413</v>
      </c>
      <c r="L3555" s="444">
        <f t="shared" ca="1" si="167"/>
        <v>-88711798.45207198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-88711798.45207198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-369632.4935502999</v>
      </c>
      <c r="L3556" s="444">
        <f t="shared" ca="1" si="167"/>
        <v>-89081430.94562228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-89081430.94562228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-371172.62894009281</v>
      </c>
      <c r="L3557" s="444">
        <f t="shared" ca="1" si="167"/>
        <v>-89452603.574562371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-89452603.574562371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-372719.18156067654</v>
      </c>
      <c r="L3558" s="444">
        <f t="shared" ca="1" si="167"/>
        <v>-89825322.756123051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-89825322.756123051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-374272.17815051269</v>
      </c>
      <c r="L3559" s="444">
        <f t="shared" ca="1" si="167"/>
        <v>-90199594.934273571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-90199594.934273571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-375831.6455594732</v>
      </c>
      <c r="L3560" s="444">
        <f t="shared" ca="1" si="167"/>
        <v>-90575426.579833046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-90575426.579833046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-377397.61074930435</v>
      </c>
      <c r="L3561" s="444">
        <f t="shared" ca="1" si="167"/>
        <v>-90952824.19058235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-90952824.19058235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-378970.1007940931</v>
      </c>
      <c r="L3562" s="444">
        <f t="shared" ca="1" si="167"/>
        <v>-91331794.291376442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-91331794.291376442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-380549.14288073516</v>
      </c>
      <c r="L3563" s="444">
        <f t="shared" ca="1" si="167"/>
        <v>-91712343.434257179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-91712343.434257179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-382134.76430940488</v>
      </c>
      <c r="L3564" s="444">
        <f t="shared" ca="1" si="167"/>
        <v>-92094478.198566586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-92094478.198566586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-383726.99249402742</v>
      </c>
      <c r="L3565" s="444">
        <f t="shared" ca="1" si="167"/>
        <v>-92478205.191060618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-92478205.191060618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-385325.85496275255</v>
      </c>
      <c r="L3566" s="444">
        <f t="shared" ca="1" si="167"/>
        <v>-92863531.046023369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-92863531.046023369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-386931.37935843068</v>
      </c>
      <c r="L3567" s="444">
        <f t="shared" ca="1" si="167"/>
        <v>-93250462.425381795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-93250462.425381795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-388543.59343909082</v>
      </c>
      <c r="L3568" s="444">
        <f t="shared" ca="1" si="167"/>
        <v>-93639006.018820882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-93639006.018820882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-390162.52507842035</v>
      </c>
      <c r="L3569" s="444">
        <f t="shared" ca="1" si="167"/>
        <v>-94029168.543899298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-94029168.543899298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-391788.20226624707</v>
      </c>
      <c r="L3570" s="444">
        <f t="shared" ca="1" si="167"/>
        <v>-94420956.746165544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-94420956.746165544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-393420.65310902311</v>
      </c>
      <c r="L3571" s="444">
        <f t="shared" ca="1" si="167"/>
        <v>-94814377.399274573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-94814377.399274573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-395059.90583031072</v>
      </c>
      <c r="L3572" s="444">
        <f t="shared" ca="1" si="167"/>
        <v>-95209437.305104882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-95209437.305104882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-396705.98877127032</v>
      </c>
      <c r="L3573" s="444">
        <f t="shared" ca="1" si="167"/>
        <v>-95606143.293876156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-95606143.293876156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-398358.93039115064</v>
      </c>
      <c r="L3574" s="444">
        <f t="shared" ca="1" si="167"/>
        <v>-96004502.224267304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-96004502.224267304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-400018.75926778041</v>
      </c>
      <c r="L3575" s="444">
        <f t="shared" ca="1" si="167"/>
        <v>-96404520.983535081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-96404520.983535081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-401685.50409806281</v>
      </c>
      <c r="L3576" s="444">
        <f t="shared" ca="1" si="167"/>
        <v>-96806206.487633139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-96806206.487633139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-403359.19369847141</v>
      </c>
      <c r="L3577" s="444">
        <f t="shared" ca="1" si="167"/>
        <v>-97209565.681331605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-97209565.681331605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-405039.85700554837</v>
      </c>
      <c r="L3578" s="444">
        <f t="shared" ref="L3578:L3832" ca="1" si="172">I3578-J3578+K3578</f>
        <v>-97614605.538337156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-97614605.538337156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-406727.52307640482</v>
      </c>
      <c r="L3579" s="444">
        <f t="shared" ca="1" si="172"/>
        <v>-98021333.061413556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-98021333.061413556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-408422.22108922317</v>
      </c>
      <c r="L3580" s="444">
        <f t="shared" ca="1" si="172"/>
        <v>-98429755.282502785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-98429755.282502785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-410123.98034376162</v>
      </c>
      <c r="L3581" s="444">
        <f t="shared" ca="1" si="172"/>
        <v>-98839879.262846544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-98839879.262846544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-411832.83026186062</v>
      </c>
      <c r="L3582" s="444">
        <f t="shared" ca="1" si="172"/>
        <v>-99251712.093108401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-99251712.093108401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-413548.80038795166</v>
      </c>
      <c r="L3583" s="444">
        <f t="shared" ca="1" si="172"/>
        <v>-99665260.893496349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-99665260.893496349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-415271.92038956814</v>
      </c>
      <c r="L3584" s="444">
        <f t="shared" ca="1" si="172"/>
        <v>-100080532.81388591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-100080532.81388591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-417002.22005785798</v>
      </c>
      <c r="L3585" s="444">
        <f t="shared" ca="1" si="172"/>
        <v>-100497535.03394377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-100497535.03394377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-418739.72930809902</v>
      </c>
      <c r="L3586" s="444">
        <f t="shared" ca="1" si="172"/>
        <v>-100916274.76325187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-100916274.76325187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-420484.4781802161</v>
      </c>
      <c r="L3587" s="444">
        <f t="shared" ca="1" si="172"/>
        <v>-101336759.24143209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-101336759.24143209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-422236.49683930032</v>
      </c>
      <c r="L3588" s="444">
        <f t="shared" ca="1" si="172"/>
        <v>-101758995.73827139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-101758995.73827139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-423995.81557613076</v>
      </c>
      <c r="L3589" s="444">
        <f t="shared" ca="1" si="172"/>
        <v>-102182991.55384752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-102182991.55384752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-425762.46480769798</v>
      </c>
      <c r="L3590" s="444">
        <f t="shared" ca="1" si="172"/>
        <v>-102608754.01865523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-102608754.01865523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-427536.47507773008</v>
      </c>
      <c r="L3591" s="444">
        <f t="shared" ca="1" si="172"/>
        <v>-103036290.49373296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-103036290.49373296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-429317.87705722067</v>
      </c>
      <c r="L3592" s="444">
        <f t="shared" ca="1" si="172"/>
        <v>-103465608.37079018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-103465608.37079018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-431106.7015449591</v>
      </c>
      <c r="L3593" s="444">
        <f t="shared" ca="1" si="172"/>
        <v>-103896715.07233514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-103896715.07233514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-432902.97946806304</v>
      </c>
      <c r="L3594" s="444">
        <f t="shared" ca="1" si="172"/>
        <v>-104329618.0518032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-104329618.0518032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-434706.74188251334</v>
      </c>
      <c r="L3595" s="444">
        <f t="shared" ca="1" si="172"/>
        <v>-104764324.79368572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-104764324.79368572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-436518.01997369051</v>
      </c>
      <c r="L3596" s="444">
        <f t="shared" ca="1" si="172"/>
        <v>-105200842.81365941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-105200842.81365941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-438336.8450569142</v>
      </c>
      <c r="L3597" s="444">
        <f t="shared" ca="1" si="172"/>
        <v>-105639179.65871634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-105639179.65871634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-440163.24857798475</v>
      </c>
      <c r="L3598" s="444">
        <f t="shared" ca="1" si="172"/>
        <v>-106079342.90729432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-106079342.90729432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-441997.26211372629</v>
      </c>
      <c r="L3599" s="444">
        <f t="shared" ca="1" si="172"/>
        <v>-106521340.16940804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-106521340.16940804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-443838.91737253347</v>
      </c>
      <c r="L3600" s="444">
        <f t="shared" ca="1" si="172"/>
        <v>-106965179.08678058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-106965179.08678058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-445688.24619491905</v>
      </c>
      <c r="L3601" s="444">
        <f t="shared" ca="1" si="172"/>
        <v>-107410867.33297549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-107410867.33297549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-447545.28055406461</v>
      </c>
      <c r="L3602" s="444">
        <f t="shared" ca="1" si="172"/>
        <v>-107858412.61352956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-107858412.61352956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-449410.05255637318</v>
      </c>
      <c r="L3603" s="444">
        <f t="shared" ca="1" si="172"/>
        <v>-108307822.66608593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-108307822.66608593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-451282.59444202465</v>
      </c>
      <c r="L3604" s="444">
        <f t="shared" ca="1" si="172"/>
        <v>-108759105.26052795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-108759105.26052795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-453162.93858553312</v>
      </c>
      <c r="L3605" s="444">
        <f t="shared" ca="1" si="172"/>
        <v>-109212268.19911349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-109212268.19911349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-455051.11749630619</v>
      </c>
      <c r="L3606" s="444">
        <f t="shared" ca="1" si="172"/>
        <v>-109667319.3166098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-109667319.3166098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-456947.16381920752</v>
      </c>
      <c r="L3607" s="444">
        <f t="shared" ca="1" si="172"/>
        <v>-110124266.48042901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-110124266.48042901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-458851.11033512087</v>
      </c>
      <c r="L3608" s="444">
        <f t="shared" ca="1" si="172"/>
        <v>-110583117.59076414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-110583117.59076414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-460762.98996151722</v>
      </c>
      <c r="L3609" s="444">
        <f t="shared" ca="1" si="172"/>
        <v>-111043880.58072565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-111043880.58072565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-462682.83575302351</v>
      </c>
      <c r="L3610" s="444">
        <f t="shared" ca="1" si="172"/>
        <v>-111506563.41647868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-111506563.41647868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-464610.6809019944</v>
      </c>
      <c r="L3611" s="444">
        <f t="shared" ca="1" si="172"/>
        <v>-111971174.09738067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-111971174.09738067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-466546.55873908615</v>
      </c>
      <c r="L3612" s="444">
        <f t="shared" ca="1" si="172"/>
        <v>-112437720.65611975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-112437720.65611975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-468490.50273383228</v>
      </c>
      <c r="L3613" s="444">
        <f t="shared" ca="1" si="172"/>
        <v>-112906211.15885358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-112906211.15885358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-470442.54649522324</v>
      </c>
      <c r="L3614" s="444">
        <f t="shared" ca="1" si="172"/>
        <v>-113376653.7053488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-113376653.7053488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-472402.72377228667</v>
      </c>
      <c r="L3615" s="444">
        <f t="shared" ca="1" si="172"/>
        <v>-113849056.42912109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-113849056.42912109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-474371.06845467119</v>
      </c>
      <c r="L3616" s="444">
        <f t="shared" ca="1" si="172"/>
        <v>-114323427.49757576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-114323427.49757576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-476347.61457323231</v>
      </c>
      <c r="L3617" s="444">
        <f t="shared" ca="1" si="172"/>
        <v>-114799775.11214899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-114799775.11214899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-478332.39630062081</v>
      </c>
      <c r="L3618" s="444">
        <f t="shared" ca="1" si="172"/>
        <v>-115278107.5084496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-115278107.5084496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-480325.4479518733</v>
      </c>
      <c r="L3619" s="444">
        <f t="shared" ca="1" si="172"/>
        <v>-115758432.95640147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-115758432.95640147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-482326.80398500606</v>
      </c>
      <c r="L3620" s="444">
        <f t="shared" ca="1" si="172"/>
        <v>-116240759.76038647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-116240759.76038647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-484336.49900161033</v>
      </c>
      <c r="L3621" s="444">
        <f t="shared" ca="1" si="172"/>
        <v>-116725096.25938807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-116725096.25938807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-486354.56774745032</v>
      </c>
      <c r="L3622" s="444">
        <f t="shared" ca="1" si="172"/>
        <v>-117211450.82713552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-117211450.82713552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-488381.04511306464</v>
      </c>
      <c r="L3623" s="444">
        <f t="shared" ca="1" si="172"/>
        <v>-117699831.87224859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-117699831.87224859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-490415.96613436914</v>
      </c>
      <c r="L3624" s="444">
        <f t="shared" ca="1" si="172"/>
        <v>-118190247.83838296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-118190247.83838296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-492459.36599326233</v>
      </c>
      <c r="L3625" s="444">
        <f t="shared" ca="1" si="172"/>
        <v>-118682707.20437622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-118682707.20437622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-494511.28001823422</v>
      </c>
      <c r="L3626" s="444">
        <f t="shared" ca="1" si="172"/>
        <v>-119177218.48439446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-119177218.48439446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-496571.743684977</v>
      </c>
      <c r="L3627" s="444">
        <f t="shared" ca="1" si="172"/>
        <v>-119673790.22807944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-119673790.22807944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-498640.79261699767</v>
      </c>
      <c r="L3628" s="444">
        <f t="shared" ca="1" si="172"/>
        <v>-120172431.02069643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-120172431.02069643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-500718.4625862352</v>
      </c>
      <c r="L3629" s="444">
        <f t="shared" ca="1" si="172"/>
        <v>-120673149.48328267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-120673149.48328267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-502804.78951367777</v>
      </c>
      <c r="L3630" s="444">
        <f t="shared" ca="1" si="172"/>
        <v>-121175954.27279635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-121175954.27279635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-504899.80946998479</v>
      </c>
      <c r="L3631" s="444">
        <f t="shared" ca="1" si="172"/>
        <v>-121680854.08226633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-121680854.08226633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-507003.55867610971</v>
      </c>
      <c r="L3632" s="444">
        <f t="shared" ca="1" si="172"/>
        <v>-122187857.64094244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-122187857.64094244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-509116.0735039268</v>
      </c>
      <c r="L3633" s="444">
        <f t="shared" ca="1" si="172"/>
        <v>-122696973.71444637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-122696973.71444637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-511237.39047685987</v>
      </c>
      <c r="L3634" s="444">
        <f t="shared" ca="1" si="172"/>
        <v>-123208211.10492322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-123208211.10492322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-513367.54627051332</v>
      </c>
      <c r="L3635" s="444">
        <f t="shared" ca="1" si="172"/>
        <v>-123721578.65119374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-123721578.65119374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-515506.57771330723</v>
      </c>
      <c r="L3636" s="444">
        <f t="shared" ca="1" si="172"/>
        <v>-124237085.22890705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-124237085.22890705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-517654.5217871127</v>
      </c>
      <c r="L3637" s="444">
        <f t="shared" ca="1" si="172"/>
        <v>-124754739.75069416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-124754739.75069416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-519811.41562789225</v>
      </c>
      <c r="L3638" s="444">
        <f t="shared" ca="1" si="172"/>
        <v>-125274551.16632205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-125274551.16632205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-521977.29652634187</v>
      </c>
      <c r="L3639" s="444">
        <f t="shared" ca="1" si="172"/>
        <v>-125796528.4628484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-125796528.4628484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-524152.20192853489</v>
      </c>
      <c r="L3640" s="444">
        <f t="shared" ca="1" si="172"/>
        <v>-126320680.66477694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-126320680.66477694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-526336.16943657049</v>
      </c>
      <c r="L3641" s="444">
        <f t="shared" ca="1" si="172"/>
        <v>-126847016.83421351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-126847016.83421351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-528529.23680922296</v>
      </c>
      <c r="L3642" s="444">
        <f t="shared" ca="1" si="172"/>
        <v>-127375546.07102273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-127375546.07102273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-530731.44196259475</v>
      </c>
      <c r="L3643" s="444">
        <f t="shared" ca="1" si="172"/>
        <v>-127906277.51298533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-127906277.51298533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-532942.82297077216</v>
      </c>
      <c r="L3644" s="444">
        <f t="shared" ca="1" si="172"/>
        <v>-128439220.33595611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-128439220.33595611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-535163.41806648381</v>
      </c>
      <c r="L3645" s="444">
        <f t="shared" ca="1" si="172"/>
        <v>-128974383.7540226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-128974383.7540226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-537393.26564176078</v>
      </c>
      <c r="L3646" s="444">
        <f t="shared" ca="1" si="172"/>
        <v>-129511777.01966436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-129511777.01966436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-539632.40424860152</v>
      </c>
      <c r="L3647" s="444">
        <f t="shared" ca="1" si="172"/>
        <v>-130051409.42391296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-130051409.42391296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-541880.87259963737</v>
      </c>
      <c r="L3648" s="444">
        <f t="shared" ca="1" si="172"/>
        <v>-130593290.29651259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-130593290.29651259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-544138.7095688025</v>
      </c>
      <c r="L3649" s="444">
        <f t="shared" ca="1" si="172"/>
        <v>-131137429.00608139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-131137429.00608139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-546405.9541920058</v>
      </c>
      <c r="L3650" s="444">
        <f t="shared" ca="1" si="172"/>
        <v>-131683834.9602734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-131683834.9602734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-548682.6456678058</v>
      </c>
      <c r="L3651" s="444">
        <f t="shared" ca="1" si="172"/>
        <v>-132232517.60594121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-132232517.60594121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-550968.82335808838</v>
      </c>
      <c r="L3652" s="444">
        <f t="shared" ca="1" si="172"/>
        <v>-132783486.42929929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-132783486.42929929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-553264.52678874705</v>
      </c>
      <c r="L3653" s="444">
        <f t="shared" ca="1" si="172"/>
        <v>-133336750.95608804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-133336750.95608804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-555569.79565036681</v>
      </c>
      <c r="L3654" s="444">
        <f t="shared" ca="1" si="172"/>
        <v>-133892320.7517384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-133892320.7517384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-557884.66979891004</v>
      </c>
      <c r="L3655" s="444">
        <f t="shared" ca="1" si="172"/>
        <v>-134450205.42153731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-134450205.42153731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-560209.18925640546</v>
      </c>
      <c r="L3656" s="444">
        <f t="shared" ca="1" si="172"/>
        <v>-135010414.61079371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-135010414.61079371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-562543.39421164047</v>
      </c>
      <c r="L3657" s="444">
        <f t="shared" ca="1" si="172"/>
        <v>-135572958.00500536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-135572958.00500536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-564887.32502085564</v>
      </c>
      <c r="L3658" s="444">
        <f t="shared" ca="1" si="172"/>
        <v>-136137845.33002621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-136137845.33002621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-567241.02220844256</v>
      </c>
      <c r="L3659" s="444">
        <f t="shared" ca="1" si="172"/>
        <v>-136705086.35223466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-136705086.35223466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-569604.52646764438</v>
      </c>
      <c r="L3660" s="444">
        <f t="shared" ca="1" si="172"/>
        <v>-137274690.87870231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-137274690.87870231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-571977.87866125966</v>
      </c>
      <c r="L3661" s="444">
        <f t="shared" ca="1" si="172"/>
        <v>-137846668.75736356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-137846668.75736356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-574361.11982234812</v>
      </c>
      <c r="L3662" s="444">
        <f t="shared" ca="1" si="172"/>
        <v>-138421029.87718591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-138421029.87718591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-576754.29115494131</v>
      </c>
      <c r="L3663" s="444">
        <f t="shared" ca="1" si="172"/>
        <v>-138997784.16834086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-138997784.16834086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-579157.43403475359</v>
      </c>
      <c r="L3664" s="444">
        <f t="shared" ca="1" si="172"/>
        <v>-139576941.60237563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-139576941.60237563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-581570.59000989841</v>
      </c>
      <c r="L3665" s="444">
        <f t="shared" ca="1" si="172"/>
        <v>-140158512.19238552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-140158512.19238552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-583993.80080160638</v>
      </c>
      <c r="L3666" s="444">
        <f t="shared" ca="1" si="172"/>
        <v>-140742505.99318713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-140742505.99318713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-586427.10830494633</v>
      </c>
      <c r="L3667" s="444">
        <f t="shared" ca="1" si="172"/>
        <v>-141328933.10149208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-141328933.10149208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-588870.55458955036</v>
      </c>
      <c r="L3668" s="444">
        <f t="shared" ca="1" si="172"/>
        <v>-141917803.65608162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-141917803.65608162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-591324.18190034002</v>
      </c>
      <c r="L3669" s="444">
        <f t="shared" ca="1" si="172"/>
        <v>-142509127.83798197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-142509127.83798197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-593788.03265825822</v>
      </c>
      <c r="L3670" s="444">
        <f t="shared" ca="1" si="172"/>
        <v>-143102915.87064022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-143102915.87064022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-596262.14946100092</v>
      </c>
      <c r="L3671" s="444">
        <f t="shared" ca="1" si="172"/>
        <v>-143699178.02010122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-143699178.02010122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-598746.57508375507</v>
      </c>
      <c r="L3672" s="444">
        <f t="shared" ca="1" si="172"/>
        <v>-144297924.59518498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-144297924.59518498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-601241.35247993737</v>
      </c>
      <c r="L3673" s="444">
        <f t="shared" ca="1" si="172"/>
        <v>-144899165.94766492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-144899165.94766492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-603746.52478193713</v>
      </c>
      <c r="L3674" s="444">
        <f t="shared" ca="1" si="172"/>
        <v>-145502912.47244686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-145502912.47244686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-606262.13530186191</v>
      </c>
      <c r="L3675" s="444">
        <f t="shared" ca="1" si="172"/>
        <v>-146109174.60774872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-146109174.60774872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-608788.22753228631</v>
      </c>
      <c r="L3676" s="444">
        <f t="shared" ca="1" si="172"/>
        <v>-146717962.83528101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-146717962.83528101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-611324.84514700423</v>
      </c>
      <c r="L3677" s="444">
        <f t="shared" ca="1" si="172"/>
        <v>-147329287.68042803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-147329287.68042803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-613872.03200178349</v>
      </c>
      <c r="L3678" s="444">
        <f t="shared" ca="1" si="172"/>
        <v>-147943159.71242982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-147943159.71242982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-616429.83213512425</v>
      </c>
      <c r="L3679" s="444">
        <f t="shared" ca="1" si="172"/>
        <v>-148559589.54456493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-148559589.54456493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-618998.28976902051</v>
      </c>
      <c r="L3680" s="444">
        <f t="shared" ca="1" si="172"/>
        <v>-149178587.83433396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-149178587.83433396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-621577.44930972485</v>
      </c>
      <c r="L3681" s="444">
        <f t="shared" ca="1" si="172"/>
        <v>-149800165.28364369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-149800165.28364369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-624167.35534851532</v>
      </c>
      <c r="L3682" s="444">
        <f t="shared" ca="1" si="172"/>
        <v>-150424332.63899222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-150424332.63899222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-626768.05266246758</v>
      </c>
      <c r="L3683" s="444">
        <f t="shared" ca="1" si="172"/>
        <v>-151051100.69165468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-151051100.69165468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-629379.58621522784</v>
      </c>
      <c r="L3684" s="444">
        <f t="shared" ca="1" si="172"/>
        <v>-151680480.27786991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-151680480.27786991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-632002.00115779124</v>
      </c>
      <c r="L3685" s="444">
        <f t="shared" ca="1" si="172"/>
        <v>-152312482.2790277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-152312482.2790277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-634635.34282928205</v>
      </c>
      <c r="L3686" s="444">
        <f t="shared" ca="1" si="172"/>
        <v>-152947117.62185699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-152947117.62185699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-637279.65675773739</v>
      </c>
      <c r="L3687" s="444">
        <f t="shared" ca="1" si="172"/>
        <v>-153584397.27861473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-153584397.27861473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-639934.98866089468</v>
      </c>
      <c r="L3688" s="444">
        <f t="shared" ca="1" si="172"/>
        <v>-154224332.26727563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-154224332.26727563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-642601.38444698183</v>
      </c>
      <c r="L3689" s="444">
        <f t="shared" ca="1" si="172"/>
        <v>-154866933.65172261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-154866933.65172261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-645278.89021551085</v>
      </c>
      <c r="L3690" s="444">
        <f t="shared" ca="1" si="172"/>
        <v>-155512212.54193813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-155512212.54193813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-647967.55225807556</v>
      </c>
      <c r="L3691" s="444">
        <f t="shared" ca="1" si="172"/>
        <v>-156160180.0941962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-156160180.0941962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-650667.41705915087</v>
      </c>
      <c r="L3692" s="444">
        <f t="shared" ca="1" si="172"/>
        <v>-156810847.51125535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-156810847.51125535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-653378.53129689733</v>
      </c>
      <c r="L3693" s="444">
        <f t="shared" ca="1" si="172"/>
        <v>-157464226.04255226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-157464226.04255226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-656100.94184396777</v>
      </c>
      <c r="L3694" s="444">
        <f t="shared" ca="1" si="172"/>
        <v>-158120326.98439622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-158120326.98439622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-658834.69576831756</v>
      </c>
      <c r="L3695" s="444">
        <f t="shared" ca="1" si="172"/>
        <v>-158779161.68016455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-158779161.68016455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-661579.84033401893</v>
      </c>
      <c r="L3696" s="444">
        <f t="shared" ca="1" si="172"/>
        <v>-159440741.52049857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-159440741.52049857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-664336.42300207738</v>
      </c>
      <c r="L3697" s="444">
        <f t="shared" ca="1" si="172"/>
        <v>-160105077.94350064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-160105077.94350064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-667104.49143125268</v>
      </c>
      <c r="L3698" s="444">
        <f t="shared" ca="1" si="172"/>
        <v>-160772182.4349319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-160772182.4349319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-669884.09347888292</v>
      </c>
      <c r="L3699" s="444">
        <f t="shared" ca="1" si="172"/>
        <v>-161442066.52841079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-161442066.52841079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-672675.27720171167</v>
      </c>
      <c r="L3700" s="444">
        <f t="shared" ca="1" si="172"/>
        <v>-162114741.8056125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-162114741.8056125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-675478.09085671871</v>
      </c>
      <c r="L3701" s="444">
        <f t="shared" ca="1" si="172"/>
        <v>-162790219.89646924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-162790219.89646924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-678292.58290195512</v>
      </c>
      <c r="L3702" s="444">
        <f t="shared" ca="1" si="172"/>
        <v>-163468512.47937119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-163468512.47937119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-681118.80199737998</v>
      </c>
      <c r="L3703" s="444">
        <f t="shared" ca="1" si="172"/>
        <v>-164149631.28136858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-164149631.28136858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-683956.79700570239</v>
      </c>
      <c r="L3704" s="444">
        <f t="shared" ca="1" si="172"/>
        <v>-164833588.0783743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-164833588.0783743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-686806.61699322623</v>
      </c>
      <c r="L3705" s="444">
        <f t="shared" ca="1" si="172"/>
        <v>-165520394.69536752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-165520394.69536752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-689668.31123069802</v>
      </c>
      <c r="L3706" s="444">
        <f t="shared" ca="1" si="172"/>
        <v>-166210063.0065982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-166210063.0065982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-692541.92919415922</v>
      </c>
      <c r="L3707" s="444">
        <f t="shared" ca="1" si="172"/>
        <v>-166902604.93579236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-166902604.93579236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-695427.52056580153</v>
      </c>
      <c r="L3708" s="444">
        <f t="shared" ca="1" si="172"/>
        <v>-167598032.45635816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-167598032.45635816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-698325.13523482566</v>
      </c>
      <c r="L3709" s="444">
        <f t="shared" ca="1" si="172"/>
        <v>-168296357.591593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-168296357.591593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-701234.82329830411</v>
      </c>
      <c r="L3710" s="444">
        <f t="shared" ca="1" si="172"/>
        <v>-168997592.4148913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-168997592.4148913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-704156.63506204705</v>
      </c>
      <c r="L3711" s="444">
        <f t="shared" ca="1" si="172"/>
        <v>-169701749.04995334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-169701749.04995334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-707090.6210414723</v>
      </c>
      <c r="L3712" s="444">
        <f t="shared" ca="1" si="172"/>
        <v>-170408839.67099482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-170408839.67099482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-710036.83196247835</v>
      </c>
      <c r="L3713" s="444">
        <f t="shared" ca="1" si="172"/>
        <v>-171118876.50295728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-171118876.50295728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-712995.31876232196</v>
      </c>
      <c r="L3714" s="444">
        <f t="shared" ca="1" si="172"/>
        <v>-171831871.82171962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-171831871.82171962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-715966.13259049843</v>
      </c>
      <c r="L3715" s="444">
        <f t="shared" ca="1" si="172"/>
        <v>-172547837.95431012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-172547837.95431012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-718949.32480962551</v>
      </c>
      <c r="L3716" s="444">
        <f t="shared" ca="1" si="172"/>
        <v>-173266787.27911973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-173266787.27911973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-721944.94699633215</v>
      </c>
      <c r="L3717" s="444">
        <f t="shared" ca="1" si="172"/>
        <v>-173988732.22611606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-173988732.22611606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-724953.05094215029</v>
      </c>
      <c r="L3718" s="444">
        <f t="shared" ca="1" si="172"/>
        <v>-174713685.27705821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-174713685.27705821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-727973.68865440926</v>
      </c>
      <c r="L3719" s="444">
        <f t="shared" ca="1" si="172"/>
        <v>-175441658.96571264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-175441658.96571264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-731006.91235713603</v>
      </c>
      <c r="L3720" s="444">
        <f t="shared" ca="1" si="172"/>
        <v>-176172665.87806976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-176172665.87806976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-734052.77449195727</v>
      </c>
      <c r="L3721" s="444">
        <f t="shared" ca="1" si="172"/>
        <v>-176906718.65256172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-176906718.65256172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-737111.32771900715</v>
      </c>
      <c r="L3722" s="444">
        <f t="shared" ca="1" si="172"/>
        <v>-177643829.98028073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-177643829.98028073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-740182.62491783639</v>
      </c>
      <c r="L3723" s="444">
        <f t="shared" ca="1" si="172"/>
        <v>-178384012.60519856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-178384012.60519856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-743266.71918832732</v>
      </c>
      <c r="L3724" s="444">
        <f t="shared" ca="1" si="172"/>
        <v>-179127279.32438689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-179127279.32438689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-746363.66385161201</v>
      </c>
      <c r="L3725" s="444">
        <f t="shared" ca="1" si="172"/>
        <v>-179873642.98823851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-179873642.98823851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-749473.51245099376</v>
      </c>
      <c r="L3726" s="444">
        <f t="shared" ca="1" si="172"/>
        <v>-180623116.50068951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-180623116.50068951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-752596.31875287299</v>
      </c>
      <c r="L3727" s="444">
        <f t="shared" ca="1" si="172"/>
        <v>-181375712.81944239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-181375712.81944239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-755732.13674767665</v>
      </c>
      <c r="L3728" s="444">
        <f t="shared" ca="1" si="172"/>
        <v>-182131444.95619008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-182131444.95619008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-758881.02065079194</v>
      </c>
      <c r="L3729" s="444">
        <f t="shared" ca="1" si="172"/>
        <v>-182890325.97684088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-182890325.97684088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-762043.02490350371</v>
      </c>
      <c r="L3730" s="444">
        <f t="shared" ca="1" si="172"/>
        <v>-183652369.00174439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-183652369.00174439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-765218.204173935</v>
      </c>
      <c r="L3731" s="444">
        <f t="shared" ca="1" si="172"/>
        <v>-184417587.20591831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-184417587.20591831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-768406.61335799296</v>
      </c>
      <c r="L3732" s="444">
        <f t="shared" ca="1" si="172"/>
        <v>-185185993.8192763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-185185993.8192763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-771608.30758031795</v>
      </c>
      <c r="L3733" s="444">
        <f t="shared" ca="1" si="172"/>
        <v>-185957602.12685663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-185957602.12685663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-774823.34219523589</v>
      </c>
      <c r="L3734" s="444">
        <f t="shared" ca="1" si="172"/>
        <v>-186732425.46905187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-186732425.46905187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-778051.77278771612</v>
      </c>
      <c r="L3735" s="444">
        <f t="shared" ca="1" si="172"/>
        <v>-187510477.24183959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-187510477.24183959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-781293.65517433162</v>
      </c>
      <c r="L3736" s="444">
        <f t="shared" ca="1" si="172"/>
        <v>-188291770.89701393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-188291770.89701393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-784549.04540422466</v>
      </c>
      <c r="L3737" s="444">
        <f t="shared" ca="1" si="172"/>
        <v>-189076319.94241816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-189076319.94241816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-787817.99976007571</v>
      </c>
      <c r="L3738" s="444">
        <f t="shared" ca="1" si="172"/>
        <v>-189864137.94217822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-189864137.94217822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-791100.57475907588</v>
      </c>
      <c r="L3739" s="444">
        <f t="shared" ca="1" si="172"/>
        <v>-190655238.51693729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-190655238.51693729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-794396.82715390529</v>
      </c>
      <c r="L3740" s="444">
        <f t="shared" ca="1" si="172"/>
        <v>-191449635.34409118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-191449635.34409118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-797706.81393371325</v>
      </c>
      <c r="L3741" s="444">
        <f t="shared" ca="1" si="172"/>
        <v>-192247342.15802488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-192247342.15802488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-801030.5923251037</v>
      </c>
      <c r="L3742" s="444">
        <f t="shared" ca="1" si="172"/>
        <v>-193048372.75034997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-193048372.75034997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-804368.21979312482</v>
      </c>
      <c r="L3743" s="444">
        <f t="shared" ca="1" si="172"/>
        <v>-193852740.97014308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-193852740.97014308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-807719.75404226279</v>
      </c>
      <c r="L3744" s="444">
        <f t="shared" ca="1" si="172"/>
        <v>-194660460.72418535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-194660460.72418535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-811085.25301743892</v>
      </c>
      <c r="L3745" s="444">
        <f t="shared" ca="1" si="172"/>
        <v>-195471545.97720277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-195471545.97720277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-814464.77490501152</v>
      </c>
      <c r="L3746" s="444">
        <f t="shared" ca="1" si="172"/>
        <v>-196286010.7521078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-196286010.7521078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-817858.37813378253</v>
      </c>
      <c r="L3747" s="444">
        <f t="shared" ca="1" si="172"/>
        <v>-197103869.13024157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-197103869.13024157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-821266.12137600651</v>
      </c>
      <c r="L3748" s="444">
        <f t="shared" ca="1" si="172"/>
        <v>-197925135.25161758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-197925135.25161758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-824688.06354840659</v>
      </c>
      <c r="L3749" s="444">
        <f t="shared" ca="1" si="172"/>
        <v>-198749823.315166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-198749823.315166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-828124.26381319168</v>
      </c>
      <c r="L3750" s="444">
        <f t="shared" ca="1" si="172"/>
        <v>-199577947.57897919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-199577947.57897919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-831574.78157907992</v>
      </c>
      <c r="L3751" s="444">
        <f t="shared" ca="1" si="172"/>
        <v>-200409522.36055827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-200409522.36055827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-835039.67650232615</v>
      </c>
      <c r="L3752" s="444">
        <f t="shared" ca="1" si="172"/>
        <v>-201244562.03706059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-201244562.03706059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-838519.00848775241</v>
      </c>
      <c r="L3753" s="444">
        <f t="shared" ca="1" si="172"/>
        <v>-202083081.04554835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-202083081.04554835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-842012.83768978482</v>
      </c>
      <c r="L3754" s="444">
        <f t="shared" ca="1" si="172"/>
        <v>-202925093.88323814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-202925093.88323814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-845521.2245134922</v>
      </c>
      <c r="L3755" s="444">
        <f t="shared" ca="1" si="172"/>
        <v>-203770615.10775164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-203770615.10775164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-849044.22961563186</v>
      </c>
      <c r="L3756" s="444">
        <f t="shared" ca="1" si="172"/>
        <v>-204619659.33736727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-204619659.33736727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-852581.91390569694</v>
      </c>
      <c r="L3757" s="444">
        <f t="shared" ca="1" si="172"/>
        <v>-205472241.25127298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-205472241.25127298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-856134.33854697074</v>
      </c>
      <c r="L3758" s="444">
        <f t="shared" ca="1" si="172"/>
        <v>-206328375.58981994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-206328375.58981994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-859701.56495758309</v>
      </c>
      <c r="L3759" s="444">
        <f t="shared" ca="1" si="172"/>
        <v>-207188077.15477753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-207188077.15477753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-863283.65481157298</v>
      </c>
      <c r="L3760" s="444">
        <f t="shared" ca="1" si="172"/>
        <v>-208051360.80958909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-208051360.80958909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-866880.67003995448</v>
      </c>
      <c r="L3761" s="444">
        <f t="shared" ca="1" si="172"/>
        <v>-208918241.47962904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-208918241.47962904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-870492.67283178761</v>
      </c>
      <c r="L3762" s="444">
        <f t="shared" ca="1" si="172"/>
        <v>-209788734.15246081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-209788734.15246081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-874119.72563525324</v>
      </c>
      <c r="L3763" s="444">
        <f t="shared" ca="1" si="172"/>
        <v>-210662853.87809607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-210662853.87809607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-877761.89115873375</v>
      </c>
      <c r="L3764" s="444">
        <f t="shared" ca="1" si="172"/>
        <v>-211540615.7692548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-211540615.7692548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-881419.23237189499</v>
      </c>
      <c r="L3765" s="444">
        <f t="shared" ca="1" si="172"/>
        <v>-212422035.0016267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-212422035.0016267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-885091.81250677782</v>
      </c>
      <c r="L3766" s="444">
        <f t="shared" ca="1" si="172"/>
        <v>-213307126.81413347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-213307126.81413347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-888779.69505888945</v>
      </c>
      <c r="L3767" s="444">
        <f t="shared" ca="1" si="172"/>
        <v>-214195906.50919235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-214195906.50919235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-892482.94378830143</v>
      </c>
      <c r="L3768" s="444">
        <f t="shared" ca="1" si="172"/>
        <v>-215088389.45298064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-215088389.45298064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-896201.62272075249</v>
      </c>
      <c r="L3769" s="444">
        <f t="shared" ca="1" si="172"/>
        <v>-215984591.07570139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-215984591.07570139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-899935.7961487557</v>
      </c>
      <c r="L3770" s="444">
        <f t="shared" ca="1" si="172"/>
        <v>-216884526.87185013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-216884526.87185013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-903685.52863270883</v>
      </c>
      <c r="L3771" s="444">
        <f t="shared" ca="1" si="172"/>
        <v>-217788212.40048283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-217788212.40048283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-907450.8850020119</v>
      </c>
      <c r="L3772" s="444">
        <f t="shared" ca="1" si="172"/>
        <v>-218695663.28548485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-218695663.28548485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-911231.93035618681</v>
      </c>
      <c r="L3773" s="444">
        <f t="shared" ca="1" si="172"/>
        <v>-219606895.21584103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-219606895.21584103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-915028.73006600421</v>
      </c>
      <c r="L3774" s="444">
        <f t="shared" ca="1" si="172"/>
        <v>-220521923.94590703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-220521923.94590703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-918841.34977461258</v>
      </c>
      <c r="L3775" s="444">
        <f t="shared" ca="1" si="172"/>
        <v>-221440765.29568163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-221440765.29568163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-922669.85539867345</v>
      </c>
      <c r="L3776" s="444">
        <f t="shared" ca="1" si="172"/>
        <v>-222363435.15108031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-222363435.15108031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-926514.3131295013</v>
      </c>
      <c r="L3777" s="444">
        <f t="shared" ca="1" si="172"/>
        <v>-223289949.46420982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-223289949.46420982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-930374.78943420772</v>
      </c>
      <c r="L3778" s="444">
        <f t="shared" ca="1" si="172"/>
        <v>-224220324.25364402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-224220324.25364402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-934251.35105685005</v>
      </c>
      <c r="L3779" s="444">
        <f t="shared" ca="1" si="172"/>
        <v>-225154575.60470086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-225154575.60470086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-938144.06501958694</v>
      </c>
      <c r="L3780" s="444">
        <f t="shared" ca="1" si="172"/>
        <v>-226092719.66972044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-226092719.66972044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-942052.99862383516</v>
      </c>
      <c r="L3781" s="444">
        <f t="shared" ca="1" si="172"/>
        <v>-227034772.66834429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-227034772.66834429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-945978.21945143456</v>
      </c>
      <c r="L3782" s="444">
        <f t="shared" ca="1" si="172"/>
        <v>-227980750.88779572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-227980750.88779572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-949919.79536581563</v>
      </c>
      <c r="L3783" s="444">
        <f t="shared" ca="1" si="172"/>
        <v>-228930670.68316153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-228930670.68316153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-953877.79451317305</v>
      </c>
      <c r="L3784" s="444">
        <f t="shared" ca="1" si="172"/>
        <v>-229884548.47767469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-229884548.47767469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-957852.28532364441</v>
      </c>
      <c r="L3785" s="444">
        <f t="shared" ca="1" si="172"/>
        <v>-230842400.76299834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-230842400.76299834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-961843.33651249309</v>
      </c>
      <c r="L3786" s="444">
        <f t="shared" ca="1" si="172"/>
        <v>-231804244.09951085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-231804244.09951085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-965851.01708129514</v>
      </c>
      <c r="L3787" s="444">
        <f t="shared" ca="1" si="172"/>
        <v>-232770095.11659214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-232770095.11659214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-969875.39631913404</v>
      </c>
      <c r="L3788" s="444">
        <f t="shared" ca="1" si="172"/>
        <v>-233739970.51291126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-233739970.51291126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-973916.54380379687</v>
      </c>
      <c r="L3789" s="444">
        <f t="shared" ca="1" si="172"/>
        <v>-234713887.05671507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-234713887.05671507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-977974.52940297942</v>
      </c>
      <c r="L3790" s="444">
        <f t="shared" ca="1" si="172"/>
        <v>-235691861.58611804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-235691861.58611804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-982049.4232754918</v>
      </c>
      <c r="L3791" s="444">
        <f t="shared" ca="1" si="172"/>
        <v>-236673911.00939354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-236673911.00939354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-986141.29587247304</v>
      </c>
      <c r="L3792" s="444">
        <f t="shared" ca="1" si="172"/>
        <v>-237660052.30526602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-237660052.30526602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-990250.21793860837</v>
      </c>
      <c r="L3793" s="444">
        <f t="shared" ca="1" si="172"/>
        <v>-238650302.52320462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-238650302.52320462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-994376.26051335258</v>
      </c>
      <c r="L3794" s="444">
        <f t="shared" ca="1" si="172"/>
        <v>-239644678.78371799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-239644678.78371799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-998519.49493215827</v>
      </c>
      <c r="L3795" s="444">
        <f t="shared" ca="1" si="172"/>
        <v>-240643198.27865013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-240643198.27865013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-1002679.9928277088</v>
      </c>
      <c r="L3796" s="444">
        <f t="shared" ca="1" si="172"/>
        <v>-241645878.27147785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-241645878.27147785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-1006857.8261311577</v>
      </c>
      <c r="L3797" s="444">
        <f t="shared" ca="1" si="172"/>
        <v>-242652736.09760901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-242652736.09760901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-1011053.0670733709</v>
      </c>
      <c r="L3798" s="444">
        <f t="shared" ca="1" si="172"/>
        <v>-243663789.16468239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-243663789.16468239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-1015265.7881861767</v>
      </c>
      <c r="L3799" s="444">
        <f t="shared" ca="1" si="172"/>
        <v>-244679054.95286855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-244679054.95286855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-1019496.062303619</v>
      </c>
      <c r="L3800" s="444">
        <f t="shared" ca="1" si="172"/>
        <v>-245698551.01517218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-245698551.01517218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-1023743.9625632174</v>
      </c>
      <c r="L3801" s="444">
        <f t="shared" ca="1" si="172"/>
        <v>-246722294.9777354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-246722294.9777354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-1028009.562407231</v>
      </c>
      <c r="L3802" s="444">
        <f t="shared" ca="1" si="172"/>
        <v>-247750304.54014263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-247750304.54014263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-1032292.9355839276</v>
      </c>
      <c r="L3803" s="444">
        <f t="shared" ca="1" si="172"/>
        <v>-248782597.47572654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-248782597.47572654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-1036594.1561488605</v>
      </c>
      <c r="L3804" s="444">
        <f t="shared" ca="1" si="172"/>
        <v>-249819191.6318754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-249819191.6318754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-1040913.2984661474</v>
      </c>
      <c r="L3805" s="444">
        <f t="shared" ca="1" si="172"/>
        <v>-250860104.93034154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-250860104.93034154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-1045250.4372097566</v>
      </c>
      <c r="L3806" s="444">
        <f t="shared" ca="1" si="172"/>
        <v>-251905355.3675513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-251905355.3675513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-1049605.6473647971</v>
      </c>
      <c r="L3807" s="444">
        <f t="shared" ca="1" si="172"/>
        <v>-252954961.01491609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-252954961.01491609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-1053979.0042288171</v>
      </c>
      <c r="L3808" s="444">
        <f t="shared" ca="1" si="172"/>
        <v>-254008940.01914492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-254008940.01914492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-1058370.5834131038</v>
      </c>
      <c r="L3809" s="444">
        <f t="shared" ca="1" si="172"/>
        <v>-255067310.60255802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-255067310.60255802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-1062780.4608439917</v>
      </c>
      <c r="L3810" s="444">
        <f t="shared" ca="1" si="172"/>
        <v>-256130091.063402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-256130091.063402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-1067208.7127641749</v>
      </c>
      <c r="L3811" s="444">
        <f t="shared" ca="1" si="172"/>
        <v>-257197299.77616617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-257197299.77616617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-1071655.4157340256</v>
      </c>
      <c r="L3812" s="444">
        <f t="shared" ca="1" si="172"/>
        <v>-258268955.19190019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-258268955.19190019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-1076120.6466329175</v>
      </c>
      <c r="L3813" s="444">
        <f t="shared" ca="1" si="172"/>
        <v>-259345075.8385331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-259345075.8385331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-1080604.4826605546</v>
      </c>
      <c r="L3814" s="444">
        <f t="shared" ca="1" si="172"/>
        <v>-260425680.32119367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-260425680.32119367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-1085107.0013383068</v>
      </c>
      <c r="L3815" s="444">
        <f t="shared" ca="1" si="172"/>
        <v>-261510787.32253197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-261510787.32253197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-1089628.2805105499</v>
      </c>
      <c r="L3816" s="444">
        <f t="shared" ca="1" si="172"/>
        <v>-262600415.60304251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-262600415.60304251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-1094168.3983460104</v>
      </c>
      <c r="L3817" s="444">
        <f t="shared" ca="1" si="172"/>
        <v>-263694584.00138852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-263694584.00138852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-1098727.4333391187</v>
      </c>
      <c r="L3818" s="444">
        <f t="shared" ca="1" si="172"/>
        <v>-264793311.43472764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-264793311.43472764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-1103305.464311365</v>
      </c>
      <c r="L3819" s="444">
        <f t="shared" ca="1" si="172"/>
        <v>-265896616.899039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-265896616.899039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-1107902.5704126623</v>
      </c>
      <c r="L3820" s="444">
        <f t="shared" ca="1" si="172"/>
        <v>-267004519.46945167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-267004519.46945167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-1112518.8311227153</v>
      </c>
      <c r="L3821" s="444">
        <f t="shared" ca="1" si="172"/>
        <v>-268117038.30057439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-268117038.30057439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-1117154.3262523932</v>
      </c>
      <c r="L3822" s="444">
        <f t="shared" ca="1" si="172"/>
        <v>-269234192.62682676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-269234192.62682676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-1121809.1359451115</v>
      </c>
      <c r="L3823" s="444">
        <f t="shared" ca="1" si="172"/>
        <v>-270356001.76277184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-270356001.76277184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-1126483.340678216</v>
      </c>
      <c r="L3824" s="444">
        <f t="shared" ca="1" si="172"/>
        <v>-271482485.10345006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-271482485.10345006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-1131177.0212643752</v>
      </c>
      <c r="L3825" s="444">
        <f t="shared" ca="1" si="172"/>
        <v>-272613662.12471443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-272613662.12471443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-1135890.2588529768</v>
      </c>
      <c r="L3826" s="444">
        <f t="shared" ca="1" si="172"/>
        <v>-273749552.38356739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-273749552.38356739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-1140623.1349315308</v>
      </c>
      <c r="L3827" s="444">
        <f t="shared" ca="1" si="172"/>
        <v>-274890175.5184989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-274890175.5184989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-1145375.7313270788</v>
      </c>
      <c r="L3828" s="444">
        <f t="shared" ca="1" si="172"/>
        <v>-276035551.24982595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-276035551.24982595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-1150148.1302076082</v>
      </c>
      <c r="L3829" s="444">
        <f t="shared" ca="1" si="172"/>
        <v>-277185699.38003355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-277185699.38003355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-1154940.4140834732</v>
      </c>
      <c r="L3830" s="444">
        <f t="shared" ca="1" si="172"/>
        <v>-278340639.79411703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-278340639.79411703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-1159752.6658088209</v>
      </c>
      <c r="L3831" s="444">
        <f t="shared" ca="1" si="172"/>
        <v>-279500392.45992583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-279500392.45992583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-1164584.9685830243</v>
      </c>
      <c r="L3832" s="444">
        <f t="shared" ca="1" si="172"/>
        <v>-280664977.42850888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-280664977.42850888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-1169437.4059521202</v>
      </c>
      <c r="L3833" s="444">
        <f t="shared" ref="L3833:L4087" ca="1" si="177">I3833-J3833+K3833</f>
        <v>-281834414.83446097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-281834414.83446097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-1174310.0618102541</v>
      </c>
      <c r="L3834" s="444">
        <f t="shared" ca="1" si="177"/>
        <v>-283008724.89627123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-283008724.89627123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-1179203.0204011302</v>
      </c>
      <c r="L3835" s="444">
        <f t="shared" ca="1" si="177"/>
        <v>-284187927.91667235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-284187927.91667235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-1184116.366319468</v>
      </c>
      <c r="L3836" s="444">
        <f t="shared" ca="1" si="177"/>
        <v>-285372044.28299183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-285372044.28299183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-1189050.184512466</v>
      </c>
      <c r="L3837" s="444">
        <f t="shared" ca="1" si="177"/>
        <v>-286561094.46750426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-286561094.46750426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-1194004.5602812679</v>
      </c>
      <c r="L3838" s="444">
        <f t="shared" ca="1" si="177"/>
        <v>-287755099.02778554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-287755099.02778554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-1198979.5792824398</v>
      </c>
      <c r="L3839" s="444">
        <f t="shared" ca="1" si="177"/>
        <v>-288954078.607068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-288954078.607068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-1203975.3275294499</v>
      </c>
      <c r="L3840" s="444">
        <f t="shared" ca="1" si="177"/>
        <v>-290158053.93459743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-290158053.93459743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-1208991.891394156</v>
      </c>
      <c r="L3841" s="444">
        <f t="shared" ca="1" si="177"/>
        <v>-291367045.82599157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-291367045.82599157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-1214029.3576082983</v>
      </c>
      <c r="L3842" s="444">
        <f t="shared" ca="1" si="177"/>
        <v>-292581075.18359989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-292581075.18359989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-1219087.8132649995</v>
      </c>
      <c r="L3843" s="444">
        <f t="shared" ca="1" si="177"/>
        <v>-293800162.99686491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-293800162.99686491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-1224167.3458202705</v>
      </c>
      <c r="L3844" s="444">
        <f t="shared" ca="1" si="177"/>
        <v>-295024330.34268516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-295024330.34268516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-1229268.0430945214</v>
      </c>
      <c r="L3845" s="444">
        <f t="shared" ca="1" si="177"/>
        <v>-296253598.38577968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-296253598.38577968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-1234389.993274082</v>
      </c>
      <c r="L3846" s="444">
        <f t="shared" ca="1" si="177"/>
        <v>-297487988.37905377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-297487988.37905377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-1239533.284912724</v>
      </c>
      <c r="L3847" s="444">
        <f t="shared" ca="1" si="177"/>
        <v>-298727521.66396648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-298727521.66396648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-1244698.0069331937</v>
      </c>
      <c r="L3848" s="444">
        <f t="shared" ca="1" si="177"/>
        <v>-299972219.67089969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-299972219.67089969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-1249884.2486287486</v>
      </c>
      <c r="L3849" s="444">
        <f t="shared" ca="1" si="177"/>
        <v>-301222103.91952842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-301222103.91952842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-1255092.0996647018</v>
      </c>
      <c r="L3850" s="444">
        <f t="shared" ca="1" si="177"/>
        <v>-302477196.01919311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-302477196.01919311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-1260321.6500799712</v>
      </c>
      <c r="L3851" s="444">
        <f t="shared" ca="1" si="177"/>
        <v>-303737517.66927308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-303737517.66927308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-1265572.9902886378</v>
      </c>
      <c r="L3852" s="444">
        <f t="shared" ca="1" si="177"/>
        <v>-305003090.65956169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-305003090.65956169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-1270846.2110815072</v>
      </c>
      <c r="L3853" s="444">
        <f t="shared" ca="1" si="177"/>
        <v>-306273936.8706432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-306273936.8706432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-1276141.4036276799</v>
      </c>
      <c r="L3854" s="444">
        <f t="shared" ca="1" si="177"/>
        <v>-307550078.27427089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-307550078.27427089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-1281458.6594761286</v>
      </c>
      <c r="L3855" s="444">
        <f t="shared" ca="1" si="177"/>
        <v>-308831536.93374699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-308831536.93374699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-1286798.070557279</v>
      </c>
      <c r="L3856" s="444">
        <f t="shared" ca="1" si="177"/>
        <v>-310118335.00430429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-310118335.00430429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-1292159.7291846012</v>
      </c>
      <c r="L3857" s="444">
        <f t="shared" ca="1" si="177"/>
        <v>-311410494.73348892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-311410494.73348892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-1297543.7280562038</v>
      </c>
      <c r="L3858" s="444">
        <f t="shared" ca="1" si="177"/>
        <v>-312708038.46154511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-312708038.46154511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-1302950.160256438</v>
      </c>
      <c r="L3859" s="444">
        <f t="shared" ca="1" si="177"/>
        <v>-314010988.62180156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-314010988.62180156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-1308379.1192575064</v>
      </c>
      <c r="L3860" s="444">
        <f t="shared" ca="1" si="177"/>
        <v>-315319367.74105906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-315319367.74105906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-1313830.6989210795</v>
      </c>
      <c r="L3861" s="444">
        <f t="shared" ca="1" si="177"/>
        <v>-316633198.43998015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-316633198.43998015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-1319304.9934999172</v>
      </c>
      <c r="L3862" s="444">
        <f t="shared" ca="1" si="177"/>
        <v>-317952503.43348008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-317952503.43348008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-1324802.0976395004</v>
      </c>
      <c r="L3863" s="444">
        <f t="shared" ca="1" si="177"/>
        <v>-319277305.53111959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-319277305.53111959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-1330322.106379665</v>
      </c>
      <c r="L3864" s="444">
        <f t="shared" ca="1" si="177"/>
        <v>-320607627.63749927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-320607627.63749927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-1335865.115156247</v>
      </c>
      <c r="L3865" s="444">
        <f t="shared" ca="1" si="177"/>
        <v>-321943492.75265551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-321943492.75265551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-1341431.2198027312</v>
      </c>
      <c r="L3866" s="444">
        <f t="shared" ca="1" si="177"/>
        <v>-323284923.97245824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-323284923.97245824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-1347020.5165519093</v>
      </c>
      <c r="L3867" s="444">
        <f t="shared" ca="1" si="177"/>
        <v>-324631944.48901016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-324631944.48901016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-1352633.1020375423</v>
      </c>
      <c r="L3868" s="444">
        <f t="shared" ca="1" si="177"/>
        <v>-325984577.5910477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-325984577.5910477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-1358269.0732960321</v>
      </c>
      <c r="L3869" s="444">
        <f t="shared" ca="1" si="177"/>
        <v>-327342846.66434371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-327342846.66434371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-1363928.5277680987</v>
      </c>
      <c r="L3870" s="444">
        <f t="shared" ca="1" si="177"/>
        <v>-328706775.19211179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-328706775.19211179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-1369611.5633004657</v>
      </c>
      <c r="L3871" s="444">
        <f t="shared" ca="1" si="177"/>
        <v>-330076386.75541228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-330076386.75541228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-1375318.2781475512</v>
      </c>
      <c r="L3872" s="444">
        <f t="shared" ca="1" si="177"/>
        <v>-331451705.03355986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-331451705.03355986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-1381048.770973166</v>
      </c>
      <c r="L3873" s="444">
        <f t="shared" ca="1" si="177"/>
        <v>-332832753.804533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-332832753.804533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-1386803.1408522208</v>
      </c>
      <c r="L3874" s="444">
        <f t="shared" ca="1" si="177"/>
        <v>-334219556.94538522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-334219556.94538522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-1392581.4872724384</v>
      </c>
      <c r="L3875" s="444">
        <f t="shared" ca="1" si="177"/>
        <v>-335612138.43265766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-335612138.43265766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-1398383.9101360736</v>
      </c>
      <c r="L3876" s="444">
        <f t="shared" ca="1" si="177"/>
        <v>-337010522.3427937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-337010522.3427937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-1404210.5097616403</v>
      </c>
      <c r="L3877" s="444">
        <f t="shared" ca="1" si="177"/>
        <v>-338414732.85255533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-338414732.85255533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-1410061.3868856472</v>
      </c>
      <c r="L3878" s="444">
        <f t="shared" ca="1" si="177"/>
        <v>-339824794.23944098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-339824794.23944098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-1415936.6426643373</v>
      </c>
      <c r="L3879" s="444">
        <f t="shared" ca="1" si="177"/>
        <v>-341240730.88210529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-341240730.88210529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-1421836.3786754387</v>
      </c>
      <c r="L3880" s="444">
        <f t="shared" ca="1" si="177"/>
        <v>-342662567.26078075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-342662567.26078075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-1427760.6969199197</v>
      </c>
      <c r="L3881" s="444">
        <f t="shared" ca="1" si="177"/>
        <v>-344090327.95770067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-344090327.95770067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-1433709.6998237527</v>
      </c>
      <c r="L3882" s="444">
        <f t="shared" ca="1" si="177"/>
        <v>-345524037.65752441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-345524037.65752441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-1439683.4902396849</v>
      </c>
      <c r="L3883" s="444">
        <f t="shared" ca="1" si="177"/>
        <v>-346963721.14776409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-346963721.14776409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-1445682.171449017</v>
      </c>
      <c r="L3884" s="444">
        <f t="shared" ca="1" si="177"/>
        <v>-348409403.31921309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-348409403.31921309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-1451705.8471633878</v>
      </c>
      <c r="L3885" s="444">
        <f t="shared" ca="1" si="177"/>
        <v>-349861109.16637647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-349861109.16637647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-1457754.6215265687</v>
      </c>
      <c r="L3886" s="444">
        <f t="shared" ca="1" si="177"/>
        <v>-351318863.78790301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-351318863.78790301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-1463828.5991162625</v>
      </c>
      <c r="L3887" s="444">
        <f t="shared" ca="1" si="177"/>
        <v>-352782692.38701928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-352782692.38701928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-1469927.8849459137</v>
      </c>
      <c r="L3888" s="444">
        <f t="shared" ca="1" si="177"/>
        <v>-354252620.27196521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-354252620.27196521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-1476052.5844665216</v>
      </c>
      <c r="L3889" s="444">
        <f t="shared" ca="1" si="177"/>
        <v>-355728672.85643172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-355728672.85643172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-1482202.8035684654</v>
      </c>
      <c r="L3890" s="444">
        <f t="shared" ca="1" si="177"/>
        <v>-357210875.66000021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-357210875.66000021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-1488378.6485833342</v>
      </c>
      <c r="L3891" s="444">
        <f t="shared" ca="1" si="177"/>
        <v>-358699254.30858356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-358699254.30858356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-1494580.2262857647</v>
      </c>
      <c r="L3892" s="444">
        <f t="shared" ca="1" si="177"/>
        <v>-360193834.53486931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-360193834.53486931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-1500807.6438952887</v>
      </c>
      <c r="L3893" s="444">
        <f t="shared" ca="1" si="177"/>
        <v>-361694642.17876458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-361694642.17876458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-1507061.0090781858</v>
      </c>
      <c r="L3894" s="444">
        <f t="shared" ca="1" si="177"/>
        <v>-363201703.18784279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-363201703.18784279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-1513340.4299493448</v>
      </c>
      <c r="L3895" s="444">
        <f t="shared" ca="1" si="177"/>
        <v>-364715043.61779213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-364715043.61779213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-1519646.0150741339</v>
      </c>
      <c r="L3896" s="444">
        <f t="shared" ca="1" si="177"/>
        <v>-366234689.63286626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-366234689.63286626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-1525977.8734702761</v>
      </c>
      <c r="L3897" s="444">
        <f t="shared" ca="1" si="177"/>
        <v>-367760667.50633651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-367760667.50633651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-1532336.1146097356</v>
      </c>
      <c r="L3898" s="444">
        <f t="shared" ca="1" si="177"/>
        <v>-369293003.62094623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-369293003.62094623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-1538720.8484206093</v>
      </c>
      <c r="L3899" s="444">
        <f t="shared" ca="1" si="177"/>
        <v>-370831724.46936685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-370831724.46936685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-1545132.1852890286</v>
      </c>
      <c r="L3900" s="444">
        <f t="shared" ca="1" si="177"/>
        <v>-372376856.65465587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-372376856.65465587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-1551570.2360610662</v>
      </c>
      <c r="L3901" s="444">
        <f t="shared" ca="1" si="177"/>
        <v>-373928426.89071691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-373928426.89071691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-1558035.1120446539</v>
      </c>
      <c r="L3902" s="444">
        <f t="shared" ca="1" si="177"/>
        <v>-375486462.00276154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-375486462.00276154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-1564526.9250115063</v>
      </c>
      <c r="L3903" s="444">
        <f t="shared" ca="1" si="177"/>
        <v>-377050988.92777306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-377050988.92777306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-1571045.7871990544</v>
      </c>
      <c r="L3904" s="444">
        <f t="shared" ca="1" si="177"/>
        <v>-378622034.71497214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-378622034.71497214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-1577591.811312384</v>
      </c>
      <c r="L3905" s="444">
        <f t="shared" ca="1" si="177"/>
        <v>-380199626.52628452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-380199626.52628452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-1584165.1105261855</v>
      </c>
      <c r="L3906" s="444">
        <f t="shared" ca="1" si="177"/>
        <v>-381783791.63681072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-381783791.63681072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-1590765.7984867112</v>
      </c>
      <c r="L3907" s="444">
        <f t="shared" ca="1" si="177"/>
        <v>-383374557.43529743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-383374557.43529743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-1597393.9893137394</v>
      </c>
      <c r="L3908" s="444">
        <f t="shared" ca="1" si="177"/>
        <v>-384971951.42461115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-384971951.42461115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-1604049.7976025464</v>
      </c>
      <c r="L3909" s="444">
        <f t="shared" ca="1" si="177"/>
        <v>-386576001.22221369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-386576001.22221369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-1610733.3384258903</v>
      </c>
      <c r="L3910" s="444">
        <f t="shared" ca="1" si="177"/>
        <v>-388186734.56063956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-388186734.56063956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-1617444.7273359981</v>
      </c>
      <c r="L3911" s="444">
        <f t="shared" ca="1" si="177"/>
        <v>-389804179.28797555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-389804179.28797555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-1624184.0803665647</v>
      </c>
      <c r="L3912" s="444">
        <f t="shared" ca="1" si="177"/>
        <v>-391428363.3683421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-391428363.3683421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-1630951.5140347588</v>
      </c>
      <c r="L3913" s="444">
        <f t="shared" ca="1" si="177"/>
        <v>-393059314.88237685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-393059314.88237685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-1637747.1453432369</v>
      </c>
      <c r="L3914" s="444">
        <f t="shared" ca="1" si="177"/>
        <v>-394697062.02772009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-394697062.02772009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-1644571.0917821671</v>
      </c>
      <c r="L3915" s="444">
        <f t="shared" ca="1" si="177"/>
        <v>-396341633.11950225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-396341633.11950225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-1651423.4713312592</v>
      </c>
      <c r="L3916" s="444">
        <f t="shared" ca="1" si="177"/>
        <v>-397993056.59083349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-397993056.59083349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-1658304.4024618061</v>
      </c>
      <c r="L3917" s="444">
        <f t="shared" ca="1" si="177"/>
        <v>-399651360.99329531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-399651360.99329531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-1665214.0041387305</v>
      </c>
      <c r="L3918" s="444">
        <f t="shared" ca="1" si="177"/>
        <v>-401316574.99743402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-401316574.99743402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-1672152.3958226417</v>
      </c>
      <c r="L3919" s="444">
        <f t="shared" ca="1" si="177"/>
        <v>-402988727.39325666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-402988727.39325666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-1679119.6974719027</v>
      </c>
      <c r="L3920" s="444">
        <f t="shared" ca="1" si="177"/>
        <v>-404667847.09072858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-404667847.09072858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-1686116.0295447025</v>
      </c>
      <c r="L3921" s="444">
        <f t="shared" ca="1" si="177"/>
        <v>-406353963.12027329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-406353963.12027329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-1693141.5130011386</v>
      </c>
      <c r="L3922" s="444">
        <f t="shared" ca="1" si="177"/>
        <v>-408047104.63327444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-408047104.63327444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-1700196.2693053102</v>
      </c>
      <c r="L3923" s="444">
        <f t="shared" ca="1" si="177"/>
        <v>-409747300.90257972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-409747300.90257972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-1707280.4204274155</v>
      </c>
      <c r="L3924" s="444">
        <f t="shared" ca="1" si="177"/>
        <v>-411454581.32300717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-411454581.32300717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-1714394.0888458632</v>
      </c>
      <c r="L3925" s="444">
        <f t="shared" ca="1" si="177"/>
        <v>-413168975.41185302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-413168975.41185302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-1721537.3975493875</v>
      </c>
      <c r="L3926" s="444">
        <f t="shared" ca="1" si="177"/>
        <v>-414890512.80940241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-414890512.80940241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-1728710.4700391768</v>
      </c>
      <c r="L3927" s="444">
        <f t="shared" ca="1" si="177"/>
        <v>-416619223.2794416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-416619223.2794416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-1735913.4303310066</v>
      </c>
      <c r="L3928" s="444">
        <f t="shared" ca="1" si="177"/>
        <v>-418355136.70977259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-418355136.70977259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-1743146.4029573856</v>
      </c>
      <c r="L3929" s="444">
        <f t="shared" ca="1" si="177"/>
        <v>-420098283.11272997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-420098283.11272997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-1750409.5129697083</v>
      </c>
      <c r="L3930" s="444">
        <f t="shared" ca="1" si="177"/>
        <v>-421848692.6256997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-421848692.6256997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-1757702.8859404153</v>
      </c>
      <c r="L3931" s="444">
        <f t="shared" ca="1" si="177"/>
        <v>-423606395.51164013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-423606395.51164013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-1765026.6479651674</v>
      </c>
      <c r="L3932" s="444">
        <f t="shared" ca="1" si="177"/>
        <v>-425371422.15960532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-425371422.15960532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-1772380.9256650219</v>
      </c>
      <c r="L3933" s="444">
        <f t="shared" ca="1" si="177"/>
        <v>-427143803.08527035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-427143803.08527035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-1779765.8461886265</v>
      </c>
      <c r="L3934" s="444">
        <f t="shared" ca="1" si="177"/>
        <v>-428923568.93145895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-428923568.93145895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-1787181.5372144121</v>
      </c>
      <c r="L3935" s="444">
        <f t="shared" ca="1" si="177"/>
        <v>-430710750.46867335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-430710750.46867335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-1794628.1269528053</v>
      </c>
      <c r="L3936" s="444">
        <f t="shared" ca="1" si="177"/>
        <v>-432505378.59562618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-432505378.59562618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-1802105.7441484423</v>
      </c>
      <c r="L3937" s="444">
        <f t="shared" ca="1" si="177"/>
        <v>-434307484.33977461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-434307484.33977461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-1809614.5180823943</v>
      </c>
      <c r="L3938" s="444">
        <f t="shared" ca="1" si="177"/>
        <v>-436117098.85785699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-436117098.85785699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-1817154.5785744039</v>
      </c>
      <c r="L3939" s="444">
        <f t="shared" ca="1" si="177"/>
        <v>-437934253.43643141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-437934253.43643141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-1824726.0559851308</v>
      </c>
      <c r="L3940" s="444">
        <f t="shared" ca="1" si="177"/>
        <v>-439758979.49241656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-439758979.49241656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-1832329.0812184026</v>
      </c>
      <c r="L3941" s="444">
        <f t="shared" ca="1" si="177"/>
        <v>-441591308.57363498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-441591308.57363498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-1839963.7857234788</v>
      </c>
      <c r="L3942" s="444">
        <f t="shared" ca="1" si="177"/>
        <v>-443431272.35935849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-443431272.35935849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-1847630.3014973269</v>
      </c>
      <c r="L3943" s="444">
        <f t="shared" ca="1" si="177"/>
        <v>-445278902.66085583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-445278902.66085583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-1855328.7610868993</v>
      </c>
      <c r="L3944" s="444">
        <f t="shared" ca="1" si="177"/>
        <v>-447134231.42194271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-447134231.42194271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-1863059.297591428</v>
      </c>
      <c r="L3945" s="444">
        <f t="shared" ca="1" si="177"/>
        <v>-448997290.71953416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-448997290.71953416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-1870822.0446647259</v>
      </c>
      <c r="L3946" s="444">
        <f t="shared" ca="1" si="177"/>
        <v>-450868112.7641989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-450868112.7641989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-1878617.1365174954</v>
      </c>
      <c r="L3947" s="444">
        <f t="shared" ca="1" si="177"/>
        <v>-452746729.90071642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-452746729.90071642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-1886444.7079196519</v>
      </c>
      <c r="L3948" s="444">
        <f t="shared" ca="1" si="177"/>
        <v>-454633174.60863608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-454633174.60863608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-1894304.8942026503</v>
      </c>
      <c r="L3949" s="444">
        <f t="shared" ca="1" si="177"/>
        <v>-456527479.50283873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-456527479.50283873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-1902197.8312618281</v>
      </c>
      <c r="L3950" s="444">
        <f t="shared" ca="1" si="177"/>
        <v>-458429677.33410054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-458429677.33410054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-1910123.6555587521</v>
      </c>
      <c r="L3951" s="444">
        <f t="shared" ca="1" si="177"/>
        <v>-460339800.98965931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-460339800.98965931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-1918082.5041235804</v>
      </c>
      <c r="L3952" s="444">
        <f t="shared" ca="1" si="177"/>
        <v>-462257883.49378288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-462257883.49378288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-1926074.5145574287</v>
      </c>
      <c r="L3953" s="444">
        <f t="shared" ca="1" si="177"/>
        <v>-464183958.0083403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-464183958.0083403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-1934099.8250347513</v>
      </c>
      <c r="L3954" s="444">
        <f t="shared" ca="1" si="177"/>
        <v>-466118057.83337504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-466118057.83337504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-1942158.5743057292</v>
      </c>
      <c r="L3955" s="444">
        <f t="shared" ca="1" si="177"/>
        <v>-468060216.40768075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-468060216.40768075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-1950250.9016986694</v>
      </c>
      <c r="L3956" s="444">
        <f t="shared" ca="1" si="177"/>
        <v>-470010467.3093794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-470010467.3093794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-1958376.9471224141</v>
      </c>
      <c r="L3957" s="444">
        <f t="shared" ca="1" si="177"/>
        <v>-471968844.25650179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-471968844.25650179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-1966536.8510687575</v>
      </c>
      <c r="L3958" s="444">
        <f t="shared" ca="1" si="177"/>
        <v>-473935381.10757053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-473935381.10757053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-1974730.7546148773</v>
      </c>
      <c r="L3959" s="444">
        <f t="shared" ca="1" si="177"/>
        <v>-475910111.86218542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-475910111.86218542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-1982958.7994257726</v>
      </c>
      <c r="L3960" s="444">
        <f t="shared" ca="1" si="177"/>
        <v>-477893070.6616112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-477893070.6616112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-1991221.1277567132</v>
      </c>
      <c r="L3961" s="444">
        <f t="shared" ca="1" si="177"/>
        <v>-479884291.78936791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-479884291.78936791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-1999517.8824556996</v>
      </c>
      <c r="L3962" s="444">
        <f t="shared" ca="1" si="177"/>
        <v>-481883809.67182362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-481883809.67182362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-2007849.2069659317</v>
      </c>
      <c r="L3963" s="444">
        <f t="shared" ca="1" si="177"/>
        <v>-483891658.87878954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-483891658.87878954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-2016215.2453282897</v>
      </c>
      <c r="L3964" s="444">
        <f t="shared" ca="1" si="177"/>
        <v>-485907874.12411785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-485907874.12411785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-2024616.1421838244</v>
      </c>
      <c r="L3965" s="444">
        <f t="shared" ca="1" si="177"/>
        <v>-487932490.26630169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-487932490.26630169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-2033052.0427762568</v>
      </c>
      <c r="L3966" s="444">
        <f t="shared" ca="1" si="177"/>
        <v>-489965542.30907798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-489965542.30907798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-2041523.0929544915</v>
      </c>
      <c r="L3967" s="444">
        <f t="shared" ca="1" si="177"/>
        <v>-492007065.40203249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-492007065.40203249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-2050029.4391751355</v>
      </c>
      <c r="L3968" s="444">
        <f t="shared" ca="1" si="177"/>
        <v>-494057094.84120762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-494057094.84120762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-2058571.2285050317</v>
      </c>
      <c r="L3969" s="444">
        <f t="shared" ca="1" si="177"/>
        <v>-496115666.06971264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-496115666.06971264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-2067148.6086238027</v>
      </c>
      <c r="L3970" s="444">
        <f t="shared" ca="1" si="177"/>
        <v>-498182814.67833644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-498182814.67833644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-2075761.7278264016</v>
      </c>
      <c r="L3971" s="444">
        <f t="shared" ca="1" si="177"/>
        <v>-500258576.40616286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-500258576.40616286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-2084410.7350256783</v>
      </c>
      <c r="L3972" s="444">
        <f t="shared" ca="1" si="177"/>
        <v>-502342987.14118856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-502342987.14118856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-2093095.7797549525</v>
      </c>
      <c r="L3973" s="444">
        <f t="shared" ca="1" si="177"/>
        <v>-504436082.9209435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-504436082.9209435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-2101817.0121705979</v>
      </c>
      <c r="L3974" s="444">
        <f t="shared" ca="1" si="177"/>
        <v>-506537899.93311411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-506537899.93311411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-2110574.5830546422</v>
      </c>
      <c r="L3975" s="444">
        <f t="shared" ca="1" si="177"/>
        <v>-508648474.51616877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-508648474.51616877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-2119368.6438173698</v>
      </c>
      <c r="L3976" s="444">
        <f t="shared" ca="1" si="177"/>
        <v>-510767843.15998614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-510767843.15998614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-2128199.3464999422</v>
      </c>
      <c r="L3977" s="444">
        <f t="shared" ca="1" si="177"/>
        <v>-512896042.50648606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-512896042.50648606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-2137066.8437770256</v>
      </c>
      <c r="L3978" s="444">
        <f t="shared" ca="1" si="177"/>
        <v>-515033109.35026306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-515033109.35026306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-2145971.2889594296</v>
      </c>
      <c r="L3979" s="444">
        <f t="shared" ca="1" si="177"/>
        <v>-517179080.6392225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-517179080.6392225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-2154912.8359967601</v>
      </c>
      <c r="L3980" s="444">
        <f t="shared" ca="1" si="177"/>
        <v>-519333993.47521925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-519333993.47521925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-2163891.6394800805</v>
      </c>
      <c r="L3981" s="444">
        <f t="shared" ca="1" si="177"/>
        <v>-521497885.1146993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-521497885.1146993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-2172907.8546445807</v>
      </c>
      <c r="L3982" s="444">
        <f t="shared" ca="1" si="177"/>
        <v>-523670792.9693439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-523670792.9693439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-2181961.637372266</v>
      </c>
      <c r="L3983" s="444">
        <f t="shared" ca="1" si="177"/>
        <v>-525852754.60671616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-525852754.60671616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-2191053.1441946505</v>
      </c>
      <c r="L3984" s="444">
        <f t="shared" ca="1" si="177"/>
        <v>-528043807.75091082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-528043807.75091082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-2200182.5322954617</v>
      </c>
      <c r="L3985" s="444">
        <f t="shared" ca="1" si="177"/>
        <v>-530243990.28320628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-530243990.28320628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-2209349.9595133597</v>
      </c>
      <c r="L3986" s="444">
        <f t="shared" ca="1" si="177"/>
        <v>-532453340.24271965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-532453340.24271965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-2218555.5843446651</v>
      </c>
      <c r="L3987" s="444">
        <f t="shared" ca="1" si="177"/>
        <v>-534671895.82706434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-534671895.82706434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-2227799.5659461012</v>
      </c>
      <c r="L3988" s="444">
        <f t="shared" ca="1" si="177"/>
        <v>-536899695.39301038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-536899695.39301038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-2237082.0641375431</v>
      </c>
      <c r="L3989" s="444">
        <f t="shared" ca="1" si="177"/>
        <v>-539136777.45714796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-539136777.45714796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-2246403.2394047831</v>
      </c>
      <c r="L3990" s="444">
        <f t="shared" ca="1" si="177"/>
        <v>-541383180.69655275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-541383180.69655275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-2255763.2529023029</v>
      </c>
      <c r="L3991" s="444">
        <f t="shared" ca="1" si="177"/>
        <v>-543638943.94945502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-543638943.94945502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-2265162.2664560624</v>
      </c>
      <c r="L3992" s="444">
        <f t="shared" ca="1" si="177"/>
        <v>-545904106.21591103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-545904106.21591103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-2274600.4425662961</v>
      </c>
      <c r="L3993" s="444">
        <f t="shared" ca="1" si="177"/>
        <v>-548178706.65847731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-548178706.65847731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-2284077.9444103222</v>
      </c>
      <c r="L3994" s="444">
        <f t="shared" ca="1" si="177"/>
        <v>-550462784.60288763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-550462784.60288763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-2293594.9358453653</v>
      </c>
      <c r="L3995" s="444">
        <f t="shared" ca="1" si="177"/>
        <v>-552756379.53873301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-552756379.53873301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-2303151.5814113873</v>
      </c>
      <c r="L3996" s="444">
        <f t="shared" ca="1" si="177"/>
        <v>-555059531.12014437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-555059531.12014437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-2312748.0463339346</v>
      </c>
      <c r="L3997" s="444">
        <f t="shared" ca="1" si="177"/>
        <v>-557372279.16647828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-557372279.16647828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-2322384.4965269929</v>
      </c>
      <c r="L3998" s="444">
        <f t="shared" ca="1" si="177"/>
        <v>-559694663.66300523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-559694663.66300523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-2332061.0985958553</v>
      </c>
      <c r="L3999" s="444">
        <f t="shared" ca="1" si="177"/>
        <v>-562026724.76160109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-562026724.76160109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-2341778.0198400044</v>
      </c>
      <c r="L4000" s="444">
        <f t="shared" ca="1" si="177"/>
        <v>-564368502.78144109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-564368502.78144109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-2351535.4282560046</v>
      </c>
      <c r="L4001" s="444">
        <f t="shared" ca="1" si="177"/>
        <v>-566720038.20969713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-566720038.20969713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-2361333.4925404047</v>
      </c>
      <c r="L4002" s="444">
        <f t="shared" ca="1" si="177"/>
        <v>-569081371.70223749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-569081371.70223749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-2371172.3820926561</v>
      </c>
      <c r="L4003" s="444">
        <f t="shared" ca="1" si="177"/>
        <v>-571452544.0843302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-571452544.0843302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-2381052.2670180425</v>
      </c>
      <c r="L4004" s="444">
        <f t="shared" ca="1" si="177"/>
        <v>-573833596.35134828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-573833596.35134828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-2390973.318130618</v>
      </c>
      <c r="L4005" s="444">
        <f t="shared" ca="1" si="177"/>
        <v>-576224569.66947889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-576224569.66947889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-2400935.7069561621</v>
      </c>
      <c r="L4006" s="444">
        <f t="shared" ca="1" si="177"/>
        <v>-578625505.37643504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-578625505.37643504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-2410939.605735146</v>
      </c>
      <c r="L4007" s="444">
        <f t="shared" ca="1" si="177"/>
        <v>-581036444.98217022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-581036444.98217022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-2420985.1874257093</v>
      </c>
      <c r="L4008" s="444">
        <f t="shared" ca="1" si="177"/>
        <v>-583457430.16959596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-583457430.16959596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-2431072.6257066499</v>
      </c>
      <c r="L4009" s="444">
        <f t="shared" ca="1" si="177"/>
        <v>-585888502.79530263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-585888502.79530263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-2441202.0949804275</v>
      </c>
      <c r="L4010" s="444">
        <f t="shared" ca="1" si="177"/>
        <v>-588329704.89028311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-588329704.89028311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-2451373.7703761794</v>
      </c>
      <c r="L4011" s="444">
        <f t="shared" ca="1" si="177"/>
        <v>-590781078.66065931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-590781078.66065931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-2461587.8277527471</v>
      </c>
      <c r="L4012" s="444">
        <f t="shared" ca="1" si="177"/>
        <v>-593242666.48841202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-593242666.48841202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-2471844.4437017166</v>
      </c>
      <c r="L4013" s="444">
        <f t="shared" ca="1" si="177"/>
        <v>-595714510.93211377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-595714510.93211377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-2482143.795550474</v>
      </c>
      <c r="L4014" s="444">
        <f t="shared" ca="1" si="177"/>
        <v>-598196654.72766423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-598196654.72766423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-2492486.0613652677</v>
      </c>
      <c r="L4015" s="444">
        <f t="shared" ca="1" si="177"/>
        <v>-600689140.78902948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-600689140.78902948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-2502871.4199542897</v>
      </c>
      <c r="L4016" s="444">
        <f t="shared" ca="1" si="177"/>
        <v>-603192012.20898378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-603192012.20898378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-2513300.0508707659</v>
      </c>
      <c r="L4017" s="444">
        <f t="shared" ca="1" si="177"/>
        <v>-605705312.25985456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-605705312.25985456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-2523772.1344160605</v>
      </c>
      <c r="L4018" s="444">
        <f t="shared" ca="1" si="177"/>
        <v>-608229084.39427066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-608229084.39427066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-2534287.8516427944</v>
      </c>
      <c r="L4019" s="444">
        <f t="shared" ca="1" si="177"/>
        <v>-610763372.24591351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-610763372.24591351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-2544847.384357973</v>
      </c>
      <c r="L4020" s="444">
        <f t="shared" ca="1" si="177"/>
        <v>-613308219.63027143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-613308219.63027143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-2555450.9151261309</v>
      </c>
      <c r="L4021" s="444">
        <f t="shared" ca="1" si="177"/>
        <v>-615863670.54539752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-615863670.54539752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-2566098.6272724895</v>
      </c>
      <c r="L4022" s="444">
        <f t="shared" ca="1" si="177"/>
        <v>-618429769.17267001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-618429769.17267001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-2576790.7048861249</v>
      </c>
      <c r="L4023" s="444">
        <f t="shared" ca="1" si="177"/>
        <v>-621006559.87755609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-621006559.87755609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-2587527.3328231503</v>
      </c>
      <c r="L4024" s="444">
        <f t="shared" ca="1" si="177"/>
        <v>-623594087.21037924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-623594087.21037924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-2598308.6967099137</v>
      </c>
      <c r="L4025" s="444">
        <f t="shared" ca="1" si="177"/>
        <v>-626192395.90708911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-626192395.90708911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-2609134.9829462045</v>
      </c>
      <c r="L4026" s="444">
        <f t="shared" ca="1" si="177"/>
        <v>-628801530.89003527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-628801530.89003527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-2620006.3787084804</v>
      </c>
      <c r="L4027" s="444">
        <f t="shared" ca="1" si="177"/>
        <v>-631421537.26874375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-631421537.26874375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-2630923.0719530988</v>
      </c>
      <c r="L4028" s="444">
        <f t="shared" ca="1" si="177"/>
        <v>-634052460.34069681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-634052460.34069681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-2641885.2514195698</v>
      </c>
      <c r="L4029" s="444">
        <f t="shared" ca="1" si="177"/>
        <v>-636694345.59211636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-636694345.59211636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-2652893.1066338182</v>
      </c>
      <c r="L4030" s="444">
        <f t="shared" ca="1" si="177"/>
        <v>-639347238.69875014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-639347238.69875014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-2663946.8279114589</v>
      </c>
      <c r="L4031" s="444">
        <f t="shared" ca="1" si="177"/>
        <v>-642011185.52666163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-642011185.52666163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-2675046.6063610902</v>
      </c>
      <c r="L4032" s="444">
        <f t="shared" ca="1" si="177"/>
        <v>-644686232.13302267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-644686232.13302267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-2686192.6338875946</v>
      </c>
      <c r="L4033" s="444">
        <f t="shared" ca="1" si="177"/>
        <v>-647372424.76691031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-647372424.76691031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-2697385.1031954596</v>
      </c>
      <c r="L4034" s="444">
        <f t="shared" ca="1" si="177"/>
        <v>-650069809.87010574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-650069809.87010574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-2708624.207792107</v>
      </c>
      <c r="L4035" s="444">
        <f t="shared" ca="1" si="177"/>
        <v>-652778434.07789791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-652778434.07789791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-2719910.1419912414</v>
      </c>
      <c r="L4036" s="444">
        <f t="shared" ca="1" si="177"/>
        <v>-655498344.21988916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-655498344.21988916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-2731243.100916205</v>
      </c>
      <c r="L4037" s="444">
        <f t="shared" ca="1" si="177"/>
        <v>-658229587.32080531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-658229587.32080531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-2742623.2805033554</v>
      </c>
      <c r="L4038" s="444">
        <f t="shared" ca="1" si="177"/>
        <v>-660972210.6013087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-660972210.6013087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-2754050.8775054528</v>
      </c>
      <c r="L4039" s="444">
        <f t="shared" ca="1" si="177"/>
        <v>-663726261.47881413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-663726261.47881413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-2765526.0894950586</v>
      </c>
      <c r="L4040" s="444">
        <f t="shared" ca="1" si="177"/>
        <v>-666491787.56830919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-666491787.56830919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-2777049.114867955</v>
      </c>
      <c r="L4041" s="444">
        <f t="shared" ca="1" si="177"/>
        <v>-669268836.68317711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-669268836.68317711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-2788620.1528465711</v>
      </c>
      <c r="L4042" s="444">
        <f t="shared" ca="1" si="177"/>
        <v>-672057456.83602369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-672057456.83602369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-2800239.4034834318</v>
      </c>
      <c r="L4043" s="444">
        <f t="shared" ca="1" si="177"/>
        <v>-674857696.23950708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-674857696.23950708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-2811907.067664613</v>
      </c>
      <c r="L4044" s="444">
        <f t="shared" ca="1" si="177"/>
        <v>-677669603.3071717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-677669603.3071717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-2823623.3471132154</v>
      </c>
      <c r="L4045" s="444">
        <f t="shared" ca="1" si="177"/>
        <v>-680493226.65428495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-680493226.65428495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-2835388.4443928539</v>
      </c>
      <c r="L4046" s="444">
        <f t="shared" ca="1" si="177"/>
        <v>-683328615.09867775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-683328615.09867775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-2847202.5629111575</v>
      </c>
      <c r="L4047" s="444">
        <f t="shared" ca="1" si="177"/>
        <v>-686175817.66158891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-686175817.66158891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-2859065.9069232871</v>
      </c>
      <c r="L4048" s="444">
        <f t="shared" ca="1" si="177"/>
        <v>-689034883.5685122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-689034883.5685122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-2870978.6815354675</v>
      </c>
      <c r="L4049" s="444">
        <f t="shared" ca="1" si="177"/>
        <v>-691905862.25004768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-691905862.25004768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-2882941.0927085318</v>
      </c>
      <c r="L4050" s="444">
        <f t="shared" ca="1" si="177"/>
        <v>-694788803.34275627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-694788803.34275627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-2894953.3472614842</v>
      </c>
      <c r="L4051" s="444">
        <f t="shared" ca="1" si="177"/>
        <v>-697683756.6900177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-697683756.6900177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-2907015.6528750737</v>
      </c>
      <c r="L4052" s="444">
        <f t="shared" ca="1" si="177"/>
        <v>-700590772.34289277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-700590772.34289277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-2919128.2180953864</v>
      </c>
      <c r="L4053" s="444">
        <f t="shared" ca="1" si="177"/>
        <v>-703509900.56098819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-703509900.56098819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-2931291.2523374506</v>
      </c>
      <c r="L4054" s="444">
        <f t="shared" ca="1" si="177"/>
        <v>-706441191.81332564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-706441191.81332564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-2943504.9658888569</v>
      </c>
      <c r="L4055" s="444">
        <f t="shared" ca="1" si="177"/>
        <v>-709384696.7792145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-709384696.7792145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-2955769.5699133938</v>
      </c>
      <c r="L4056" s="444">
        <f t="shared" ca="1" si="177"/>
        <v>-712340466.34912789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-712340466.34912789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-2968085.2764546997</v>
      </c>
      <c r="L4057" s="444">
        <f t="shared" ca="1" si="177"/>
        <v>-715308551.62558258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-715308551.62558258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-2980452.2984399274</v>
      </c>
      <c r="L4058" s="444">
        <f t="shared" ca="1" si="177"/>
        <v>-718289003.92402256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-718289003.92402256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-2992870.8496834273</v>
      </c>
      <c r="L4059" s="444">
        <f t="shared" ca="1" si="177"/>
        <v>-721281874.77370596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-721281874.77370596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-3005341.1448904416</v>
      </c>
      <c r="L4060" s="444">
        <f t="shared" ca="1" si="177"/>
        <v>-724287215.91859639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-724287215.91859639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-3017863.3996608183</v>
      </c>
      <c r="L4061" s="444">
        <f t="shared" ca="1" si="177"/>
        <v>-727305079.31825721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-727305079.31825721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-3030437.8304927382</v>
      </c>
      <c r="L4062" s="444">
        <f t="shared" ca="1" si="177"/>
        <v>-730335517.14874995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-730335517.14874995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-3043064.6547864582</v>
      </c>
      <c r="L4063" s="444">
        <f t="shared" ca="1" si="177"/>
        <v>-733378581.80353642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-733378581.80353642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-3055744.0908480682</v>
      </c>
      <c r="L4064" s="444">
        <f t="shared" ca="1" si="177"/>
        <v>-736434325.8943845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-736434325.8943845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-3068476.3578932686</v>
      </c>
      <c r="L4065" s="444">
        <f t="shared" ca="1" si="177"/>
        <v>-739502802.25227773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-739502802.25227773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-3081261.6760511571</v>
      </c>
      <c r="L4066" s="444">
        <f t="shared" ca="1" si="177"/>
        <v>-742584063.92832887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-742584063.92832887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-3094100.2663680371</v>
      </c>
      <c r="L4067" s="444">
        <f t="shared" ca="1" si="177"/>
        <v>-745678164.1946969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-745678164.1946969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-3106992.350811237</v>
      </c>
      <c r="L4068" s="444">
        <f t="shared" ca="1" si="177"/>
        <v>-748785156.54550815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-748785156.54550815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-3119938.1522729504</v>
      </c>
      <c r="L4069" s="444">
        <f t="shared" ca="1" si="177"/>
        <v>-751905094.69778109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-751905094.69778109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-3132937.894574088</v>
      </c>
      <c r="L4070" s="444">
        <f t="shared" ca="1" si="177"/>
        <v>-755038032.59235513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-755038032.59235513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-3145991.8024681462</v>
      </c>
      <c r="L4071" s="444">
        <f t="shared" ca="1" si="177"/>
        <v>-758184024.39482331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-758184024.39482331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-3159100.1016450971</v>
      </c>
      <c r="L4072" s="444">
        <f t="shared" ca="1" si="177"/>
        <v>-761343124.49646842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-761343124.49646842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-3172263.0187352849</v>
      </c>
      <c r="L4073" s="444">
        <f t="shared" ca="1" si="177"/>
        <v>-764515387.51520371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-764515387.51520371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-3185480.7813133486</v>
      </c>
      <c r="L4074" s="444">
        <f t="shared" ca="1" si="177"/>
        <v>-767700868.29651701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-767700868.29651701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-3198753.6179021541</v>
      </c>
      <c r="L4075" s="444">
        <f t="shared" ca="1" si="177"/>
        <v>-770899621.91441917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-770899621.91441917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-3212081.7579767467</v>
      </c>
      <c r="L4076" s="444">
        <f t="shared" ca="1" si="177"/>
        <v>-774111703.67239594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-774111703.67239594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-3225465.4319683164</v>
      </c>
      <c r="L4077" s="444">
        <f t="shared" ca="1" si="177"/>
        <v>-777337169.10436428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-777337169.10436428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-3238904.8712681844</v>
      </c>
      <c r="L4078" s="444">
        <f t="shared" ca="1" si="177"/>
        <v>-780576073.97563243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-780576073.97563243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-3252400.3082318017</v>
      </c>
      <c r="L4079" s="444">
        <f t="shared" ca="1" si="177"/>
        <v>-783828474.28386426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-783828474.28386426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-3265951.9761827677</v>
      </c>
      <c r="L4080" s="444">
        <f t="shared" ca="1" si="177"/>
        <v>-787094426.26004708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-787094426.26004708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-3279560.1094168629</v>
      </c>
      <c r="L4081" s="444">
        <f t="shared" ca="1" si="177"/>
        <v>-790373986.36946392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-790373986.36946392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-3293224.9432060998</v>
      </c>
      <c r="L4082" s="444">
        <f t="shared" ca="1" si="177"/>
        <v>-793667211.31266999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-793667211.31266999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-3306946.7138027917</v>
      </c>
      <c r="L4083" s="444">
        <f t="shared" ca="1" si="177"/>
        <v>-796974158.02647281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-796974158.02647281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-3320725.6584436367</v>
      </c>
      <c r="L4084" s="444">
        <f t="shared" ca="1" si="177"/>
        <v>-800294883.6849165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-800294883.6849165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-3334562.0153538189</v>
      </c>
      <c r="L4085" s="444">
        <f t="shared" ca="1" si="177"/>
        <v>-803629445.7002703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-803629445.7002703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-3348456.0237511261</v>
      </c>
      <c r="L4086" s="444">
        <f t="shared" ca="1" si="177"/>
        <v>-806977901.72402143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-806977901.72402143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-3362407.9238500893</v>
      </c>
      <c r="L4087" s="444">
        <f t="shared" ca="1" si="177"/>
        <v>-810340309.64787149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-810340309.64787149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-3376417.9568661312</v>
      </c>
      <c r="L4088" s="444">
        <f t="shared" ref="L4088:L4342" ca="1" si="182">I4088-J4088+K4088</f>
        <v>-813716727.60473764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-813716727.60473764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-3390486.3650197401</v>
      </c>
      <c r="L4089" s="444">
        <f t="shared" ca="1" si="182"/>
        <v>-817107213.96975744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-817107213.96975744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-3404613.3915406559</v>
      </c>
      <c r="L4090" s="444">
        <f t="shared" ca="1" si="182"/>
        <v>-820511827.36129808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-820511827.36129808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-3418799.2806720752</v>
      </c>
      <c r="L4091" s="444">
        <f t="shared" ca="1" si="182"/>
        <v>-823930626.64197016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-823930626.64197016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-3433044.2776748757</v>
      </c>
      <c r="L4092" s="444">
        <f t="shared" ca="1" si="182"/>
        <v>-827363670.91964507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-827363670.91964507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-3447348.6288318546</v>
      </c>
      <c r="L4093" s="444">
        <f t="shared" ca="1" si="182"/>
        <v>-830811019.54847693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-830811019.54847693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-3461712.5814519874</v>
      </c>
      <c r="L4094" s="444">
        <f t="shared" ca="1" si="182"/>
        <v>-834272732.12992895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-834272732.12992895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-3476136.3838747037</v>
      </c>
      <c r="L4095" s="444">
        <f t="shared" ca="1" si="182"/>
        <v>-837748868.5138036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-837748868.5138036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-3490620.2854741816</v>
      </c>
      <c r="L4096" s="444">
        <f t="shared" ca="1" si="182"/>
        <v>-841239488.79927778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-841239488.79927778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-3505164.5366636575</v>
      </c>
      <c r="L4097" s="444">
        <f t="shared" ca="1" si="182"/>
        <v>-844744653.33594143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-844744653.33594143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-3519769.3888997566</v>
      </c>
      <c r="L4098" s="444">
        <f t="shared" ca="1" si="182"/>
        <v>-848264422.72484124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-848264422.72484124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-3534435.0946868383</v>
      </c>
      <c r="L4099" s="444">
        <f t="shared" ca="1" si="182"/>
        <v>-851798857.8195281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-851798857.8195281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-3549161.9075813671</v>
      </c>
      <c r="L4100" s="444">
        <f t="shared" ca="1" si="182"/>
        <v>-855348019.72710943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-855348019.72710943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-3563950.0821962892</v>
      </c>
      <c r="L4101" s="444">
        <f t="shared" ca="1" si="182"/>
        <v>-858911969.80930567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-858911969.80930567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-3578799.8742054403</v>
      </c>
      <c r="L4102" s="444">
        <f t="shared" ca="1" si="182"/>
        <v>-862490769.68351114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-862490769.68351114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-3593711.5403479631</v>
      </c>
      <c r="L4103" s="444">
        <f t="shared" ca="1" si="182"/>
        <v>-866084481.22385907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-866084481.22385907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-3608685.338432746</v>
      </c>
      <c r="L4104" s="444">
        <f t="shared" ca="1" si="182"/>
        <v>-869693166.56229186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-869693166.56229186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-3623721.5273428825</v>
      </c>
      <c r="L4105" s="444">
        <f t="shared" ca="1" si="182"/>
        <v>-873316888.08963478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-873316888.08963478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-3638820.3670401452</v>
      </c>
      <c r="L4106" s="444">
        <f t="shared" ca="1" si="182"/>
        <v>-876955708.45667493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-876955708.45667493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-3653982.1185694789</v>
      </c>
      <c r="L4107" s="444">
        <f t="shared" ca="1" si="182"/>
        <v>-880609690.57524443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-880609690.57524443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-3669207.0440635183</v>
      </c>
      <c r="L4108" s="444">
        <f t="shared" ca="1" si="182"/>
        <v>-884278897.61930799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-884278897.61930799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-3684495.4067471162</v>
      </c>
      <c r="L4109" s="444">
        <f t="shared" ca="1" si="182"/>
        <v>-887963393.0260551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-887963393.0260551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-3699847.4709418956</v>
      </c>
      <c r="L4110" s="444">
        <f t="shared" ca="1" si="182"/>
        <v>-891663240.496997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-891663240.496997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-3715263.5020708214</v>
      </c>
      <c r="L4111" s="444">
        <f t="shared" ca="1" si="182"/>
        <v>-895378503.99906778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-895378503.99906778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-3730743.766662783</v>
      </c>
      <c r="L4112" s="444">
        <f t="shared" ca="1" si="182"/>
        <v>-899109247.76573062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-899109247.76573062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-3746288.5323572108</v>
      </c>
      <c r="L4113" s="444">
        <f t="shared" ca="1" si="182"/>
        <v>-902855536.29808784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-902855536.29808784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-3761898.0679086992</v>
      </c>
      <c r="L4114" s="444">
        <f t="shared" ca="1" si="182"/>
        <v>-906617434.36599648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-906617434.36599648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-3777572.6431916524</v>
      </c>
      <c r="L4115" s="444">
        <f t="shared" ca="1" si="182"/>
        <v>-910395007.00918818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-910395007.00918818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-3793312.5292049511</v>
      </c>
      <c r="L4116" s="444">
        <f t="shared" ca="1" si="182"/>
        <v>-914188319.53839314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-914188319.53839314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-3809117.9980766382</v>
      </c>
      <c r="L4117" s="444">
        <f t="shared" ca="1" si="182"/>
        <v>-917997437.53646982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-917997437.53646982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-3824989.3230686248</v>
      </c>
      <c r="L4118" s="444">
        <f t="shared" ca="1" si="182"/>
        <v>-921822426.85953844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-921822426.85953844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-3840926.7785814102</v>
      </c>
      <c r="L4119" s="444">
        <f t="shared" ca="1" si="182"/>
        <v>-925663353.63811982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-925663353.63811982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-3856930.6401588325</v>
      </c>
      <c r="L4120" s="444">
        <f t="shared" ca="1" si="182"/>
        <v>-929520284.27827871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-929520284.27827871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-3873001.1844928279</v>
      </c>
      <c r="L4121" s="444">
        <f t="shared" ca="1" si="182"/>
        <v>-933393285.46277153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-933393285.46277153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-3889138.6894282154</v>
      </c>
      <c r="L4122" s="444">
        <f t="shared" ca="1" si="182"/>
        <v>-937282424.15219975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-937282424.15219975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-3905343.4339674991</v>
      </c>
      <c r="L4123" s="444">
        <f t="shared" ca="1" si="182"/>
        <v>-941187767.58616722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-941187767.58616722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-3921615.6982756965</v>
      </c>
      <c r="L4124" s="444">
        <f t="shared" ca="1" si="182"/>
        <v>-945109383.2844429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-945109383.2844429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-3937955.7636851785</v>
      </c>
      <c r="L4125" s="444">
        <f t="shared" ca="1" si="182"/>
        <v>-949047339.04812813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-949047339.04812813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-3954363.9127005339</v>
      </c>
      <c r="L4126" s="444">
        <f t="shared" ca="1" si="182"/>
        <v>-953001702.96082866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-953001702.96082866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-3970840.4290034529</v>
      </c>
      <c r="L4127" s="444">
        <f t="shared" ca="1" si="182"/>
        <v>-956972543.38983214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-956972543.38983214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-3987385.5974576334</v>
      </c>
      <c r="L4128" s="444">
        <f t="shared" ca="1" si="182"/>
        <v>-960959928.98728979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-960959928.98728979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-4003999.7041137074</v>
      </c>
      <c r="L4129" s="444">
        <f t="shared" ca="1" si="182"/>
        <v>-964963928.69140351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-964963928.69140351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-4020683.0362141812</v>
      </c>
      <c r="L4130" s="444">
        <f t="shared" ca="1" si="182"/>
        <v>-968984611.72761774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-968984611.72761774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-4037435.8821984078</v>
      </c>
      <c r="L4131" s="444">
        <f t="shared" ca="1" si="182"/>
        <v>-973022047.60981619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-973022047.60981619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-4054258.5317075676</v>
      </c>
      <c r="L4132" s="444">
        <f t="shared" ca="1" si="182"/>
        <v>-977076306.14152372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-977076306.14152372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-4071151.2755896822</v>
      </c>
      <c r="L4133" s="444">
        <f t="shared" ca="1" si="182"/>
        <v>-981147457.41711342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-981147457.41711342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-4088114.405904639</v>
      </c>
      <c r="L4134" s="444">
        <f t="shared" ca="1" si="182"/>
        <v>-985235571.82301807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-985235571.82301807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-4105148.2159292419</v>
      </c>
      <c r="L4135" s="444">
        <f t="shared" ca="1" si="182"/>
        <v>-989340720.03894734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-989340720.03894734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-4122253.0001622806</v>
      </c>
      <c r="L4136" s="444">
        <f t="shared" ca="1" si="182"/>
        <v>-993462973.03910959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-993462973.03910959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-4139429.0543296239</v>
      </c>
      <c r="L4137" s="444">
        <f t="shared" ca="1" si="182"/>
        <v>-997602402.09343922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-997602402.09343922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-4156676.6753893299</v>
      </c>
      <c r="L4138" s="444">
        <f t="shared" ca="1" si="182"/>
        <v>-1001759078.7688285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-1001759078.7688285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-4173996.1615367853</v>
      </c>
      <c r="L4139" s="444">
        <f t="shared" ca="1" si="182"/>
        <v>-1005933074.9303653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-1005933074.9303653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-4191387.8122098558</v>
      </c>
      <c r="L4140" s="444">
        <f t="shared" ca="1" si="182"/>
        <v>-1010124462.7425752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-1010124462.7425752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-4208851.928094063</v>
      </c>
      <c r="L4141" s="444">
        <f t="shared" ca="1" si="182"/>
        <v>-1014333314.6706692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-1014333314.6706692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-4226388.8111277875</v>
      </c>
      <c r="L4142" s="444">
        <f t="shared" ca="1" si="182"/>
        <v>-1018559703.481797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-1018559703.481797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-4243998.7645074874</v>
      </c>
      <c r="L4143" s="444">
        <f t="shared" ca="1" si="182"/>
        <v>-1022803702.2463045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-1022803702.2463045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-4261682.0926929358</v>
      </c>
      <c r="L4144" s="444">
        <f t="shared" ca="1" si="182"/>
        <v>-1027065384.3389975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-1027065384.3389975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-4279439.1014124891</v>
      </c>
      <c r="L4145" s="444">
        <f t="shared" ca="1" si="182"/>
        <v>-1031344823.44041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-1031344823.44041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-4297270.0976683749</v>
      </c>
      <c r="L4146" s="444">
        <f t="shared" ca="1" si="182"/>
        <v>-1035642093.5380784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-1035642093.5380784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-4315175.3897419935</v>
      </c>
      <c r="L4147" s="444">
        <f t="shared" ca="1" si="182"/>
        <v>-1039957268.9278204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-1039957268.9278204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-4333155.2871992514</v>
      </c>
      <c r="L4148" s="444">
        <f t="shared" ca="1" si="182"/>
        <v>-1044290424.2150197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-1044290424.2150197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-4351210.1008959152</v>
      </c>
      <c r="L4149" s="444">
        <f t="shared" ca="1" si="182"/>
        <v>-1048641634.3159156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-1048641634.3159156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-4369340.1429829812</v>
      </c>
      <c r="L4150" s="444">
        <f t="shared" ca="1" si="182"/>
        <v>-1053010974.4588985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-1053010974.4588985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-4387545.7269120775</v>
      </c>
      <c r="L4151" s="444">
        <f t="shared" ca="1" si="182"/>
        <v>-1057398520.1858106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-1057398520.1858106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-4405827.1674408773</v>
      </c>
      <c r="L4152" s="444">
        <f t="shared" ca="1" si="182"/>
        <v>-1061804347.3532515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-1061804347.3532515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-4424184.7806385476</v>
      </c>
      <c r="L4153" s="444">
        <f t="shared" ca="1" si="182"/>
        <v>-1066228532.13389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-1066228532.13389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-4442618.883891209</v>
      </c>
      <c r="L4154" s="444">
        <f t="shared" ca="1" si="182"/>
        <v>-1070671151.0177813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-1070671151.0177813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-4461129.795907422</v>
      </c>
      <c r="L4155" s="444">
        <f t="shared" ca="1" si="182"/>
        <v>-1075132280.8136888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-1075132280.8136888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-4479717.836723703</v>
      </c>
      <c r="L4156" s="444">
        <f t="shared" ca="1" si="182"/>
        <v>-1079611998.6504126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-1079611998.6504126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-4498383.327710052</v>
      </c>
      <c r="L4157" s="444">
        <f t="shared" ca="1" si="182"/>
        <v>-1084110381.9781227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-1084110381.9781227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-4517126.5915755108</v>
      </c>
      <c r="L4158" s="444">
        <f t="shared" ca="1" si="182"/>
        <v>-1088627508.5696983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-1088627508.5696983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-4535947.9523737431</v>
      </c>
      <c r="L4159" s="444">
        <f t="shared" ca="1" si="182"/>
        <v>-1093163456.5220721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-1093163456.5220721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-4554847.7355086338</v>
      </c>
      <c r="L4160" s="444">
        <f t="shared" ca="1" si="182"/>
        <v>-1097718304.2575808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-1097718304.2575808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-4573826.2677399199</v>
      </c>
      <c r="L4161" s="444">
        <f t="shared" ca="1" si="182"/>
        <v>-1102292130.5253208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-1102292130.5253208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-4592883.8771888362</v>
      </c>
      <c r="L4162" s="444">
        <f t="shared" ca="1" si="182"/>
        <v>-1106885014.4025097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-1106885014.4025097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-4612020.8933437904</v>
      </c>
      <c r="L4163" s="444">
        <f t="shared" ca="1" si="182"/>
        <v>-1111497035.2958534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-1111497035.2958534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-4631237.6470660558</v>
      </c>
      <c r="L4164" s="444">
        <f t="shared" ca="1" si="182"/>
        <v>-1116128272.9429195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-1116128272.9429195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-4650534.4705954976</v>
      </c>
      <c r="L4165" s="444">
        <f t="shared" ca="1" si="182"/>
        <v>-1120778807.4135151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-1120778807.4135151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-4669911.6975563131</v>
      </c>
      <c r="L4166" s="444">
        <f t="shared" ca="1" si="182"/>
        <v>-1125448719.1110713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-1125448719.1110713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-4689369.6629627971</v>
      </c>
      <c r="L4167" s="444">
        <f t="shared" ca="1" si="182"/>
        <v>-1130138088.7740343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-1130138088.7740343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-4708908.7032251423</v>
      </c>
      <c r="L4168" s="444">
        <f t="shared" ca="1" si="182"/>
        <v>-1134846997.4772594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-1134846997.4772594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-4728529.1561552472</v>
      </c>
      <c r="L4169" s="444">
        <f t="shared" ca="1" si="182"/>
        <v>-1139575526.6334147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-1139575526.6334147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-4748231.3609725609</v>
      </c>
      <c r="L4170" s="444">
        <f t="shared" ca="1" si="182"/>
        <v>-1144323757.9943874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-1144323757.9943874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-4768015.6583099477</v>
      </c>
      <c r="L4171" s="444">
        <f t="shared" ca="1" si="182"/>
        <v>-1149091773.6526973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-1149091773.6526973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-4787882.390219572</v>
      </c>
      <c r="L4172" s="444">
        <f t="shared" ca="1" si="182"/>
        <v>-1153879656.042917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-1153879656.042917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-4807831.9001788208</v>
      </c>
      <c r="L4173" s="444">
        <f t="shared" ca="1" si="182"/>
        <v>-1158687487.9430959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-1158687487.9430959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-4827864.5330962334</v>
      </c>
      <c r="L4174" s="444">
        <f t="shared" ca="1" si="182"/>
        <v>-1163515352.4761922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-1163515352.4761922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-4847980.6353174672</v>
      </c>
      <c r="L4175" s="444">
        <f t="shared" ca="1" si="182"/>
        <v>-1168363333.1115098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-1168363333.1115098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-4868180.554631291</v>
      </c>
      <c r="L4176" s="444">
        <f t="shared" ca="1" si="182"/>
        <v>-1173231513.666141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-1173231513.666141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-4888464.6402755873</v>
      </c>
      <c r="L4177" s="444">
        <f t="shared" ca="1" si="182"/>
        <v>-1178119978.3064165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-1178119978.3064165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-4908833.2429434024</v>
      </c>
      <c r="L4178" s="444">
        <f t="shared" ca="1" si="182"/>
        <v>-1183028811.5493598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-1183028811.5493598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-4929286.7147889994</v>
      </c>
      <c r="L4179" s="444">
        <f t="shared" ca="1" si="182"/>
        <v>-1187958098.2641487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-1187958098.2641487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-4949825.4094339525</v>
      </c>
      <c r="L4180" s="444">
        <f t="shared" ca="1" si="182"/>
        <v>-1192907923.6735826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-1192907923.6735826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-4970449.6819732608</v>
      </c>
      <c r="L4181" s="444">
        <f t="shared" ca="1" si="182"/>
        <v>-1197878373.3555558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-1197878373.3555558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-4991159.888981482</v>
      </c>
      <c r="L4182" s="444">
        <f t="shared" ca="1" si="182"/>
        <v>-1202869533.2445374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-1202869533.2445374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-5011956.3885189053</v>
      </c>
      <c r="L4183" s="444">
        <f t="shared" ca="1" si="182"/>
        <v>-1207881489.6330562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-1207881489.6330562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-5032839.5401377343</v>
      </c>
      <c r="L4184" s="444">
        <f t="shared" ca="1" si="182"/>
        <v>-1212914329.1731939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-1212914329.1731939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-5053809.7048883084</v>
      </c>
      <c r="L4185" s="444">
        <f t="shared" ca="1" si="182"/>
        <v>-1217968138.8780823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-1217968138.8780823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-5074867.2453253428</v>
      </c>
      <c r="L4186" s="444">
        <f t="shared" ca="1" si="182"/>
        <v>-1223043006.1234076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-1223043006.1234076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-5096012.5255141985</v>
      </c>
      <c r="L4187" s="444">
        <f t="shared" ca="1" si="182"/>
        <v>-1228139018.6489217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-1228139018.6489217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-5117245.9110371741</v>
      </c>
      <c r="L4188" s="444">
        <f t="shared" ca="1" si="182"/>
        <v>-1233256264.5599589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-1233256264.5599589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-5138567.768999829</v>
      </c>
      <c r="L4189" s="444">
        <f t="shared" ca="1" si="182"/>
        <v>-1238394832.3289587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-1238394832.3289587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-5159978.4680373278</v>
      </c>
      <c r="L4190" s="444">
        <f t="shared" ca="1" si="182"/>
        <v>-1243554810.7969961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-1243554810.7969961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-5181478.3783208169</v>
      </c>
      <c r="L4191" s="444">
        <f t="shared" ca="1" si="182"/>
        <v>-1248736289.175317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-1248736289.175317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-5203067.8715638211</v>
      </c>
      <c r="L4192" s="444">
        <f t="shared" ca="1" si="182"/>
        <v>-1253939357.046881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-1253939357.046881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-5224747.3210286703</v>
      </c>
      <c r="L4193" s="444">
        <f t="shared" ca="1" si="182"/>
        <v>-1259164104.3679097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-1259164104.3679097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-5246517.1015329566</v>
      </c>
      <c r="L4194" s="444">
        <f t="shared" ca="1" si="182"/>
        <v>-1264410621.4694426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-1264410621.4694426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-5268377.5894560106</v>
      </c>
      <c r="L4195" s="444">
        <f t="shared" ca="1" si="182"/>
        <v>-1269678999.0588987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-1269678999.0588987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-5290329.1627454115</v>
      </c>
      <c r="L4196" s="444">
        <f t="shared" ca="1" si="182"/>
        <v>-1274969328.2216442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-1274969328.2216442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-5312372.2009235173</v>
      </c>
      <c r="L4197" s="444">
        <f t="shared" ca="1" si="182"/>
        <v>-1280281700.4225676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-1280281700.4225676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-5334507.0850940319</v>
      </c>
      <c r="L4198" s="444">
        <f t="shared" ca="1" si="182"/>
        <v>-1285616207.5076616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-1285616207.5076616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-5356734.1979485899</v>
      </c>
      <c r="L4199" s="444">
        <f t="shared" ca="1" si="182"/>
        <v>-1290972941.7056103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-1290972941.7056103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-5379053.9237733763</v>
      </c>
      <c r="L4200" s="444">
        <f t="shared" ca="1" si="182"/>
        <v>-1296351995.6293836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-1296351995.6293836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-5401466.6484557651</v>
      </c>
      <c r="L4201" s="444">
        <f t="shared" ca="1" si="182"/>
        <v>-1301753462.2778394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-1301753462.2778394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-5423972.7594909975</v>
      </c>
      <c r="L4202" s="444">
        <f t="shared" ca="1" si="182"/>
        <v>-1307177435.0373304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-1307177435.0373304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-5446572.6459888769</v>
      </c>
      <c r="L4203" s="444">
        <f t="shared" ca="1" si="182"/>
        <v>-1312624007.6833193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-1312624007.6833193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-5469266.6986804968</v>
      </c>
      <c r="L4204" s="444">
        <f t="shared" ca="1" si="182"/>
        <v>-1318093274.3819997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-1318093274.3819997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-5492055.3099249993</v>
      </c>
      <c r="L4205" s="444">
        <f t="shared" ca="1" si="182"/>
        <v>-1323585329.6919248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-1323585329.6919248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-5514938.8737163534</v>
      </c>
      <c r="L4206" s="444">
        <f t="shared" ca="1" si="182"/>
        <v>-1329100268.5656412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-1329100268.5656412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-5537917.7856901716</v>
      </c>
      <c r="L4207" s="444">
        <f t="shared" ca="1" si="182"/>
        <v>-1334638186.3513312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-1334638186.3513312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-5560992.4431305472</v>
      </c>
      <c r="L4208" s="444">
        <f t="shared" ca="1" si="182"/>
        <v>-1340199178.7944617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-1340199178.7944617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-5584163.2449769238</v>
      </c>
      <c r="L4209" s="444">
        <f t="shared" ca="1" si="182"/>
        <v>-1345783342.0394387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-1345783342.0394387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-5607430.5918309949</v>
      </c>
      <c r="L4210" s="444">
        <f t="shared" ca="1" si="182"/>
        <v>-1351390772.6312697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-1351390772.6312697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-5630794.8859636234</v>
      </c>
      <c r="L4211" s="444">
        <f t="shared" ca="1" si="182"/>
        <v>-1357021567.5172334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-1357021567.5172334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-5654256.5313218059</v>
      </c>
      <c r="L4212" s="444">
        <f t="shared" ca="1" si="182"/>
        <v>-1362675824.0485551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-1362675824.0485551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-5677815.9335356466</v>
      </c>
      <c r="L4213" s="444">
        <f t="shared" ca="1" si="182"/>
        <v>-1368353639.9820907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-1368353639.9820907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-5701473.4999253778</v>
      </c>
      <c r="L4214" s="444">
        <f t="shared" ca="1" si="182"/>
        <v>-1374055113.4820161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-1374055113.4820161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-5725229.6395084001</v>
      </c>
      <c r="L4215" s="444">
        <f t="shared" ca="1" si="182"/>
        <v>-1379780343.1215246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-1379780343.1215246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-5749084.7630063519</v>
      </c>
      <c r="L4216" s="444">
        <f t="shared" ca="1" si="182"/>
        <v>-1385529427.884531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-1385529427.884531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-5773039.2828522129</v>
      </c>
      <c r="L4217" s="444">
        <f t="shared" ca="1" si="182"/>
        <v>-1391302467.1673832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-1391302467.1673832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-5797093.61319743</v>
      </c>
      <c r="L4218" s="444">
        <f t="shared" ca="1" si="182"/>
        <v>-1397099560.7805805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-1397099560.7805805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-5821248.1699190857</v>
      </c>
      <c r="L4219" s="444">
        <f t="shared" ca="1" si="182"/>
        <v>-1402920808.9504995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-1402920808.9504995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-5845503.370627081</v>
      </c>
      <c r="L4220" s="444">
        <f t="shared" ca="1" si="182"/>
        <v>-1408766312.3211267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-1408766312.3211267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-5869859.6346713612</v>
      </c>
      <c r="L4221" s="444">
        <f t="shared" ca="1" si="182"/>
        <v>-1414636171.9557981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-1414636171.9557981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-5894317.3831491591</v>
      </c>
      <c r="L4222" s="444">
        <f t="shared" ca="1" si="182"/>
        <v>-1420530489.3389473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-1420530489.3389473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-5918877.0389122805</v>
      </c>
      <c r="L4223" s="444">
        <f t="shared" ca="1" si="182"/>
        <v>-1426449366.3778596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-1426449366.3778596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-5943539.0265744152</v>
      </c>
      <c r="L4224" s="444">
        <f t="shared" ca="1" si="182"/>
        <v>-1432392905.404434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-1432392905.404434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-5968303.7725184746</v>
      </c>
      <c r="L4225" s="444">
        <f t="shared" ca="1" si="182"/>
        <v>-1438361209.1769524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-1438361209.1769524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-5993171.7049039677</v>
      </c>
      <c r="L4226" s="444">
        <f t="shared" ca="1" si="182"/>
        <v>-1444354380.8818564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-1444354380.8818564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-6018143.2536744019</v>
      </c>
      <c r="L4227" s="444">
        <f t="shared" ca="1" si="182"/>
        <v>-1450372524.1355309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-1450372524.1355309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-6043218.8505647127</v>
      </c>
      <c r="L4228" s="444">
        <f t="shared" ca="1" si="182"/>
        <v>-1456415742.9860957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-1456415742.9860957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-6068398.9291087314</v>
      </c>
      <c r="L4229" s="444">
        <f t="shared" ca="1" si="182"/>
        <v>-1462484141.9152043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-1462484141.9152043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-6093683.9246466849</v>
      </c>
      <c r="L4230" s="444">
        <f t="shared" ca="1" si="182"/>
        <v>-1468577825.8398509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-1468577825.8398509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-6119074.2743327124</v>
      </c>
      <c r="L4231" s="444">
        <f t="shared" ca="1" si="182"/>
        <v>-1474696900.1141837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-1474696900.1141837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-6144570.4171424322</v>
      </c>
      <c r="L4232" s="444">
        <f t="shared" ca="1" si="182"/>
        <v>-1480841470.5313261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-1480841470.5313261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-6170172.793880525</v>
      </c>
      <c r="L4233" s="444">
        <f t="shared" ca="1" si="182"/>
        <v>-1487011643.3252065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-1487011643.3252065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-6195881.8471883601</v>
      </c>
      <c r="L4234" s="444">
        <f t="shared" ca="1" si="182"/>
        <v>-1493207525.172395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-1493207525.172395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-6221698.0215516454</v>
      </c>
      <c r="L4235" s="444">
        <f t="shared" ca="1" si="182"/>
        <v>-1499429223.1939466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-1499429223.1939466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-6247621.7633081106</v>
      </c>
      <c r="L4236" s="444">
        <f t="shared" ca="1" si="182"/>
        <v>-1505676844.9572546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-1505676844.9572546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-6273653.5206552278</v>
      </c>
      <c r="L4237" s="444">
        <f t="shared" ca="1" si="182"/>
        <v>-1511950498.4779098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-1511950498.4779098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-6299793.7436579578</v>
      </c>
      <c r="L4238" s="444">
        <f t="shared" ca="1" si="182"/>
        <v>-1518250292.2215679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-1518250292.2215679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-6326042.8842565324</v>
      </c>
      <c r="L4239" s="444">
        <f t="shared" ca="1" si="182"/>
        <v>-1524576335.1058245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-1524576335.1058245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-6352401.3962742686</v>
      </c>
      <c r="L4240" s="444">
        <f t="shared" ca="1" si="182"/>
        <v>-1530928736.5020988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-1530928736.5020988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-6378869.7354254117</v>
      </c>
      <c r="L4241" s="444">
        <f t="shared" ca="1" si="182"/>
        <v>-1537307606.2375243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-1537307606.2375243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-6405448.3593230173</v>
      </c>
      <c r="L4242" s="444">
        <f t="shared" ca="1" si="182"/>
        <v>-1543713054.5968473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-1543713054.5968473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-6432137.7274868637</v>
      </c>
      <c r="L4243" s="444">
        <f t="shared" ca="1" si="182"/>
        <v>-1550145192.3243341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-1550145192.3243341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-6458938.3013513926</v>
      </c>
      <c r="L4244" s="444">
        <f t="shared" ca="1" si="182"/>
        <v>-1556604130.6256855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-1556604130.6256855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-6485850.5442736894</v>
      </c>
      <c r="L4245" s="444">
        <f t="shared" ca="1" si="182"/>
        <v>-1563089981.1699591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-1563089981.1699591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-6512874.9215414962</v>
      </c>
      <c r="L4246" s="444">
        <f t="shared" ca="1" si="182"/>
        <v>-1569602856.0915005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-1569602856.0915005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-6540011.9003812522</v>
      </c>
      <c r="L4247" s="444">
        <f t="shared" ca="1" si="182"/>
        <v>-1576142867.9918818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-1576142867.9918818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-6567261.9499661746</v>
      </c>
      <c r="L4248" s="444">
        <f t="shared" ca="1" si="182"/>
        <v>-1582710129.941848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-1582710129.941848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-6594625.5414243666</v>
      </c>
      <c r="L4249" s="444">
        <f t="shared" ca="1" si="182"/>
        <v>-1589304755.4832723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-1589304755.4832723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-6622103.1478469679</v>
      </c>
      <c r="L4250" s="444">
        <f t="shared" ca="1" si="182"/>
        <v>-1595926858.6311193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-1595926858.6311193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-6649695.24429633</v>
      </c>
      <c r="L4251" s="444">
        <f t="shared" ca="1" si="182"/>
        <v>-1602576553.8754156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-1602576553.8754156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-6677402.3078142311</v>
      </c>
      <c r="L4252" s="444">
        <f t="shared" ca="1" si="182"/>
        <v>-1609253956.1832297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-1609253956.1832297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-6705224.8174301237</v>
      </c>
      <c r="L4253" s="444">
        <f t="shared" ca="1" si="182"/>
        <v>-1615959181.0006597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-1615959181.0006597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-6733163.2541694157</v>
      </c>
      <c r="L4254" s="444">
        <f t="shared" ca="1" si="182"/>
        <v>-1622692344.2548292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-1622692344.2548292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-6761218.1010617884</v>
      </c>
      <c r="L4255" s="444">
        <f t="shared" ca="1" si="182"/>
        <v>-1629453562.355891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-1629453562.355891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-6789389.8431495456</v>
      </c>
      <c r="L4256" s="444">
        <f t="shared" ca="1" si="182"/>
        <v>-1636242952.1990407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-1636242952.1990407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-6817678.967496003</v>
      </c>
      <c r="L4257" s="444">
        <f t="shared" ca="1" si="182"/>
        <v>-1643060631.1665366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-1643060631.1665366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-6846085.9631939018</v>
      </c>
      <c r="L4258" s="444">
        <f t="shared" ca="1" si="182"/>
        <v>-1649906717.1297305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-1649906717.1297305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-6874611.3213738771</v>
      </c>
      <c r="L4259" s="444">
        <f t="shared" ca="1" si="182"/>
        <v>-1656781328.4511044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-1656781328.4511044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-6903255.5352129349</v>
      </c>
      <c r="L4260" s="444">
        <f t="shared" ca="1" si="182"/>
        <v>-1663684583.9863174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-1663684583.9863174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-6932019.0999429887</v>
      </c>
      <c r="L4261" s="444">
        <f t="shared" ca="1" si="182"/>
        <v>-1670616603.0862603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-1670616603.0862603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-6960902.5128594181</v>
      </c>
      <c r="L4262" s="444">
        <f t="shared" ca="1" si="182"/>
        <v>-1677577505.5991197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-1677577505.5991197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-6989906.2733296659</v>
      </c>
      <c r="L4263" s="444">
        <f t="shared" ca="1" si="182"/>
        <v>-1684567411.8724494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-1684567411.8724494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-7019030.8828018727</v>
      </c>
      <c r="L4264" s="444">
        <f t="shared" ca="1" si="182"/>
        <v>-1691586442.7552512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-1691586442.7552512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-7048276.8448135471</v>
      </c>
      <c r="L4265" s="444">
        <f t="shared" ca="1" si="182"/>
        <v>-1698634719.6000648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-1698634719.6000648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-7077644.6650002711</v>
      </c>
      <c r="L4266" s="444">
        <f t="shared" ca="1" si="182"/>
        <v>-1705712364.265065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-1705712364.265065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-7107134.8511044374</v>
      </c>
      <c r="L4267" s="444">
        <f t="shared" ca="1" si="182"/>
        <v>-1712819499.1161695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-1712819499.1161695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-7136747.9129840396</v>
      </c>
      <c r="L4268" s="444">
        <f t="shared" ca="1" si="182"/>
        <v>-1719956247.0291536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-1719956247.0291536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-7166484.3626214741</v>
      </c>
      <c r="L4269" s="444">
        <f t="shared" ca="1" si="182"/>
        <v>-1727122731.3917751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-1727122731.3917751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-7196344.7141323965</v>
      </c>
      <c r="L4270" s="444">
        <f t="shared" ca="1" si="182"/>
        <v>-1734319076.1059074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-1734319076.1059074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-7226329.4837746155</v>
      </c>
      <c r="L4271" s="444">
        <f t="shared" ca="1" si="182"/>
        <v>-1741545405.5896821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-1741545405.5896821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-7256439.1899570096</v>
      </c>
      <c r="L4272" s="444">
        <f t="shared" ca="1" si="182"/>
        <v>-1748801844.779639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-1748801844.779639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-7286674.3532484956</v>
      </c>
      <c r="L4273" s="444">
        <f t="shared" ca="1" si="182"/>
        <v>-1756088519.1328876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-1756088519.1328876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-7317035.4963870328</v>
      </c>
      <c r="L4274" s="444">
        <f t="shared" ca="1" si="182"/>
        <v>-1763405554.6292746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-1763405554.6292746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-7347523.1442886442</v>
      </c>
      <c r="L4275" s="444">
        <f t="shared" ca="1" si="182"/>
        <v>-1770753077.7735631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-1770753077.7735631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-7378137.8240565117</v>
      </c>
      <c r="L4276" s="444">
        <f t="shared" ca="1" si="182"/>
        <v>-1778131215.5976198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-1778131215.5976198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-7408880.0649900818</v>
      </c>
      <c r="L4277" s="444">
        <f t="shared" ca="1" si="182"/>
        <v>-1785540095.6626098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-1785540095.6626098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-7439750.3985942062</v>
      </c>
      <c r="L4278" s="444">
        <f t="shared" ca="1" si="182"/>
        <v>-1792979846.061204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-1792979846.061204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-7470749.35858835</v>
      </c>
      <c r="L4279" s="444">
        <f t="shared" ca="1" si="182"/>
        <v>-1800450595.4197924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-1800450595.4197924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-7501877.4809158016</v>
      </c>
      <c r="L4280" s="444">
        <f t="shared" ca="1" si="182"/>
        <v>-1807952472.9007082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-1807952472.9007082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-7533135.3037529504</v>
      </c>
      <c r="L4281" s="444">
        <f t="shared" ca="1" si="182"/>
        <v>-1815485608.2044611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-1815485608.2044611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-7564523.367518588</v>
      </c>
      <c r="L4282" s="444">
        <f t="shared" ca="1" si="182"/>
        <v>-1823050131.5719798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-1823050131.5719798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-7596042.2148832493</v>
      </c>
      <c r="L4283" s="444">
        <f t="shared" ca="1" si="182"/>
        <v>-1830646173.7868631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-1830646173.7868631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-7627692.3907785947</v>
      </c>
      <c r="L4284" s="444">
        <f t="shared" ca="1" si="182"/>
        <v>-1838273866.1776416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-1838273866.1776416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-7659474.4424068397</v>
      </c>
      <c r="L4285" s="444">
        <f t="shared" ca="1" si="182"/>
        <v>-1845933340.6200485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-1845933340.6200485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-7691388.9192502024</v>
      </c>
      <c r="L4286" s="444">
        <f t="shared" ca="1" si="182"/>
        <v>-1853624729.5392988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-1853624729.5392988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-7723436.3730804101</v>
      </c>
      <c r="L4287" s="444">
        <f t="shared" ca="1" si="182"/>
        <v>-1861348165.9123793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-1861348165.9123793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-7755617.3579682466</v>
      </c>
      <c r="L4288" s="444">
        <f t="shared" ca="1" si="182"/>
        <v>-1869103783.2703476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-1869103783.2703476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-7787932.4302931149</v>
      </c>
      <c r="L4289" s="444">
        <f t="shared" ca="1" si="182"/>
        <v>-1876891715.7006407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-1876891715.7006407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-7820382.1487526707</v>
      </c>
      <c r="L4290" s="444">
        <f t="shared" ca="1" si="182"/>
        <v>-1884712097.8493934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-1884712097.8493934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-7852967.0743724722</v>
      </c>
      <c r="L4291" s="444">
        <f t="shared" ca="1" si="182"/>
        <v>-1892565064.9237659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-1892565064.9237659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-7885687.7705156915</v>
      </c>
      <c r="L4292" s="444">
        <f t="shared" ca="1" si="182"/>
        <v>-1900450752.6942816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-1900450752.6942816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-7918544.8028928395</v>
      </c>
      <c r="L4293" s="444">
        <f t="shared" ca="1" si="182"/>
        <v>-1908369297.4971745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-1908369297.4971745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-7951538.7395715602</v>
      </c>
      <c r="L4294" s="444">
        <f t="shared" ca="1" si="182"/>
        <v>-1916320836.2367461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-1916320836.2367461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-7984670.1509864414</v>
      </c>
      <c r="L4295" s="444">
        <f t="shared" ca="1" si="182"/>
        <v>-1924305506.3877325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-1924305506.3877325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-8017939.6099488856</v>
      </c>
      <c r="L4296" s="444">
        <f t="shared" ca="1" si="182"/>
        <v>-1932323445.9976814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-1932323445.9976814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-8051347.6916570058</v>
      </c>
      <c r="L4297" s="444">
        <f t="shared" ca="1" si="182"/>
        <v>-1940374793.6893384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-1940374793.6893384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-8084894.9737055767</v>
      </c>
      <c r="L4298" s="444">
        <f t="shared" ca="1" si="182"/>
        <v>-1948459688.663044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-1948459688.663044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-8118582.0360960169</v>
      </c>
      <c r="L4299" s="444">
        <f t="shared" ca="1" si="182"/>
        <v>-1956578270.6991401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-1956578270.6991401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-8152409.4612464169</v>
      </c>
      <c r="L4300" s="444">
        <f t="shared" ca="1" si="182"/>
        <v>-1964730680.1603866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-1964730680.1603866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-8186377.834001611</v>
      </c>
      <c r="L4301" s="444">
        <f t="shared" ca="1" si="182"/>
        <v>-1972917057.9943881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-1972917057.9943881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-8220487.7416432835</v>
      </c>
      <c r="L4302" s="444">
        <f t="shared" ca="1" si="182"/>
        <v>-1981137545.7360313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-1981137545.7360313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-8254739.7739001289</v>
      </c>
      <c r="L4303" s="444">
        <f t="shared" ca="1" si="182"/>
        <v>-1989392285.5099313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-1989392285.5099313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-8289134.5229580477</v>
      </c>
      <c r="L4304" s="444">
        <f t="shared" ca="1" si="182"/>
        <v>-1997681420.0328894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-1997681420.0328894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-8323672.5834703725</v>
      </c>
      <c r="L4305" s="444">
        <f t="shared" ca="1" si="182"/>
        <v>-2006005092.6163597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-2006005092.6163597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-8358354.5525681656</v>
      </c>
      <c r="L4306" s="444">
        <f t="shared" ca="1" si="182"/>
        <v>-2014363447.1689279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-2014363447.1689279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-8393181.0298705325</v>
      </c>
      <c r="L4307" s="444">
        <f t="shared" ca="1" si="182"/>
        <v>-2022756628.1987984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-2022756628.1987984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-8428152.6174949929</v>
      </c>
      <c r="L4308" s="444">
        <f t="shared" ca="1" si="182"/>
        <v>-2031184780.8162935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-2031184780.8162935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-8463269.9200678896</v>
      </c>
      <c r="L4309" s="444">
        <f t="shared" ca="1" si="182"/>
        <v>-2039648050.7363613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-2039648050.7363613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-8498533.5447348393</v>
      </c>
      <c r="L4310" s="444">
        <f t="shared" ca="1" si="182"/>
        <v>-2048146584.2810962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-2048146584.2810962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-8533944.1011712346</v>
      </c>
      <c r="L4311" s="444">
        <f t="shared" ca="1" si="182"/>
        <v>-2056680528.3822675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-2056680528.3822675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-8569502.2015927825</v>
      </c>
      <c r="L4312" s="444">
        <f t="shared" ca="1" si="182"/>
        <v>-2065250030.5838602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-2065250030.5838602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-8605208.4607660845</v>
      </c>
      <c r="L4313" s="444">
        <f t="shared" ca="1" si="182"/>
        <v>-2073855239.0446262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-2073855239.0446262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-8641063.496019274</v>
      </c>
      <c r="L4314" s="444">
        <f t="shared" ca="1" si="182"/>
        <v>-2082496302.5406456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-2082496302.5406456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-8677067.9272526894</v>
      </c>
      <c r="L4315" s="444">
        <f t="shared" ca="1" si="182"/>
        <v>-2091173370.4678984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-2091173370.4678984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-8713222.3769495767</v>
      </c>
      <c r="L4316" s="444">
        <f t="shared" ca="1" si="182"/>
        <v>-2099886592.8448479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-2099886592.8448479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-8749527.4701868668</v>
      </c>
      <c r="L4317" s="444">
        <f t="shared" ca="1" si="182"/>
        <v>-2108636120.3150349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-2108636120.3150349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-8785983.8346459791</v>
      </c>
      <c r="L4318" s="444">
        <f t="shared" ca="1" si="182"/>
        <v>-2117422104.1496809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-2117422104.1496809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-8822592.100623671</v>
      </c>
      <c r="L4319" s="444">
        <f t="shared" ca="1" si="182"/>
        <v>-2126244696.2503045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-2126244696.2503045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-8859352.9010429345</v>
      </c>
      <c r="L4320" s="444">
        <f t="shared" ca="1" si="182"/>
        <v>-2135104049.1513474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-2135104049.1513474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-8896266.871463947</v>
      </c>
      <c r="L4321" s="444">
        <f t="shared" ca="1" si="182"/>
        <v>-2144000316.0228114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-2144000316.0228114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-8933334.6500950456</v>
      </c>
      <c r="L4322" s="444">
        <f t="shared" ca="1" si="182"/>
        <v>-2152933650.6729064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-2152933650.6729064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-8970556.8778037764</v>
      </c>
      <c r="L4323" s="444">
        <f t="shared" ca="1" si="182"/>
        <v>-2161904207.5507102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-2161904207.5507102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-9007934.1981279589</v>
      </c>
      <c r="L4324" s="444">
        <f t="shared" ca="1" si="182"/>
        <v>-2170912141.7488379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-2170912141.7488379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-9045467.2572868243</v>
      </c>
      <c r="L4325" s="444">
        <f t="shared" ca="1" si="182"/>
        <v>-2179957609.006125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-2179957609.006125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-9083156.7041921876</v>
      </c>
      <c r="L4326" s="444">
        <f t="shared" ca="1" si="182"/>
        <v>-2189040765.7103171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-2189040765.7103171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-9121003.1904596537</v>
      </c>
      <c r="L4327" s="444">
        <f t="shared" ca="1" si="182"/>
        <v>-2198161768.9007769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-2198161768.9007769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-9159007.3704199027</v>
      </c>
      <c r="L4328" s="444">
        <f t="shared" ca="1" si="182"/>
        <v>-2207320776.2711968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-2207320776.2711968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-9197169.9011299871</v>
      </c>
      <c r="L4329" s="444">
        <f t="shared" ca="1" si="182"/>
        <v>-2216517946.172327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-2216517946.172327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-9235491.4423846956</v>
      </c>
      <c r="L4330" s="444">
        <f t="shared" ca="1" si="182"/>
        <v>-2225753437.6147118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-2225753437.6147118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-9273972.6567279659</v>
      </c>
      <c r="L4331" s="444">
        <f t="shared" ca="1" si="182"/>
        <v>-2235027410.2714396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-2235027410.2714396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-9312614.2094643321</v>
      </c>
      <c r="L4332" s="444">
        <f t="shared" ca="1" si="182"/>
        <v>-2244340024.4809041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-2244340024.4809041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-9351416.7686704341</v>
      </c>
      <c r="L4333" s="444">
        <f t="shared" ca="1" si="182"/>
        <v>-2253691441.2495747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-2253691441.2495747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-9390381.0052065607</v>
      </c>
      <c r="L4334" s="444">
        <f t="shared" ca="1" si="182"/>
        <v>-2263081822.2547812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-2263081822.2547812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-9429507.5927282553</v>
      </c>
      <c r="L4335" s="444">
        <f t="shared" ca="1" si="182"/>
        <v>-2272511329.8475094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-2272511329.8475094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-9468797.2076979559</v>
      </c>
      <c r="L4336" s="444">
        <f t="shared" ca="1" si="182"/>
        <v>-2281980127.0552073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-2281980127.0552073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-9508250.529396696</v>
      </c>
      <c r="L4337" s="444">
        <f t="shared" ca="1" si="182"/>
        <v>-2291488377.5846038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-2291488377.5846038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-9547868.2399358489</v>
      </c>
      <c r="L4338" s="444">
        <f t="shared" ca="1" si="182"/>
        <v>-2301036245.8245397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-2301036245.8245397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-9587651.0242689159</v>
      </c>
      <c r="L4339" s="444">
        <f t="shared" ca="1" si="182"/>
        <v>-2310623896.8488088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-2310623896.8488088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-9627599.5702033695</v>
      </c>
      <c r="L4340" s="444">
        <f t="shared" ca="1" si="182"/>
        <v>-2320251496.4190121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-2320251496.4190121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-9667714.5684125498</v>
      </c>
      <c r="L4341" s="444">
        <f t="shared" ca="1" si="182"/>
        <v>-2329919210.9874249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-2329919210.9874249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-9707996.7124476042</v>
      </c>
      <c r="L4342" s="444">
        <f t="shared" ca="1" si="182"/>
        <v>-2339627207.6998725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-2339627207.6998725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-9748446.6987494677</v>
      </c>
      <c r="L4343" s="444">
        <f t="shared" ref="L4343:L4597" ca="1" si="187">I4343-J4343+K4343</f>
        <v>-2349375654.398622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-2349375654.398622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-9789065.2266609259</v>
      </c>
      <c r="L4344" s="444">
        <f t="shared" ca="1" si="187"/>
        <v>-2359164719.6252828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-2359164719.6252828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-9829852.9984386787</v>
      </c>
      <c r="L4345" s="444">
        <f t="shared" ca="1" si="187"/>
        <v>-2368994572.6237216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-2368994572.6237216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-9870810.7192655057</v>
      </c>
      <c r="L4346" s="444">
        <f t="shared" ca="1" si="187"/>
        <v>-2378865383.3429871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-2378865383.3429871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-9911939.0972624458</v>
      </c>
      <c r="L4347" s="444">
        <f t="shared" ca="1" si="187"/>
        <v>-2388777322.4402494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-2388777322.4402494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-9953238.8435010388</v>
      </c>
      <c r="L4348" s="444">
        <f t="shared" ca="1" si="187"/>
        <v>-2398730561.2837505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-2398730561.2837505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-9994710.6720156278</v>
      </c>
      <c r="L4349" s="444">
        <f t="shared" ca="1" si="187"/>
        <v>-2408725271.9557662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-2408725271.9557662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-10036355.299815692</v>
      </c>
      <c r="L4350" s="444">
        <f t="shared" ca="1" si="187"/>
        <v>-2418761627.2555819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-2418761627.2555819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-10078173.446898257</v>
      </c>
      <c r="L4351" s="444">
        <f t="shared" ca="1" si="187"/>
        <v>-2428839800.7024803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-2428839800.7024803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-10120165.836260334</v>
      </c>
      <c r="L4352" s="444">
        <f t="shared" ca="1" si="187"/>
        <v>-2438959966.5387406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-2438959966.5387406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-10162333.193911418</v>
      </c>
      <c r="L4353" s="444">
        <f t="shared" ca="1" si="187"/>
        <v>-2449122299.7326522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-2449122299.7326522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-10204676.248886051</v>
      </c>
      <c r="L4354" s="444">
        <f t="shared" ca="1" si="187"/>
        <v>-2459326975.9815383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-2459326975.9815383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-10247195.733256409</v>
      </c>
      <c r="L4355" s="444">
        <f t="shared" ca="1" si="187"/>
        <v>-2469574171.7147946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-2469574171.7147946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-10289892.382144978</v>
      </c>
      <c r="L4356" s="444">
        <f t="shared" ca="1" si="187"/>
        <v>-2479864064.0969396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-2479864064.0969396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-10332766.933737248</v>
      </c>
      <c r="L4357" s="444">
        <f t="shared" ca="1" si="187"/>
        <v>-2490196831.0306768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-2490196831.0306768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-10375820.129294487</v>
      </c>
      <c r="L4358" s="444">
        <f t="shared" ca="1" si="187"/>
        <v>-2500572651.1599712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-2500572651.1599712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-10419052.713166546</v>
      </c>
      <c r="L4359" s="444">
        <f t="shared" ca="1" si="187"/>
        <v>-2510991703.873138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-2510991703.873138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-10462465.432804741</v>
      </c>
      <c r="L4360" s="444">
        <f t="shared" ca="1" si="187"/>
        <v>-2521454169.3059425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-2521454169.3059425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-10506059.03877476</v>
      </c>
      <c r="L4361" s="444">
        <f t="shared" ca="1" si="187"/>
        <v>-2531960228.3447175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-2531960228.3447175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-10549834.284769656</v>
      </c>
      <c r="L4362" s="444">
        <f t="shared" ca="1" si="187"/>
        <v>-2542510062.629487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-2542510062.629487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-10593791.927622862</v>
      </c>
      <c r="L4363" s="444">
        <f t="shared" ca="1" si="187"/>
        <v>-2553103854.5571098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-2553103854.5571098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-10637932.727321291</v>
      </c>
      <c r="L4364" s="444">
        <f t="shared" ca="1" si="187"/>
        <v>-2563741787.284431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-2563741787.284431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-10682257.447018463</v>
      </c>
      <c r="L4365" s="444">
        <f t="shared" ca="1" si="187"/>
        <v>-2574424044.7314496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-2574424044.7314496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-10726766.853047706</v>
      </c>
      <c r="L4366" s="444">
        <f t="shared" ca="1" si="187"/>
        <v>-2585150811.5844975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-2585150811.5844975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-10771461.714935405</v>
      </c>
      <c r="L4367" s="444">
        <f t="shared" ca="1" si="187"/>
        <v>-2595922273.2994328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-2595922273.2994328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-10816342.805414302</v>
      </c>
      <c r="L4368" s="444">
        <f t="shared" ca="1" si="187"/>
        <v>-2606738616.104847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-2606738616.104847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-10861410.900436861</v>
      </c>
      <c r="L4369" s="444">
        <f t="shared" ca="1" si="187"/>
        <v>-2617600027.0052838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-2617600027.0052838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-10906666.779188683</v>
      </c>
      <c r="L4370" s="444">
        <f t="shared" ca="1" si="187"/>
        <v>-2628506693.7844725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-2628506693.7844725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-10952111.224101968</v>
      </c>
      <c r="L4371" s="444">
        <f t="shared" ca="1" si="187"/>
        <v>-2639458805.0085745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-2639458805.0085745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-10997745.020869059</v>
      </c>
      <c r="L4372" s="444">
        <f t="shared" ca="1" si="187"/>
        <v>-2650456550.0294437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-2650456550.0294437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-11043568.958456015</v>
      </c>
      <c r="L4373" s="444">
        <f t="shared" ca="1" si="187"/>
        <v>-2661500118.9878998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-2661500118.9878998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-11089583.829116249</v>
      </c>
      <c r="L4374" s="444">
        <f t="shared" ca="1" si="187"/>
        <v>-2672589702.8170161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-2672589702.8170161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-11135790.428404234</v>
      </c>
      <c r="L4375" s="444">
        <f t="shared" ca="1" si="187"/>
        <v>-2683725493.2454205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-2683725493.2454205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-11182189.555189252</v>
      </c>
      <c r="L4376" s="444">
        <f t="shared" ca="1" si="187"/>
        <v>-2694907682.8006096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-2694907682.8006096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-11228782.011669207</v>
      </c>
      <c r="L4377" s="444">
        <f t="shared" ca="1" si="187"/>
        <v>-2706136464.8122787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-2706136464.8122787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-11275568.603384495</v>
      </c>
      <c r="L4378" s="444">
        <f t="shared" ca="1" si="187"/>
        <v>-2717412033.4156632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-2717412033.4156632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-11322550.13923193</v>
      </c>
      <c r="L4379" s="444">
        <f t="shared" ca="1" si="187"/>
        <v>-2728734583.5548954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-2728734583.5548954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-11369727.431478731</v>
      </c>
      <c r="L4380" s="444">
        <f t="shared" ca="1" si="187"/>
        <v>-2740104310.9863739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-2740104310.9863739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-11417101.295776557</v>
      </c>
      <c r="L4381" s="444">
        <f t="shared" ca="1" si="187"/>
        <v>-2751521412.2821503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-2751521412.2821503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-11464672.551175626</v>
      </c>
      <c r="L4382" s="444">
        <f t="shared" ca="1" si="187"/>
        <v>-2762986084.8333259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-2762986084.8333259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-11512442.020138858</v>
      </c>
      <c r="L4383" s="444">
        <f t="shared" ca="1" si="187"/>
        <v>-2774498526.8534646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-2774498526.8534646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-11560410.528556103</v>
      </c>
      <c r="L4384" s="444">
        <f t="shared" ca="1" si="187"/>
        <v>-2786058937.3820205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-2786058937.3820205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-11608578.905758418</v>
      </c>
      <c r="L4385" s="444">
        <f t="shared" ca="1" si="187"/>
        <v>-2797667516.2877789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-2797667516.2877789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-11656947.984532412</v>
      </c>
      <c r="L4386" s="444">
        <f t="shared" ca="1" si="187"/>
        <v>-2809324464.2723112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-2809324464.2723112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-11705518.60113463</v>
      </c>
      <c r="L4387" s="444">
        <f t="shared" ca="1" si="187"/>
        <v>-2821029982.873446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-2821029982.873446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-11754291.595306024</v>
      </c>
      <c r="L4388" s="444">
        <f t="shared" ca="1" si="187"/>
        <v>-2832784274.4687519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-2832784274.4687519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-11803267.810286466</v>
      </c>
      <c r="L4389" s="444">
        <f t="shared" ca="1" si="187"/>
        <v>-2844587542.2790384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-2844587542.2790384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-11852448.092829326</v>
      </c>
      <c r="L4390" s="444">
        <f t="shared" ca="1" si="187"/>
        <v>-2856439990.3718677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-2856439990.3718677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-11901833.293216115</v>
      </c>
      <c r="L4391" s="444">
        <f t="shared" ca="1" si="187"/>
        <v>-2868341823.6650839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-2868341823.6650839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-11951424.265271183</v>
      </c>
      <c r="L4392" s="444">
        <f t="shared" ca="1" si="187"/>
        <v>-2880293247.9303551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-2880293247.9303551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-12001221.86637648</v>
      </c>
      <c r="L4393" s="444">
        <f t="shared" ca="1" si="187"/>
        <v>-2892294469.7967315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-2892294469.7967315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-12051226.957486382</v>
      </c>
      <c r="L4394" s="444">
        <f t="shared" ca="1" si="187"/>
        <v>-2904345696.7542176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-2904345696.7542176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-12101440.403142573</v>
      </c>
      <c r="L4395" s="444">
        <f t="shared" ca="1" si="187"/>
        <v>-2916447137.1573601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-2916447137.1573601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-12151863.071489001</v>
      </c>
      <c r="L4396" s="444">
        <f t="shared" ca="1" si="187"/>
        <v>-2928599000.2288489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-2928599000.2288489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-12202495.83428687</v>
      </c>
      <c r="L4397" s="444">
        <f t="shared" ca="1" si="187"/>
        <v>-2940801496.0631356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-2940801496.0631356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-12253339.566929732</v>
      </c>
      <c r="L4398" s="444">
        <f t="shared" ca="1" si="187"/>
        <v>-2953054835.6300654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-2953054835.6300654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-12304395.148458606</v>
      </c>
      <c r="L4399" s="444">
        <f t="shared" ca="1" si="187"/>
        <v>-2965359230.7785239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-2965359230.7785239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-12355663.461577183</v>
      </c>
      <c r="L4400" s="444">
        <f t="shared" ca="1" si="187"/>
        <v>-2977714894.2401013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-2977714894.2401013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-12407145.392667089</v>
      </c>
      <c r="L4401" s="444">
        <f t="shared" ca="1" si="187"/>
        <v>-2990122039.6327686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-2990122039.6327686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-12458841.831803203</v>
      </c>
      <c r="L4402" s="444">
        <f t="shared" ca="1" si="187"/>
        <v>-3002580881.464572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-3002580881.464572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-12510753.672769049</v>
      </c>
      <c r="L4403" s="444">
        <f t="shared" ca="1" si="187"/>
        <v>-3015091635.137341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-3015091635.137341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-12562881.813072255</v>
      </c>
      <c r="L4404" s="444">
        <f t="shared" ca="1" si="187"/>
        <v>-3027654516.9504132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-3027654516.9504132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-12615227.153960055</v>
      </c>
      <c r="L4405" s="444">
        <f t="shared" ca="1" si="187"/>
        <v>-3040269744.1043735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-3040269744.1043735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-12667790.60043489</v>
      </c>
      <c r="L4406" s="444">
        <f t="shared" ca="1" si="187"/>
        <v>-3052937534.7048082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-3052937534.7048082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-12720573.061270034</v>
      </c>
      <c r="L4407" s="444">
        <f t="shared" ca="1" si="187"/>
        <v>-3065658107.7660785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-3065658107.7660785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-12773575.449025327</v>
      </c>
      <c r="L4408" s="444">
        <f t="shared" ca="1" si="187"/>
        <v>-3078431683.2151036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-3078431683.2151036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-12826798.680062931</v>
      </c>
      <c r="L4409" s="444">
        <f t="shared" ca="1" si="187"/>
        <v>-3091258481.8951664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-3091258481.8951664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-12880243.674563194</v>
      </c>
      <c r="L4410" s="444">
        <f t="shared" ca="1" si="187"/>
        <v>-3104138725.5697298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-3104138725.5697298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-12933911.35654054</v>
      </c>
      <c r="L4411" s="444">
        <f t="shared" ca="1" si="187"/>
        <v>-3117072636.9262705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-3117072636.9262705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-12987802.653859461</v>
      </c>
      <c r="L4412" s="444">
        <f t="shared" ca="1" si="187"/>
        <v>-3130060439.5801301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-3130060439.5801301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-13041918.498250542</v>
      </c>
      <c r="L4413" s="444">
        <f t="shared" ca="1" si="187"/>
        <v>-3143102358.0783806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-3143102358.0783806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-13096259.825326586</v>
      </c>
      <c r="L4414" s="444">
        <f t="shared" ca="1" si="187"/>
        <v>-3156198617.903707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-3156198617.903707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-13150827.57459878</v>
      </c>
      <c r="L4415" s="444">
        <f t="shared" ca="1" si="187"/>
        <v>-3169349445.4783058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-3169349445.4783058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-13205622.689492941</v>
      </c>
      <c r="L4416" s="444">
        <f t="shared" ca="1" si="187"/>
        <v>-3182555068.167799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-3182555068.167799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-13260646.11736583</v>
      </c>
      <c r="L4417" s="444">
        <f t="shared" ca="1" si="187"/>
        <v>-3195815714.2851648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-3195815714.2851648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-13315898.809521521</v>
      </c>
      <c r="L4418" s="444">
        <f t="shared" ca="1" si="187"/>
        <v>-3209131613.0946865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-3209131613.0946865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-13371381.72122786</v>
      </c>
      <c r="L4419" s="444">
        <f t="shared" ca="1" si="187"/>
        <v>-3222502994.8159142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-3222502994.8159142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-13427095.811732976</v>
      </c>
      <c r="L4420" s="444">
        <f t="shared" ca="1" si="187"/>
        <v>-3235930090.6276469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-3235930090.6276469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-13483042.044281863</v>
      </c>
      <c r="L4421" s="444">
        <f t="shared" ca="1" si="187"/>
        <v>-3249413132.6719289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-3249413132.6719289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-13539221.386133038</v>
      </c>
      <c r="L4422" s="444">
        <f t="shared" ca="1" si="187"/>
        <v>-3262952354.0580621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-3262952354.0580621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-13595634.808575258</v>
      </c>
      <c r="L4423" s="444">
        <f t="shared" ca="1" si="187"/>
        <v>-3276547988.8666372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-3276547988.8666372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-13652283.286944322</v>
      </c>
      <c r="L4424" s="444">
        <f t="shared" ca="1" si="187"/>
        <v>-3290200272.1535816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-3290200272.1535816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-13709167.800639924</v>
      </c>
      <c r="L4425" s="444">
        <f t="shared" ca="1" si="187"/>
        <v>-3303909439.9542217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-3303909439.9542217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-13766289.33314259</v>
      </c>
      <c r="L4426" s="444">
        <f t="shared" ca="1" si="187"/>
        <v>-3317675729.2873645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-3317675729.2873645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-13823648.872030685</v>
      </c>
      <c r="L4427" s="444">
        <f t="shared" ca="1" si="187"/>
        <v>-3331499378.1593952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-3331499378.1593952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-13881247.40899748</v>
      </c>
      <c r="L4428" s="444">
        <f t="shared" ca="1" si="187"/>
        <v>-3345380625.5683928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-3345380625.5683928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-13939085.939868303</v>
      </c>
      <c r="L4429" s="444">
        <f t="shared" ca="1" si="187"/>
        <v>-3359319711.5082612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-3359319711.5082612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-13997165.464617753</v>
      </c>
      <c r="L4430" s="444">
        <f t="shared" ca="1" si="187"/>
        <v>-3373316876.9728789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-3373316876.9728789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-14055486.987386994</v>
      </c>
      <c r="L4431" s="444">
        <f t="shared" ca="1" si="187"/>
        <v>-3387372363.9602661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-3387372363.9602661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-14114051.516501108</v>
      </c>
      <c r="L4432" s="444">
        <f t="shared" ca="1" si="187"/>
        <v>-3401486415.4767671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-3401486415.4767671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-14172860.06448653</v>
      </c>
      <c r="L4433" s="444">
        <f t="shared" ca="1" si="187"/>
        <v>-3415659275.5412536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-3415659275.5412536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-14231913.648088556</v>
      </c>
      <c r="L4434" s="444">
        <f t="shared" ca="1" si="187"/>
        <v>-3429891189.189342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-3429891189.189342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-14291213.288288923</v>
      </c>
      <c r="L4435" s="444">
        <f t="shared" ca="1" si="187"/>
        <v>-3444182402.4776311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-3444182402.4776311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-14350760.010323461</v>
      </c>
      <c r="L4436" s="444">
        <f t="shared" ca="1" si="187"/>
        <v>-3458533162.4879546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-3458533162.4879546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-14410554.843699809</v>
      </c>
      <c r="L4437" s="444">
        <f t="shared" ca="1" si="187"/>
        <v>-3472943717.3316545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-3472943717.3316545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-14470598.822215227</v>
      </c>
      <c r="L4438" s="444">
        <f t="shared" ca="1" si="187"/>
        <v>-3487414316.1538696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-3487414316.1538696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-14530892.983974457</v>
      </c>
      <c r="L4439" s="444">
        <f t="shared" ca="1" si="187"/>
        <v>-3501945209.1378441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-3501945209.1378441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-14591438.371407684</v>
      </c>
      <c r="L4440" s="444">
        <f t="shared" ca="1" si="187"/>
        <v>-3516536647.5092516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-3516536647.5092516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-14652236.031288546</v>
      </c>
      <c r="L4441" s="444">
        <f t="shared" ca="1" si="187"/>
        <v>-3531188883.5405402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-3531188883.5405402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-14713287.01475225</v>
      </c>
      <c r="L4442" s="444">
        <f t="shared" ca="1" si="187"/>
        <v>-3545902170.5552926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-3545902170.5552926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-14774592.377313718</v>
      </c>
      <c r="L4443" s="444">
        <f t="shared" ca="1" si="187"/>
        <v>-3560676762.9326062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-3560676762.9326062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-14836153.178885859</v>
      </c>
      <c r="L4444" s="444">
        <f t="shared" ca="1" si="187"/>
        <v>-3575512916.1114922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-3575512916.1114922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-14897970.483797885</v>
      </c>
      <c r="L4445" s="444">
        <f t="shared" ca="1" si="187"/>
        <v>-3590410886.5952902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-3590410886.5952902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-14960045.360813711</v>
      </c>
      <c r="L4446" s="444">
        <f t="shared" ca="1" si="187"/>
        <v>-3605370931.9561038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-3605370931.9561038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-15022378.883150432</v>
      </c>
      <c r="L4447" s="444">
        <f t="shared" ca="1" si="187"/>
        <v>-3620393310.8392544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-3620393310.8392544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-15084972.128496893</v>
      </c>
      <c r="L4448" s="444">
        <f t="shared" ca="1" si="187"/>
        <v>-3635478282.9677515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-3635478282.9677515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-15147826.1790323</v>
      </c>
      <c r="L4449" s="444">
        <f t="shared" ca="1" si="187"/>
        <v>-3650626109.1467838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-3650626109.1467838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-15210942.121444933</v>
      </c>
      <c r="L4450" s="444">
        <f t="shared" ca="1" si="187"/>
        <v>-3665837051.2682285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-3665837051.2682285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-15274321.046950951</v>
      </c>
      <c r="L4451" s="444">
        <f t="shared" ca="1" si="187"/>
        <v>-3681111372.3151793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-3681111372.3151793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-15337964.051313248</v>
      </c>
      <c r="L4452" s="444">
        <f t="shared" ca="1" si="187"/>
        <v>-3696449336.3664927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-3696449336.3664927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-15401872.234860389</v>
      </c>
      <c r="L4453" s="444">
        <f t="shared" ca="1" si="187"/>
        <v>-3711851208.6013532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-3711851208.6013532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-15466046.702505639</v>
      </c>
      <c r="L4454" s="444">
        <f t="shared" ca="1" si="187"/>
        <v>-3727317255.3038588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-3727317255.3038588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-15530488.563766077</v>
      </c>
      <c r="L4455" s="444">
        <f t="shared" ca="1" si="187"/>
        <v>-3742847743.8676248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-3742847743.8676248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-15595198.932781769</v>
      </c>
      <c r="L4456" s="444">
        <f t="shared" ca="1" si="187"/>
        <v>-3758442942.8004065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-3758442942.8004065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-15660178.928335026</v>
      </c>
      <c r="L4457" s="444">
        <f t="shared" ca="1" si="187"/>
        <v>-3774103121.7287416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-3774103121.7287416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-15725429.673869759</v>
      </c>
      <c r="L4458" s="444">
        <f t="shared" ca="1" si="187"/>
        <v>-3789828551.4026113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-3789828551.4026113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-15790952.297510883</v>
      </c>
      <c r="L4459" s="444">
        <f t="shared" ca="1" si="187"/>
        <v>-3805619503.7001224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-3805619503.7001224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-15856747.932083845</v>
      </c>
      <c r="L4460" s="444">
        <f t="shared" ca="1" si="187"/>
        <v>-3821476251.632206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-3821476251.632206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-15922817.715134189</v>
      </c>
      <c r="L4461" s="444">
        <f t="shared" ca="1" si="187"/>
        <v>-3837399069.3473401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-3837399069.3473401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-15989162.788947251</v>
      </c>
      <c r="L4462" s="444">
        <f t="shared" ca="1" si="187"/>
        <v>-3853388232.1362872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-3853388232.1362872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-16055784.300567864</v>
      </c>
      <c r="L4463" s="444">
        <f t="shared" ca="1" si="187"/>
        <v>-3869444016.4368548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-3869444016.4368548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-16122683.401820228</v>
      </c>
      <c r="L4464" s="444">
        <f t="shared" ca="1" si="187"/>
        <v>-3885566699.838675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-3885566699.838675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-16189861.249327812</v>
      </c>
      <c r="L4465" s="444">
        <f t="shared" ca="1" si="187"/>
        <v>-3901756561.0880027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-3901756561.0880027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-16257319.004533343</v>
      </c>
      <c r="L4466" s="444">
        <f t="shared" ca="1" si="187"/>
        <v>-3918013880.092536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-3918013880.092536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-16325057.833718902</v>
      </c>
      <c r="L4467" s="444">
        <f t="shared" ca="1" si="187"/>
        <v>-3934338937.9262547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-3934338937.9262547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-16393078.908026062</v>
      </c>
      <c r="L4468" s="444">
        <f t="shared" ca="1" si="187"/>
        <v>-3950732016.834281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-3950732016.834281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-16461383.403476171</v>
      </c>
      <c r="L4469" s="444">
        <f t="shared" ca="1" si="187"/>
        <v>-3967193400.2377572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-3967193400.2377572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-16529972.500990655</v>
      </c>
      <c r="L4470" s="444">
        <f t="shared" ca="1" si="187"/>
        <v>-3983723372.7387481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-3983723372.7387481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-16598847.386411451</v>
      </c>
      <c r="L4471" s="444">
        <f t="shared" ca="1" si="187"/>
        <v>-4000322220.1251597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-4000322220.1251597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-16668009.250521502</v>
      </c>
      <c r="L4472" s="444">
        <f t="shared" ca="1" si="187"/>
        <v>-4016990229.3756814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-4016990229.3756814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-16737459.289065339</v>
      </c>
      <c r="L4473" s="444">
        <f t="shared" ca="1" si="187"/>
        <v>-4033727688.6647468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-4033727688.6647468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-16807198.702769779</v>
      </c>
      <c r="L4474" s="444">
        <f t="shared" ca="1" si="187"/>
        <v>-4050534887.3675165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-4050534887.3675165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-16877228.697364651</v>
      </c>
      <c r="L4475" s="444">
        <f t="shared" ca="1" si="187"/>
        <v>-4067412116.0648813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-4067412116.0648813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-16947550.483603671</v>
      </c>
      <c r="L4476" s="444">
        <f t="shared" ca="1" si="187"/>
        <v>-4084359666.5484848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-4084359666.5484848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-17018165.277285352</v>
      </c>
      <c r="L4477" s="444">
        <f t="shared" ca="1" si="187"/>
        <v>-4101377831.8257704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-4101377831.8257704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-17089074.299274042</v>
      </c>
      <c r="L4478" s="444">
        <f t="shared" ca="1" si="187"/>
        <v>-4118466906.1250443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-4118466906.1250443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-17160278.775521021</v>
      </c>
      <c r="L4479" s="444">
        <f t="shared" ca="1" si="187"/>
        <v>-4135627184.9005651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-4135627184.9005651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-17231779.937085688</v>
      </c>
      <c r="L4480" s="444">
        <f t="shared" ca="1" si="187"/>
        <v>-4152858964.8376508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-4152858964.8376508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-17303579.020156879</v>
      </c>
      <c r="L4481" s="444">
        <f t="shared" ca="1" si="187"/>
        <v>-4170162543.8578076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-4170162543.8578076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-17375677.266074199</v>
      </c>
      <c r="L4482" s="444">
        <f t="shared" ca="1" si="187"/>
        <v>-4187538221.1238818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-4187538221.1238818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-17448075.921349507</v>
      </c>
      <c r="L4483" s="444">
        <f t="shared" ca="1" si="187"/>
        <v>-4204986297.0452313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-4204986297.0452313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-17520776.237688463</v>
      </c>
      <c r="L4484" s="444">
        <f t="shared" ca="1" si="187"/>
        <v>-4222507073.2829199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-4222507073.2829199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-17593779.472012162</v>
      </c>
      <c r="L4485" s="444">
        <f t="shared" ca="1" si="187"/>
        <v>-4240100852.7549319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-4240100852.7549319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-17667086.886478882</v>
      </c>
      <c r="L4486" s="444">
        <f t="shared" ca="1" si="187"/>
        <v>-4257767939.6414108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-4257767939.6414108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-17740699.748505879</v>
      </c>
      <c r="L4487" s="444">
        <f t="shared" ca="1" si="187"/>
        <v>-4275508639.3899169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-4275508639.3899169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-17814619.330791317</v>
      </c>
      <c r="L4488" s="444">
        <f t="shared" ca="1" si="187"/>
        <v>-4293323258.7207084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-4293323258.7207084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-17888846.911336284</v>
      </c>
      <c r="L4489" s="444">
        <f t="shared" ca="1" si="187"/>
        <v>-4311212105.6320448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-4311212105.6320448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-17963383.773466852</v>
      </c>
      <c r="L4490" s="444">
        <f t="shared" ca="1" si="187"/>
        <v>-4329175489.4055119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-4329175489.4055119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-18038231.205856301</v>
      </c>
      <c r="L4491" s="444">
        <f t="shared" ca="1" si="187"/>
        <v>-4347213720.6113682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-4347213720.6113682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-18113390.502547368</v>
      </c>
      <c r="L4492" s="444">
        <f t="shared" ca="1" si="187"/>
        <v>-4365327111.1139154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-4365327111.1139154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-18188862.962974649</v>
      </c>
      <c r="L4493" s="444">
        <f t="shared" ca="1" si="187"/>
        <v>-4383515974.07689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-4383515974.07689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-18264649.891987041</v>
      </c>
      <c r="L4494" s="444">
        <f t="shared" ca="1" si="187"/>
        <v>-4401780623.9688768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-4401780623.9688768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-18340752.59987032</v>
      </c>
      <c r="L4495" s="444">
        <f t="shared" ca="1" si="187"/>
        <v>-4420121376.5687475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-4420121376.5687475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-18417172.402369782</v>
      </c>
      <c r="L4496" s="444">
        <f t="shared" ca="1" si="187"/>
        <v>-4438538548.971117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-4438538548.971117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-18493910.620712988</v>
      </c>
      <c r="L4497" s="444">
        <f t="shared" ca="1" si="187"/>
        <v>-4457032459.5918303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-4457032459.5918303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-18570968.581632625</v>
      </c>
      <c r="L4498" s="444">
        <f t="shared" ca="1" si="187"/>
        <v>-4475603428.1734629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-4475603428.1734629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-18648347.617389429</v>
      </c>
      <c r="L4499" s="444">
        <f t="shared" ca="1" si="187"/>
        <v>-4494251775.7908525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-4494251775.7908525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-18726049.06579522</v>
      </c>
      <c r="L4500" s="444">
        <f t="shared" ca="1" si="187"/>
        <v>-4512977824.8566475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-4512977824.8566475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-18804074.27023603</v>
      </c>
      <c r="L4501" s="444">
        <f t="shared" ca="1" si="187"/>
        <v>-4531781899.1268835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-4531781899.1268835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-18882424.579695348</v>
      </c>
      <c r="L4502" s="444">
        <f t="shared" ca="1" si="187"/>
        <v>-4550664323.7065792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-4550664323.7065792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-18961101.348777413</v>
      </c>
      <c r="L4503" s="444">
        <f t="shared" ca="1" si="187"/>
        <v>-4569625425.055357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-4569625425.055357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-19040105.937730655</v>
      </c>
      <c r="L4504" s="444">
        <f t="shared" ca="1" si="187"/>
        <v>-4588665530.9930878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-4588665530.9930878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-19119439.712471198</v>
      </c>
      <c r="L4505" s="444">
        <f t="shared" ca="1" si="187"/>
        <v>-4607784970.7055588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-4607784970.7055588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-19199104.044606496</v>
      </c>
      <c r="L4506" s="444">
        <f t="shared" ca="1" si="187"/>
        <v>-4626984074.750165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-4626984074.750165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-19279100.31145902</v>
      </c>
      <c r="L4507" s="444">
        <f t="shared" ca="1" si="187"/>
        <v>-4646263175.0616236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-4646263175.0616236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-19359429.896090098</v>
      </c>
      <c r="L4508" s="444">
        <f t="shared" ca="1" si="187"/>
        <v>-4665622604.9577141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-4665622604.9577141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-19440094.187323809</v>
      </c>
      <c r="L4509" s="444">
        <f t="shared" ca="1" si="187"/>
        <v>-4685062699.1450377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-4685062699.1450377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-19521094.57977099</v>
      </c>
      <c r="L4510" s="444">
        <f t="shared" ca="1" si="187"/>
        <v>-4704583793.7248087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-4704583793.7248087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-19602432.473853368</v>
      </c>
      <c r="L4511" s="444">
        <f t="shared" ca="1" si="187"/>
        <v>-4724186226.1986618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-4724186226.1986618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-19684109.275827758</v>
      </c>
      <c r="L4512" s="444">
        <f t="shared" ca="1" si="187"/>
        <v>-4743870335.4744892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-4743870335.4744892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-19766126.39781037</v>
      </c>
      <c r="L4513" s="444">
        <f t="shared" ca="1" si="187"/>
        <v>-4763636461.8722992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-4763636461.8722992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-19848485.257801246</v>
      </c>
      <c r="L4514" s="444">
        <f t="shared" ca="1" si="187"/>
        <v>-4783484947.1301003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-4783484947.1301003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-19931187.279708751</v>
      </c>
      <c r="L4515" s="444">
        <f t="shared" ca="1" si="187"/>
        <v>-4803416134.4098091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-4803416134.4098091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-20014233.893374205</v>
      </c>
      <c r="L4516" s="444">
        <f t="shared" ca="1" si="187"/>
        <v>-4823430368.3031836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-4823430368.3031836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-20097626.5345966</v>
      </c>
      <c r="L4517" s="444">
        <f t="shared" ca="1" si="187"/>
        <v>-4843527994.83778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-4843527994.83778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-20181366.645157415</v>
      </c>
      <c r="L4518" s="444">
        <f t="shared" ca="1" si="187"/>
        <v>-4863709361.4829378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-4863709361.4829378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-20265455.672845572</v>
      </c>
      <c r="L4519" s="444">
        <f t="shared" ca="1" si="187"/>
        <v>-4883974817.1557837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-4883974817.1557837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-20349895.071482431</v>
      </c>
      <c r="L4520" s="444">
        <f t="shared" ca="1" si="187"/>
        <v>-4904324712.2272663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-4904324712.2272663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-20434686.300946943</v>
      </c>
      <c r="L4521" s="444">
        <f t="shared" ca="1" si="187"/>
        <v>-4924759398.5282135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-4924759398.5282135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-20519830.82720089</v>
      </c>
      <c r="L4522" s="444">
        <f t="shared" ca="1" si="187"/>
        <v>-4945279229.3554144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-4945279229.3554144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-20605330.122314226</v>
      </c>
      <c r="L4523" s="444">
        <f t="shared" ca="1" si="187"/>
        <v>-4965884559.4777288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-4965884559.4777288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-20691185.664490536</v>
      </c>
      <c r="L4524" s="444">
        <f t="shared" ca="1" si="187"/>
        <v>-4986575745.1422195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-4986575745.1422195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-20777398.938092582</v>
      </c>
      <c r="L4525" s="444">
        <f t="shared" ca="1" si="187"/>
        <v>-5007353144.0803118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-5007353144.0803118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-20863971.433667965</v>
      </c>
      <c r="L4526" s="444">
        <f t="shared" ca="1" si="187"/>
        <v>-5028217115.5139799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-5028217115.5139799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-20950904.647974916</v>
      </c>
      <c r="L4527" s="444">
        <f t="shared" ca="1" si="187"/>
        <v>-5049168020.1619549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-5049168020.1619549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-21038200.084008146</v>
      </c>
      <c r="L4528" s="444">
        <f t="shared" ca="1" si="187"/>
        <v>-5070206220.2459631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-5070206220.2459631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-21125859.251024846</v>
      </c>
      <c r="L4529" s="444">
        <f t="shared" ca="1" si="187"/>
        <v>-5091332079.4969883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-5091332079.4969883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-21213883.664570786</v>
      </c>
      <c r="L4530" s="444">
        <f t="shared" ca="1" si="187"/>
        <v>-5112545963.1615591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-5112545963.1615591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-21302274.846506495</v>
      </c>
      <c r="L4531" s="444">
        <f t="shared" ca="1" si="187"/>
        <v>-5133848238.0080652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-5133848238.0080652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-21391034.325033605</v>
      </c>
      <c r="L4532" s="444">
        <f t="shared" ca="1" si="187"/>
        <v>-5155239272.3330984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-5155239272.3330984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-21480163.634721242</v>
      </c>
      <c r="L4533" s="444">
        <f t="shared" ca="1" si="187"/>
        <v>-5176719435.9678192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-5176719435.9678192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-21569664.316532578</v>
      </c>
      <c r="L4534" s="444">
        <f t="shared" ca="1" si="187"/>
        <v>-5198289100.2843513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-5198289100.2843513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-21659537.917851463</v>
      </c>
      <c r="L4535" s="444">
        <f t="shared" ca="1" si="187"/>
        <v>-5219948638.2022028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-5219948638.2022028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-21749785.992509179</v>
      </c>
      <c r="L4536" s="444">
        <f t="shared" ca="1" si="187"/>
        <v>-5241698424.1947117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-5241698424.1947117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-21840410.100811299</v>
      </c>
      <c r="L4537" s="444">
        <f t="shared" ca="1" si="187"/>
        <v>-5263538834.2955227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-5263538834.2955227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-21931411.809564676</v>
      </c>
      <c r="L4538" s="444">
        <f t="shared" ca="1" si="187"/>
        <v>-5285470246.1050873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-5285470246.1050873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-22022792.69210453</v>
      </c>
      <c r="L4539" s="444">
        <f t="shared" ca="1" si="187"/>
        <v>-5307493038.7971916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-5307493038.7971916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-22114554.328321632</v>
      </c>
      <c r="L4540" s="444">
        <f t="shared" ca="1" si="187"/>
        <v>-5329607593.1255131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-5329607593.1255131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-22206698.304689638</v>
      </c>
      <c r="L4541" s="444">
        <f t="shared" ca="1" si="187"/>
        <v>-5351814291.4302025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-5351814291.4302025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-22299226.214292511</v>
      </c>
      <c r="L4542" s="444">
        <f t="shared" ca="1" si="187"/>
        <v>-5374113517.644495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-5374113517.644495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-22392139.656852063</v>
      </c>
      <c r="L4543" s="444">
        <f t="shared" ca="1" si="187"/>
        <v>-5396505657.3013468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-5396505657.3013468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-22485440.23875561</v>
      </c>
      <c r="L4544" s="444">
        <f t="shared" ca="1" si="187"/>
        <v>-5418991097.540102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-5418991097.540102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-22579129.573083758</v>
      </c>
      <c r="L4545" s="444">
        <f t="shared" ca="1" si="187"/>
        <v>-5441570227.1131859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-5441570227.1131859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-22673209.279638276</v>
      </c>
      <c r="L4546" s="444">
        <f t="shared" ca="1" si="187"/>
        <v>-5464243436.3928242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-5464243436.3928242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-22767680.9849701</v>
      </c>
      <c r="L4547" s="444">
        <f t="shared" ca="1" si="187"/>
        <v>-5487011117.3777943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-5487011117.3777943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-22862546.322407477</v>
      </c>
      <c r="L4548" s="444">
        <f t="shared" ca="1" si="187"/>
        <v>-5509873663.700202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-5509873663.700202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-22957806.932084173</v>
      </c>
      <c r="L4549" s="444">
        <f t="shared" ca="1" si="187"/>
        <v>-5532831470.6322861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-5532831470.6322861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-23053464.460967857</v>
      </c>
      <c r="L4550" s="444">
        <f t="shared" ca="1" si="187"/>
        <v>-5555884935.0932541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-5555884935.0932541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-23149520.562888559</v>
      </c>
      <c r="L4551" s="444">
        <f t="shared" ca="1" si="187"/>
        <v>-5579034455.6561422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-5579034455.6561422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-23245976.898567259</v>
      </c>
      <c r="L4552" s="444">
        <f t="shared" ca="1" si="187"/>
        <v>-5602280432.5547094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-5602280432.5547094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-23342835.135644622</v>
      </c>
      <c r="L4553" s="444">
        <f t="shared" ca="1" si="187"/>
        <v>-5625623267.6903543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-5625623267.6903543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-23440096.948709808</v>
      </c>
      <c r="L4554" s="444">
        <f t="shared" ca="1" si="187"/>
        <v>-5649063364.6390638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-5649063364.6390638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-23537764.019329432</v>
      </c>
      <c r="L4555" s="444">
        <f t="shared" ca="1" si="187"/>
        <v>-5672601128.6583929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-5672601128.6583929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-23635838.036076635</v>
      </c>
      <c r="L4556" s="444">
        <f t="shared" ca="1" si="187"/>
        <v>-5696236966.6944695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-5696236966.6944695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-23734320.694560289</v>
      </c>
      <c r="L4557" s="444">
        <f t="shared" ca="1" si="187"/>
        <v>-5719971287.3890295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-5719971287.3890295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-23833213.697454289</v>
      </c>
      <c r="L4558" s="444">
        <f t="shared" ca="1" si="187"/>
        <v>-5743804501.086484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-5743804501.086484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-23932518.754527017</v>
      </c>
      <c r="L4559" s="444">
        <f t="shared" ca="1" si="187"/>
        <v>-5767737019.841011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-5767737019.841011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-24032237.582670879</v>
      </c>
      <c r="L4560" s="444">
        <f t="shared" ca="1" si="187"/>
        <v>-5791769257.4236822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-5791769257.4236822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-24132371.905932009</v>
      </c>
      <c r="L4561" s="444">
        <f t="shared" ca="1" si="187"/>
        <v>-5815901629.3296146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-5815901629.3296146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-24232923.455540061</v>
      </c>
      <c r="L4562" s="444">
        <f t="shared" ca="1" si="187"/>
        <v>-5840134552.7851543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-5840134552.7851543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-24333893.969938144</v>
      </c>
      <c r="L4563" s="444">
        <f t="shared" ca="1" si="187"/>
        <v>-5864468446.7550926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-5864468446.7550926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-24435285.194812886</v>
      </c>
      <c r="L4564" s="444">
        <f t="shared" ca="1" si="187"/>
        <v>-5888903731.9499054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-5888903731.9499054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-24537098.883124605</v>
      </c>
      <c r="L4565" s="444">
        <f t="shared" ca="1" si="187"/>
        <v>-5913440830.8330297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-5913440830.8330297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-24639336.795137625</v>
      </c>
      <c r="L4566" s="444">
        <f t="shared" ca="1" si="187"/>
        <v>-5938080167.6281672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-5938080167.6281672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-24742000.698450696</v>
      </c>
      <c r="L4567" s="444">
        <f t="shared" ca="1" si="187"/>
        <v>-5962822168.3266182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-5962822168.3266182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-24845092.368027575</v>
      </c>
      <c r="L4568" s="444">
        <f t="shared" ca="1" si="187"/>
        <v>-5987667260.6946459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-5987667260.6946459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-24948613.586227693</v>
      </c>
      <c r="L4569" s="444">
        <f t="shared" ca="1" si="187"/>
        <v>-6012615874.2808733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-6012615874.2808733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-25052566.142836973</v>
      </c>
      <c r="L4570" s="444">
        <f t="shared" ca="1" si="187"/>
        <v>-6037668440.4237099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-6037668440.4237099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-25156951.835098792</v>
      </c>
      <c r="L4571" s="444">
        <f t="shared" ca="1" si="187"/>
        <v>-6062825392.2588091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-6062825392.2588091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-25261772.467745036</v>
      </c>
      <c r="L4572" s="444">
        <f t="shared" ca="1" si="187"/>
        <v>-6088087164.7265539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-6088087164.7265539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-25367029.853027306</v>
      </c>
      <c r="L4573" s="444">
        <f t="shared" ca="1" si="187"/>
        <v>-6113454194.5795813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-6113454194.5795813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-25472725.810748257</v>
      </c>
      <c r="L4574" s="444">
        <f t="shared" ca="1" si="187"/>
        <v>-6138926920.3903294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-6138926920.3903294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-25578862.16829304</v>
      </c>
      <c r="L4575" s="444">
        <f t="shared" ca="1" si="187"/>
        <v>-6164505782.5586224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-6164505782.5586224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-25685440.760660928</v>
      </c>
      <c r="L4576" s="444">
        <f t="shared" ca="1" si="187"/>
        <v>-6190191223.3192835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-6190191223.3192835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-25792463.430497013</v>
      </c>
      <c r="L4577" s="444">
        <f t="shared" ca="1" si="187"/>
        <v>-6215983686.7497807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-6215983686.7497807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-25899932.028124087</v>
      </c>
      <c r="L4578" s="444">
        <f t="shared" ca="1" si="187"/>
        <v>-6241883618.7779045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-6241883618.7779045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-26007848.411574602</v>
      </c>
      <c r="L4579" s="444">
        <f t="shared" ca="1" si="187"/>
        <v>-6267891467.1894789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-6267891467.1894789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-26116214.44662283</v>
      </c>
      <c r="L4580" s="444">
        <f t="shared" ca="1" si="187"/>
        <v>-6294007681.6361017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-6294007681.6361017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-26225032.006817091</v>
      </c>
      <c r="L4581" s="444">
        <f t="shared" ca="1" si="187"/>
        <v>-6320232713.6429186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-6320232713.6429186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-26334302.973512162</v>
      </c>
      <c r="L4582" s="444">
        <f t="shared" ca="1" si="187"/>
        <v>-6346567016.6164303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-6346567016.6164303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-26444029.235901792</v>
      </c>
      <c r="L4583" s="444">
        <f t="shared" ca="1" si="187"/>
        <v>-6373011045.8523321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-6373011045.8523321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-26554212.691051383</v>
      </c>
      <c r="L4584" s="444">
        <f t="shared" ca="1" si="187"/>
        <v>-6399565258.5433836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-6399565258.5433836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-26664855.243930764</v>
      </c>
      <c r="L4585" s="444">
        <f t="shared" ca="1" si="187"/>
        <v>-6426230113.7873144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-6426230113.7873144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-26775958.807447143</v>
      </c>
      <c r="L4586" s="444">
        <f t="shared" ca="1" si="187"/>
        <v>-6453006072.5947618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-6453006072.5947618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-26887525.302478176</v>
      </c>
      <c r="L4587" s="444">
        <f t="shared" ca="1" si="187"/>
        <v>-6479893597.8972397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-6479893597.8972397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-26999556.657905165</v>
      </c>
      <c r="L4588" s="444">
        <f t="shared" ca="1" si="187"/>
        <v>-6506893154.5551453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-6506893154.5551453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-27112054.810646437</v>
      </c>
      <c r="L4589" s="444">
        <f t="shared" ca="1" si="187"/>
        <v>-6534005209.3657913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-6534005209.3657913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-27225021.705690797</v>
      </c>
      <c r="L4590" s="444">
        <f t="shared" ca="1" si="187"/>
        <v>-6561230231.0714817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-6561230231.0714817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-27338459.296131175</v>
      </c>
      <c r="L4591" s="444">
        <f t="shared" ca="1" si="187"/>
        <v>-6588568690.3676128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-6588568690.3676128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-27452369.543198388</v>
      </c>
      <c r="L4592" s="444">
        <f t="shared" ca="1" si="187"/>
        <v>-6616021059.9108114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-6616021059.9108114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-27566754.416295048</v>
      </c>
      <c r="L4593" s="444">
        <f t="shared" ca="1" si="187"/>
        <v>-6643587814.3271065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-6643587814.3271065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-27681615.893029612</v>
      </c>
      <c r="L4594" s="444">
        <f t="shared" ca="1" si="187"/>
        <v>-6671269430.2201357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-6671269430.2201357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-27796955.959250566</v>
      </c>
      <c r="L4595" s="444">
        <f t="shared" ca="1" si="187"/>
        <v>-6699066386.1793861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-6699066386.1793861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-27912776.609080777</v>
      </c>
      <c r="L4596" s="444">
        <f t="shared" ca="1" si="187"/>
        <v>-6726979162.7884665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-6726979162.7884665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-28029079.844951943</v>
      </c>
      <c r="L4597" s="444">
        <f t="shared" ca="1" si="187"/>
        <v>-6755008242.6334181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-6755008242.6334181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-28145867.677639242</v>
      </c>
      <c r="L4598" s="444">
        <f t="shared" ref="L4598:L4852" ca="1" si="192">I4598-J4598+K4598</f>
        <v>-6783154110.3110571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-6783154110.3110571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-28263142.126296069</v>
      </c>
      <c r="L4599" s="444">
        <f t="shared" ca="1" si="192"/>
        <v>-6811417252.4373531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-6811417252.4373531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-28380905.218488973</v>
      </c>
      <c r="L4600" s="444">
        <f t="shared" ca="1" si="192"/>
        <v>-6839798157.6558418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-6839798157.6558418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-28499158.990232673</v>
      </c>
      <c r="L4601" s="444">
        <f t="shared" ca="1" si="192"/>
        <v>-6868297316.6460743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-6868297316.6460743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-28617905.486025307</v>
      </c>
      <c r="L4602" s="444">
        <f t="shared" ca="1" si="192"/>
        <v>-6896915222.1320992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-6896915222.1320992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-28737146.758883744</v>
      </c>
      <c r="L4603" s="444">
        <f t="shared" ca="1" si="192"/>
        <v>-6925652368.8909826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-6925652368.8909826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-28856884.870379094</v>
      </c>
      <c r="L4604" s="444">
        <f t="shared" ca="1" si="192"/>
        <v>-6954509253.7613621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-6954509253.7613621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-28977121.890672341</v>
      </c>
      <c r="L4605" s="444">
        <f t="shared" ca="1" si="192"/>
        <v>-6983486375.6520348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-6983486375.6520348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-29097859.898550149</v>
      </c>
      <c r="L4606" s="444">
        <f t="shared" ca="1" si="192"/>
        <v>-7012584235.5505848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-7012584235.5505848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-29219100.981460769</v>
      </c>
      <c r="L4607" s="444">
        <f t="shared" ca="1" si="192"/>
        <v>-7041803336.5320454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-7041803336.5320454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-29340847.235550188</v>
      </c>
      <c r="L4608" s="444">
        <f t="shared" ca="1" si="192"/>
        <v>-7071144183.7675953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-7071144183.7675953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-29463100.76569831</v>
      </c>
      <c r="L4609" s="444">
        <f t="shared" ca="1" si="192"/>
        <v>-7100607284.5332937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-7100607284.5332937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-29585863.685555387</v>
      </c>
      <c r="L4610" s="444">
        <f t="shared" ca="1" si="192"/>
        <v>-7130193148.2188492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-7130193148.2188492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-29709138.117578536</v>
      </c>
      <c r="L4611" s="444">
        <f t="shared" ca="1" si="192"/>
        <v>-7159902286.3364277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-7159902286.3364277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-29832926.193068448</v>
      </c>
      <c r="L4612" s="444">
        <f t="shared" ca="1" si="192"/>
        <v>-7189735212.5294962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-7189735212.5294962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-29957230.052206229</v>
      </c>
      <c r="L4613" s="444">
        <f t="shared" ca="1" si="192"/>
        <v>-7219692442.5817022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-7219692442.5817022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-30082051.844090424</v>
      </c>
      <c r="L4614" s="444">
        <f t="shared" ca="1" si="192"/>
        <v>-7249774494.4257927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-7249774494.4257927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-30207393.726774137</v>
      </c>
      <c r="L4615" s="444">
        <f t="shared" ca="1" si="192"/>
        <v>-7279981888.1525669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-7279981888.1525669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-30333257.867302358</v>
      </c>
      <c r="L4616" s="444">
        <f t="shared" ca="1" si="192"/>
        <v>-7310315146.0198689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-7310315146.0198689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-30459646.441749454</v>
      </c>
      <c r="L4617" s="444">
        <f t="shared" ca="1" si="192"/>
        <v>-7340774792.4616184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-7340774792.4616184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-30586561.635256737</v>
      </c>
      <c r="L4618" s="444">
        <f t="shared" ca="1" si="192"/>
        <v>-7371361354.0968752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-7371361354.0968752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-30714005.642070312</v>
      </c>
      <c r="L4619" s="444">
        <f t="shared" ca="1" si="192"/>
        <v>-7402075359.738946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-7402075359.738946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-30841980.665578946</v>
      </c>
      <c r="L4620" s="444">
        <f t="shared" ca="1" si="192"/>
        <v>-7432917340.4045248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-7432917340.4045248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-30970488.918352187</v>
      </c>
      <c r="L4621" s="444">
        <f t="shared" ca="1" si="192"/>
        <v>-7463887829.3228769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-7463887829.3228769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-31099532.622178648</v>
      </c>
      <c r="L4622" s="444">
        <f t="shared" ca="1" si="192"/>
        <v>-7494987361.945056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-7494987361.945056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-31229114.008104403</v>
      </c>
      <c r="L4623" s="444">
        <f t="shared" ca="1" si="192"/>
        <v>-7526216475.9531603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-7526216475.9531603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-31359235.316471502</v>
      </c>
      <c r="L4624" s="444">
        <f t="shared" ca="1" si="192"/>
        <v>-7557575711.2696314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-7557575711.2696314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-31489898.7969568</v>
      </c>
      <c r="L4625" s="444">
        <f t="shared" ca="1" si="192"/>
        <v>-7589065610.0665884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-7589065610.0665884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-31621106.708610784</v>
      </c>
      <c r="L4626" s="444">
        <f t="shared" ca="1" si="192"/>
        <v>-7620686716.7751989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-7620686716.7751989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-31752861.319896661</v>
      </c>
      <c r="L4627" s="444">
        <f t="shared" ca="1" si="192"/>
        <v>-7652439578.0950956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-7652439578.0950956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-31885164.908729568</v>
      </c>
      <c r="L4628" s="444">
        <f t="shared" ca="1" si="192"/>
        <v>-7684324743.0038252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-7684324743.0038252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-32018019.762515932</v>
      </c>
      <c r="L4629" s="444">
        <f t="shared" ca="1" si="192"/>
        <v>-7716342762.7663412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-7716342762.7663412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-32151428.178193089</v>
      </c>
      <c r="L4630" s="444">
        <f t="shared" ca="1" si="192"/>
        <v>-7748494190.9445343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-7748494190.9445343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-32285392.462268896</v>
      </c>
      <c r="L4631" s="444">
        <f t="shared" ca="1" si="192"/>
        <v>-7780779583.4068031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-7780779583.4068031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-32419914.930861682</v>
      </c>
      <c r="L4632" s="444">
        <f t="shared" ca="1" si="192"/>
        <v>-7813199498.3376646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-7813199498.3376646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-32554997.909740273</v>
      </c>
      <c r="L4633" s="444">
        <f t="shared" ca="1" si="192"/>
        <v>-7845754496.2474051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-7845754496.2474051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-32690643.734364182</v>
      </c>
      <c r="L4634" s="444">
        <f t="shared" ca="1" si="192"/>
        <v>-7878445139.9817696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-7878445139.9817696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-32826854.749924038</v>
      </c>
      <c r="L4635" s="444">
        <f t="shared" ca="1" si="192"/>
        <v>-7911271994.7316933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-7911271994.7316933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-32963633.311382059</v>
      </c>
      <c r="L4636" s="444">
        <f t="shared" ca="1" si="192"/>
        <v>-7944235628.0430756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-7944235628.0430756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-33100981.783512812</v>
      </c>
      <c r="L4637" s="444">
        <f t="shared" ca="1" si="192"/>
        <v>-7977336609.8265886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-7977336609.8265886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-33238902.540944118</v>
      </c>
      <c r="L4638" s="444">
        <f t="shared" ca="1" si="192"/>
        <v>-8010575512.3675327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-8010575512.3675327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-33377397.968198057</v>
      </c>
      <c r="L4639" s="444">
        <f t="shared" ca="1" si="192"/>
        <v>-8043952910.3357306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-8043952910.3357306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-33516470.459732208</v>
      </c>
      <c r="L4640" s="444">
        <f t="shared" ca="1" si="192"/>
        <v>-8077469380.7954626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-8077469380.7954626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-33656122.419981092</v>
      </c>
      <c r="L4641" s="444">
        <f t="shared" ca="1" si="192"/>
        <v>-8111125503.2154436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-8111125503.2154436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-33796356.263397679</v>
      </c>
      <c r="L4642" s="444">
        <f t="shared" ca="1" si="192"/>
        <v>-8144921859.4788408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-8144921859.4788408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-33937174.41449517</v>
      </c>
      <c r="L4643" s="444">
        <f t="shared" ca="1" si="192"/>
        <v>-8178859033.8933363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-8178859033.8933363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-34078579.307888895</v>
      </c>
      <c r="L4644" s="444">
        <f t="shared" ca="1" si="192"/>
        <v>-8212937613.2012253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-8212937613.2012253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-34220573.388338432</v>
      </c>
      <c r="L4645" s="444">
        <f t="shared" ca="1" si="192"/>
        <v>-8247158186.5895634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-8247158186.5895634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-34363159.11078985</v>
      </c>
      <c r="L4646" s="444">
        <f t="shared" ca="1" si="192"/>
        <v>-8281521345.7003536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-8281521345.7003536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-34506338.940418139</v>
      </c>
      <c r="L4647" s="444">
        <f t="shared" ca="1" si="192"/>
        <v>-8316027684.6407719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-8316027684.6407719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-34650115.35266988</v>
      </c>
      <c r="L4648" s="444">
        <f t="shared" ca="1" si="192"/>
        <v>-8350677799.9934416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-8350677799.9934416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-34794490.833306007</v>
      </c>
      <c r="L4649" s="444">
        <f t="shared" ca="1" si="192"/>
        <v>-8385472290.8267479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-8385472290.8267479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-34939467.878444776</v>
      </c>
      <c r="L4650" s="444">
        <f t="shared" ca="1" si="192"/>
        <v>-8420411758.7051926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-8420411758.7051926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-35085048.994604968</v>
      </c>
      <c r="L4651" s="444">
        <f t="shared" ca="1" si="192"/>
        <v>-8455496807.6997976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-8455496807.6997976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-35231236.698749155</v>
      </c>
      <c r="L4652" s="444">
        <f t="shared" ca="1" si="192"/>
        <v>-8490728044.3985472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-8490728044.3985472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-35378033.518327281</v>
      </c>
      <c r="L4653" s="444">
        <f t="shared" ca="1" si="192"/>
        <v>-8526106077.9168749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-8526106077.9168749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-35525441.991320312</v>
      </c>
      <c r="L4654" s="444">
        <f t="shared" ca="1" si="192"/>
        <v>-8561631519.9081955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-8561631519.9081955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-35673464.666284144</v>
      </c>
      <c r="L4655" s="444">
        <f t="shared" ca="1" si="192"/>
        <v>-8597304984.5744801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-8597304984.5744801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-35822104.102393664</v>
      </c>
      <c r="L4656" s="444">
        <f t="shared" ca="1" si="192"/>
        <v>-8633127088.6768742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-8633127088.6768742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-35971362.869486973</v>
      </c>
      <c r="L4657" s="444">
        <f t="shared" ca="1" si="192"/>
        <v>-8669098451.5463619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-8669098451.5463619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-36121243.548109844</v>
      </c>
      <c r="L4658" s="444">
        <f t="shared" ca="1" si="192"/>
        <v>-8705219695.094471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-8705219695.094471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-36271748.729560293</v>
      </c>
      <c r="L4659" s="444">
        <f t="shared" ca="1" si="192"/>
        <v>-8741491443.8240318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-8741491443.8240318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-36422881.015933469</v>
      </c>
      <c r="L4660" s="444">
        <f t="shared" ca="1" si="192"/>
        <v>-8777914324.8399658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-8777914324.8399658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-36574643.020166524</v>
      </c>
      <c r="L4661" s="444">
        <f t="shared" ca="1" si="192"/>
        <v>-8814488967.8601322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-8814488967.8601322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-36727037.366083883</v>
      </c>
      <c r="L4662" s="444">
        <f t="shared" ca="1" si="192"/>
        <v>-8851216005.2262154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-8851216005.2262154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-36880066.688442566</v>
      </c>
      <c r="L4663" s="444">
        <f t="shared" ca="1" si="192"/>
        <v>-8888096071.9146576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-8888096071.9146576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-37033733.632977739</v>
      </c>
      <c r="L4664" s="444">
        <f t="shared" ca="1" si="192"/>
        <v>-8925129805.547636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-8925129805.547636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-37188040.856448486</v>
      </c>
      <c r="L4665" s="444">
        <f t="shared" ca="1" si="192"/>
        <v>-8962317846.4040852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-8962317846.4040852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-37342991.026683688</v>
      </c>
      <c r="L4666" s="444">
        <f t="shared" ca="1" si="192"/>
        <v>-8999660837.430769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-8999660837.430769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-37498586.8226282</v>
      </c>
      <c r="L4667" s="444">
        <f t="shared" ca="1" si="192"/>
        <v>-9037159424.253397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-9037159424.253397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-37654830.934389152</v>
      </c>
      <c r="L4668" s="444">
        <f t="shared" ca="1" si="192"/>
        <v>-9074814255.1877861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-9074814255.1877861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-37811726.063282445</v>
      </c>
      <c r="L4669" s="444">
        <f t="shared" ca="1" si="192"/>
        <v>-9112625981.2510681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-9112625981.2510681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-37969274.921879448</v>
      </c>
      <c r="L4670" s="444">
        <f t="shared" ca="1" si="192"/>
        <v>-9150595256.1729469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-9150595256.1729469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-38127480.234053947</v>
      </c>
      <c r="L4671" s="444">
        <f t="shared" ca="1" si="192"/>
        <v>-9188722736.4070015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-9188722736.4070015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-38286344.735029176</v>
      </c>
      <c r="L4672" s="444">
        <f t="shared" ca="1" si="192"/>
        <v>-9227009081.1420307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-9227009081.1420307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-38445871.171425126</v>
      </c>
      <c r="L4673" s="444">
        <f t="shared" ca="1" si="192"/>
        <v>-9265454952.3134556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-9265454952.3134556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-38606062.301306061</v>
      </c>
      <c r="L4674" s="444">
        <f t="shared" ca="1" si="192"/>
        <v>-9304061014.6147614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-9304061014.6147614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-38766920.894228175</v>
      </c>
      <c r="L4675" s="444">
        <f t="shared" ca="1" si="192"/>
        <v>-9342827935.5089893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-9342827935.5089893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-38928449.731287457</v>
      </c>
      <c r="L4676" s="444">
        <f t="shared" ca="1" si="192"/>
        <v>-9381756385.2402763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-9381756385.2402763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-39090651.605167821</v>
      </c>
      <c r="L4677" s="444">
        <f t="shared" ca="1" si="192"/>
        <v>-9420847036.8454437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-9420847036.8454437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-39253529.320189349</v>
      </c>
      <c r="L4678" s="444">
        <f t="shared" ca="1" si="192"/>
        <v>-9460100566.1656322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-9460100566.1656322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-39417085.692356803</v>
      </c>
      <c r="L4679" s="444">
        <f t="shared" ca="1" si="192"/>
        <v>-9499517651.8579884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-9499517651.8579884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-39581323.549408287</v>
      </c>
      <c r="L4680" s="444">
        <f t="shared" ca="1" si="192"/>
        <v>-9539098975.4073963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-9539098975.4073963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-39746245.730864152</v>
      </c>
      <c r="L4681" s="444">
        <f t="shared" ca="1" si="192"/>
        <v>-9578845221.1382599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-9578845221.1382599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-39911855.088076085</v>
      </c>
      <c r="L4682" s="444">
        <f t="shared" ca="1" si="192"/>
        <v>-9618757076.2263355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-9618757076.2263355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-40078154.484276399</v>
      </c>
      <c r="L4683" s="444">
        <f t="shared" ca="1" si="192"/>
        <v>-9658835230.7106113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-9658835230.7106113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-40245146.794627547</v>
      </c>
      <c r="L4684" s="444">
        <f t="shared" ca="1" si="192"/>
        <v>-9699080377.5052395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-9699080377.5052395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-40412834.90627183</v>
      </c>
      <c r="L4685" s="444">
        <f t="shared" ca="1" si="192"/>
        <v>-9739493212.4115105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-9739493212.4115105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-40581221.718381293</v>
      </c>
      <c r="L4686" s="444">
        <f t="shared" ca="1" si="192"/>
        <v>-9780074434.1298923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-9780074434.1298923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-40750310.142207883</v>
      </c>
      <c r="L4687" s="444">
        <f t="shared" ca="1" si="192"/>
        <v>-9820824744.2721004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-9820824744.2721004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-40920103.101133749</v>
      </c>
      <c r="L4688" s="444">
        <f t="shared" ca="1" si="192"/>
        <v>-9861744847.3732338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-9861744847.3732338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-41090603.530721806</v>
      </c>
      <c r="L4689" s="444">
        <f t="shared" ca="1" si="192"/>
        <v>-9902835450.9039555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-9902835450.9039555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-41261814.378766477</v>
      </c>
      <c r="L4690" s="444">
        <f t="shared" ca="1" si="192"/>
        <v>-9944097265.2827225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-9944097265.2827225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-41433738.605344675</v>
      </c>
      <c r="L4691" s="444">
        <f t="shared" ca="1" si="192"/>
        <v>-9985531003.8880672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-9985531003.8880672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-41606379.182866946</v>
      </c>
      <c r="L4692" s="444">
        <f t="shared" ca="1" si="192"/>
        <v>-10027137383.070934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-10027137383.070934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-41779739.096128896</v>
      </c>
      <c r="L4693" s="444">
        <f t="shared" ca="1" si="192"/>
        <v>-10068917122.167063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-10068917122.167063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-41953821.342362761</v>
      </c>
      <c r="L4694" s="444">
        <f t="shared" ca="1" si="192"/>
        <v>-10110870943.509426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-10110870943.509426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-42128628.931289278</v>
      </c>
      <c r="L4695" s="444">
        <f t="shared" ca="1" si="192"/>
        <v>-10152999572.440716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-10152999572.440716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-42304164.885169648</v>
      </c>
      <c r="L4696" s="444">
        <f t="shared" ca="1" si="192"/>
        <v>-10195303737.325886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-10195303737.325886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-42480432.238857858</v>
      </c>
      <c r="L4697" s="444">
        <f t="shared" ca="1" si="192"/>
        <v>-10237784169.564743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-10237784169.564743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-42657434.039853096</v>
      </c>
      <c r="L4698" s="444">
        <f t="shared" ca="1" si="192"/>
        <v>-10280441603.604595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-10280441603.604595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-42835173.348352477</v>
      </c>
      <c r="L4699" s="444">
        <f t="shared" ca="1" si="192"/>
        <v>-10323276776.952948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-10323276776.952948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-43013653.23730395</v>
      </c>
      <c r="L4700" s="444">
        <f t="shared" ca="1" si="192"/>
        <v>-10366290430.190252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-10366290430.190252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-43192876.792459384</v>
      </c>
      <c r="L4701" s="444">
        <f t="shared" ca="1" si="192"/>
        <v>-10409483306.982712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-10409483306.982712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-43372847.112427965</v>
      </c>
      <c r="L4702" s="444">
        <f t="shared" ca="1" si="192"/>
        <v>-10452856154.09514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-10452856154.09514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-43553567.308729753</v>
      </c>
      <c r="L4703" s="444">
        <f t="shared" ca="1" si="192"/>
        <v>-10496409721.40387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-10496409721.40387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-43735040.505849458</v>
      </c>
      <c r="L4704" s="444">
        <f t="shared" ca="1" si="192"/>
        <v>-10540144761.909719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-10540144761.909719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-43917269.841290496</v>
      </c>
      <c r="L4705" s="444">
        <f t="shared" ca="1" si="192"/>
        <v>-10584062031.751011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-10584062031.751011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-44100258.465629213</v>
      </c>
      <c r="L4706" s="444">
        <f t="shared" ca="1" si="192"/>
        <v>-10628162290.21664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-10628162290.21664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-44284009.542569332</v>
      </c>
      <c r="L4707" s="444">
        <f t="shared" ca="1" si="192"/>
        <v>-10672446299.759211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-10672446299.759211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-44468526.248996712</v>
      </c>
      <c r="L4708" s="444">
        <f t="shared" ca="1" si="192"/>
        <v>-10716914826.008207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-10716914826.008207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-44653811.775034197</v>
      </c>
      <c r="L4709" s="444">
        <f t="shared" ca="1" si="192"/>
        <v>-10761568637.783241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-10761568637.783241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-44839869.324096836</v>
      </c>
      <c r="L4710" s="444">
        <f t="shared" ca="1" si="192"/>
        <v>-10806408507.107338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-10806408507.107338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-45026702.11294724</v>
      </c>
      <c r="L4711" s="444">
        <f t="shared" ca="1" si="192"/>
        <v>-10851435209.220285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-10851435209.220285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-45214313.371751189</v>
      </c>
      <c r="L4712" s="444">
        <f t="shared" ca="1" si="192"/>
        <v>-10896649522.592037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-10896649522.592037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-45402706.344133489</v>
      </c>
      <c r="L4713" s="444">
        <f t="shared" ca="1" si="192"/>
        <v>-10942052228.936171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-10942052228.936171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-45591884.287234046</v>
      </c>
      <c r="L4714" s="444">
        <f t="shared" ca="1" si="192"/>
        <v>-10987644113.223404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-10987644113.223404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-45781850.471764185</v>
      </c>
      <c r="L4715" s="444">
        <f t="shared" ca="1" si="192"/>
        <v>-11033425963.695168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-11033425963.695168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-45972608.1820632</v>
      </c>
      <c r="L4716" s="444">
        <f t="shared" ca="1" si="192"/>
        <v>-11079398571.877232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-11079398571.877232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-46164160.716155134</v>
      </c>
      <c r="L4717" s="444">
        <f t="shared" ca="1" si="192"/>
        <v>-11125562732.593388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-11125562732.593388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-46356511.385805778</v>
      </c>
      <c r="L4718" s="444">
        <f t="shared" ca="1" si="192"/>
        <v>-11171919243.979193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-11171919243.979193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-46549663.516579971</v>
      </c>
      <c r="L4719" s="444">
        <f t="shared" ca="1" si="192"/>
        <v>-11218468907.495773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-11218468907.495773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-46743620.447899058</v>
      </c>
      <c r="L4720" s="444">
        <f t="shared" ca="1" si="192"/>
        <v>-11265212527.943672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-11265212527.943672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-46938385.533098631</v>
      </c>
      <c r="L4721" s="444">
        <f t="shared" ca="1" si="192"/>
        <v>-11312150913.47677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-11312150913.47677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-47133962.139486544</v>
      </c>
      <c r="L4722" s="444">
        <f t="shared" ca="1" si="192"/>
        <v>-11359284875.616257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-11359284875.616257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-47330353.648401067</v>
      </c>
      <c r="L4723" s="444">
        <f t="shared" ca="1" si="192"/>
        <v>-11406615229.264658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-11406615229.264658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-47527563.455269411</v>
      </c>
      <c r="L4724" s="444">
        <f t="shared" ca="1" si="192"/>
        <v>-11454142792.719927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-11454142792.719927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-47725594.969666362</v>
      </c>
      <c r="L4725" s="444">
        <f t="shared" ca="1" si="192"/>
        <v>-11501868387.689592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-11501868387.689592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-47924451.615373299</v>
      </c>
      <c r="L4726" s="444">
        <f t="shared" ca="1" si="192"/>
        <v>-11549792839.304966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-11549792839.304966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-48124136.830437355</v>
      </c>
      <c r="L4727" s="444">
        <f t="shared" ca="1" si="192"/>
        <v>-11597916976.135403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-11597916976.135403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-48324654.067230843</v>
      </c>
      <c r="L4728" s="444">
        <f t="shared" ca="1" si="192"/>
        <v>-11646241630.202633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-11646241630.202633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-48526006.792510971</v>
      </c>
      <c r="L4729" s="444">
        <f t="shared" ca="1" si="192"/>
        <v>-11694767636.995144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-11694767636.995144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-48728198.487479769</v>
      </c>
      <c r="L4730" s="444">
        <f t="shared" ca="1" si="192"/>
        <v>-11743495835.482624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-11743495835.482624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-48931232.64784427</v>
      </c>
      <c r="L4731" s="444">
        <f t="shared" ca="1" si="192"/>
        <v>-11792427068.130468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-11792427068.130468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-49135112.783876948</v>
      </c>
      <c r="L4732" s="444">
        <f t="shared" ca="1" si="192"/>
        <v>-11841562180.914345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-11841562180.914345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-49339842.420476437</v>
      </c>
      <c r="L4733" s="444">
        <f t="shared" ca="1" si="192"/>
        <v>-11890902023.334822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-11890902023.334822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-49545425.097228423</v>
      </c>
      <c r="L4734" s="444">
        <f t="shared" ca="1" si="192"/>
        <v>-11940447448.432051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-11940447448.432051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-49751864.368466876</v>
      </c>
      <c r="L4735" s="444">
        <f t="shared" ca="1" si="192"/>
        <v>-11990199312.800518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-11990199312.800518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-49959163.803335488</v>
      </c>
      <c r="L4736" s="444">
        <f t="shared" ca="1" si="192"/>
        <v>-12040158476.603853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-12040158476.603853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-50167326.985849388</v>
      </c>
      <c r="L4737" s="444">
        <f t="shared" ca="1" si="192"/>
        <v>-12090325803.589703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-12090325803.589703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-50376357.514957093</v>
      </c>
      <c r="L4738" s="444">
        <f t="shared" ca="1" si="192"/>
        <v>-12140702161.10466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-12140702161.10466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-50586259.004602753</v>
      </c>
      <c r="L4739" s="444">
        <f t="shared" ca="1" si="192"/>
        <v>-12191288420.109262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-12191288420.109262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-50797035.083788596</v>
      </c>
      <c r="L4740" s="444">
        <f t="shared" ca="1" si="192"/>
        <v>-12242085455.19305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-12242085455.19305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-51008689.396637708</v>
      </c>
      <c r="L4741" s="444">
        <f t="shared" ca="1" si="192"/>
        <v>-12293094144.589687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-12293094144.589687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-51221225.602457032</v>
      </c>
      <c r="L4742" s="444">
        <f t="shared" ca="1" si="192"/>
        <v>-12344315370.192144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-12344315370.192144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-51434647.375800602</v>
      </c>
      <c r="L4743" s="444">
        <f t="shared" ca="1" si="192"/>
        <v>-12395750017.567945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-12395750017.567945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-51648958.406533107</v>
      </c>
      <c r="L4744" s="444">
        <f t="shared" ca="1" si="192"/>
        <v>-12447398975.974478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-12447398975.974478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-51864162.399893656</v>
      </c>
      <c r="L4745" s="444">
        <f t="shared" ca="1" si="192"/>
        <v>-12499263138.374371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-12499263138.374371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-52080263.076559879</v>
      </c>
      <c r="L4746" s="444">
        <f t="shared" ca="1" si="192"/>
        <v>-12551343401.45093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-12551343401.45093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-52297264.172712207</v>
      </c>
      <c r="L4747" s="444">
        <f t="shared" ca="1" si="192"/>
        <v>-12603640665.623642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-12603640665.623642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-52515169.440098509</v>
      </c>
      <c r="L4748" s="444">
        <f t="shared" ca="1" si="192"/>
        <v>-12656155835.06374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-12656155835.06374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-52733982.646098912</v>
      </c>
      <c r="L4749" s="444">
        <f t="shared" ca="1" si="192"/>
        <v>-12708889817.709839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-12708889817.709839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-52953707.573790997</v>
      </c>
      <c r="L4750" s="444">
        <f t="shared" ca="1" si="192"/>
        <v>-12761843525.28363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-12761843525.28363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-53174348.022015125</v>
      </c>
      <c r="L4751" s="444">
        <f t="shared" ca="1" si="192"/>
        <v>-12815017873.305645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-12815017873.305645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-53395907.805440187</v>
      </c>
      <c r="L4752" s="444">
        <f t="shared" ca="1" si="192"/>
        <v>-12868413781.111086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-12868413781.111086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-53618390.754629523</v>
      </c>
      <c r="L4753" s="444">
        <f t="shared" ca="1" si="192"/>
        <v>-12922032171.865715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-12922032171.865715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-53841800.716107145</v>
      </c>
      <c r="L4754" s="444">
        <f t="shared" ca="1" si="192"/>
        <v>-12975873972.581821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-12975873972.581821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-54066141.552424252</v>
      </c>
      <c r="L4755" s="444">
        <f t="shared" ca="1" si="192"/>
        <v>-13029940114.134245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-13029940114.134245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-54291417.142226018</v>
      </c>
      <c r="L4756" s="444">
        <f t="shared" ca="1" si="192"/>
        <v>-13084231531.27647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-13084231531.27647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-54517631.380318627</v>
      </c>
      <c r="L4757" s="444">
        <f t="shared" ca="1" si="192"/>
        <v>-13138749162.656788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-13138749162.656788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-54744788.177736618</v>
      </c>
      <c r="L4758" s="444">
        <f t="shared" ca="1" si="192"/>
        <v>-13193493950.834524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-13193493950.834524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-54972891.461810514</v>
      </c>
      <c r="L4759" s="444">
        <f t="shared" ca="1" si="192"/>
        <v>-13248466842.296335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-13248466842.296335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-55201945.17623473</v>
      </c>
      <c r="L4760" s="444">
        <f t="shared" ca="1" si="192"/>
        <v>-13303668787.47257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-13303668787.47257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-55431953.281135708</v>
      </c>
      <c r="L4761" s="444">
        <f t="shared" ca="1" si="192"/>
        <v>-13359100740.753706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-13359100740.753706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-55662919.753140442</v>
      </c>
      <c r="L4762" s="444">
        <f t="shared" ca="1" si="192"/>
        <v>-13414763660.506845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-13414763660.506845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-55894848.585445195</v>
      </c>
      <c r="L4763" s="444">
        <f t="shared" ca="1" si="192"/>
        <v>-13470658509.092291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-13470658509.092291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-56127743.787884556</v>
      </c>
      <c r="L4764" s="444">
        <f t="shared" ca="1" si="192"/>
        <v>-13526786252.880175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-13526786252.880175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-56361609.387000725</v>
      </c>
      <c r="L4765" s="444">
        <f t="shared" ca="1" si="192"/>
        <v>-13583147862.267176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-13583147862.267176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-56596449.426113226</v>
      </c>
      <c r="L4766" s="444">
        <f t="shared" ca="1" si="192"/>
        <v>-13639744311.693289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-13639744311.693289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-56832267.965388693</v>
      </c>
      <c r="L4767" s="444">
        <f t="shared" ca="1" si="192"/>
        <v>-13696576579.658678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-13696576579.658678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-57069069.081911169</v>
      </c>
      <c r="L4768" s="444">
        <f t="shared" ca="1" si="192"/>
        <v>-13753645648.740589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-13753645648.740589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-57306856.869752444</v>
      </c>
      <c r="L4769" s="444">
        <f t="shared" ca="1" si="192"/>
        <v>-13810952505.610342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-13810952505.610342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-57545635.440043084</v>
      </c>
      <c r="L4770" s="444">
        <f t="shared" ca="1" si="192"/>
        <v>-13868498141.050385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-13868498141.050385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-57785408.921043277</v>
      </c>
      <c r="L4771" s="444">
        <f t="shared" ca="1" si="192"/>
        <v>-13926283549.971428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-13926283549.971428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-58026181.458214283</v>
      </c>
      <c r="L4772" s="444">
        <f t="shared" ca="1" si="192"/>
        <v>-13984309731.429642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-13984309731.429642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-58267957.214290172</v>
      </c>
      <c r="L4773" s="444">
        <f t="shared" ca="1" si="192"/>
        <v>-14042577688.643932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-14042577688.643932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-58510740.369349718</v>
      </c>
      <c r="L4774" s="444">
        <f t="shared" ca="1" si="192"/>
        <v>-14101088429.013283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-14101088429.013283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-58754535.120888673</v>
      </c>
      <c r="L4775" s="444">
        <f t="shared" ca="1" si="192"/>
        <v>-14159842964.134171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-14159842964.134171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-58999345.683892377</v>
      </c>
      <c r="L4776" s="444">
        <f t="shared" ca="1" si="192"/>
        <v>-14218842309.818064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-14218842309.818064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-59245176.290908597</v>
      </c>
      <c r="L4777" s="444">
        <f t="shared" ca="1" si="192"/>
        <v>-14278087486.108973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-14278087486.108973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-59492031.192120716</v>
      </c>
      <c r="L4778" s="444">
        <f t="shared" ca="1" si="192"/>
        <v>-14337579517.301094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-14337579517.301094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-59739914.655421227</v>
      </c>
      <c r="L4779" s="444">
        <f t="shared" ca="1" si="192"/>
        <v>-14397319431.956514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-14397319431.956514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-59988830.966485471</v>
      </c>
      <c r="L4780" s="444">
        <f t="shared" ca="1" si="192"/>
        <v>-14457308262.923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-14457308262.923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-60238784.42884583</v>
      </c>
      <c r="L4781" s="444">
        <f t="shared" ca="1" si="192"/>
        <v>-14517547047.351847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-14517547047.351847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-60489779.363966033</v>
      </c>
      <c r="L4782" s="444">
        <f t="shared" ca="1" si="192"/>
        <v>-14578036826.715813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-14578036826.715813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-60741820.111315884</v>
      </c>
      <c r="L4783" s="444">
        <f t="shared" ca="1" si="192"/>
        <v>-14638778646.827129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-14638778646.827129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-60994911.028446376</v>
      </c>
      <c r="L4784" s="444">
        <f t="shared" ca="1" si="192"/>
        <v>-14699773557.855576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-14699773557.855576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-61249056.491064899</v>
      </c>
      <c r="L4785" s="444">
        <f t="shared" ca="1" si="192"/>
        <v>-14761022614.34664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-14761022614.34664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-61504260.893110998</v>
      </c>
      <c r="L4786" s="444">
        <f t="shared" ca="1" si="192"/>
        <v>-14822526875.23975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-14822526875.23975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-61760528.646832295</v>
      </c>
      <c r="L4787" s="444">
        <f t="shared" ca="1" si="192"/>
        <v>-14884287403.886581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-14884287403.886581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-62017864.182860754</v>
      </c>
      <c r="L4788" s="444">
        <f t="shared" ca="1" si="192"/>
        <v>-14946305268.069443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-14946305268.069443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-62276271.950289354</v>
      </c>
      <c r="L4789" s="444">
        <f t="shared" ca="1" si="192"/>
        <v>-15008581540.019732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-15008581540.019732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-62535756.416748881</v>
      </c>
      <c r="L4790" s="444">
        <f t="shared" ca="1" si="192"/>
        <v>-15071117296.43648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-15071117296.43648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-62796322.068485327</v>
      </c>
      <c r="L4791" s="444">
        <f t="shared" ca="1" si="192"/>
        <v>-15133913618.504965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-15133913618.504965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-63057973.410437353</v>
      </c>
      <c r="L4792" s="444">
        <f t="shared" ca="1" si="192"/>
        <v>-15196971591.915401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-15196971591.915401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-63320714.966314167</v>
      </c>
      <c r="L4793" s="444">
        <f t="shared" ca="1" si="192"/>
        <v>-15260292306.881716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-15260292306.881716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-63584551.27867382</v>
      </c>
      <c r="L4794" s="444">
        <f t="shared" ca="1" si="192"/>
        <v>-15323876858.160389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-15323876858.160389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-63849486.909001626</v>
      </c>
      <c r="L4795" s="444">
        <f t="shared" ca="1" si="192"/>
        <v>-15387726345.069391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-15387726345.069391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-64115526.437789127</v>
      </c>
      <c r="L4796" s="444">
        <f t="shared" ca="1" si="192"/>
        <v>-15451841871.507181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-15451841871.507181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-64382674.464613244</v>
      </c>
      <c r="L4797" s="444">
        <f t="shared" ca="1" si="192"/>
        <v>-15516224545.971794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-15516224545.971794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-64650935.608215809</v>
      </c>
      <c r="L4798" s="444">
        <f t="shared" ca="1" si="192"/>
        <v>-15580875481.580009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-15580875481.580009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-64920314.50658337</v>
      </c>
      <c r="L4799" s="444">
        <f t="shared" ca="1" si="192"/>
        <v>-15645795796.086594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-15645795796.086594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-65190815.817027472</v>
      </c>
      <c r="L4800" s="444">
        <f t="shared" ca="1" si="192"/>
        <v>-15710986611.903622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-15710986611.903622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-65462444.216265082</v>
      </c>
      <c r="L4801" s="444">
        <f t="shared" ca="1" si="192"/>
        <v>-15776449056.119886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-15776449056.119886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-65735204.400499515</v>
      </c>
      <c r="L4802" s="444">
        <f t="shared" ca="1" si="192"/>
        <v>-15842184260.520386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-15842184260.520386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-66009101.085501604</v>
      </c>
      <c r="L4803" s="444">
        <f t="shared" ca="1" si="192"/>
        <v>-15908193361.605886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-15908193361.605886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-66284139.006691195</v>
      </c>
      <c r="L4804" s="444">
        <f t="shared" ca="1" si="192"/>
        <v>-15974477500.612577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-15974477500.612577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-66560322.919219069</v>
      </c>
      <c r="L4805" s="444">
        <f t="shared" ca="1" si="192"/>
        <v>-16041037823.531797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-16041037823.531797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-66837657.598049156</v>
      </c>
      <c r="L4806" s="444">
        <f t="shared" ca="1" si="192"/>
        <v>-16107875481.129847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-16107875481.129847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-67116147.838041037</v>
      </c>
      <c r="L4807" s="444">
        <f t="shared" ca="1" si="192"/>
        <v>-16174991628.967888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-16174991628.967888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-67395798.454032853</v>
      </c>
      <c r="L4808" s="444">
        <f t="shared" ca="1" si="192"/>
        <v>-16242387427.421921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-16242387427.421921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-67676614.280924663</v>
      </c>
      <c r="L4809" s="444">
        <f t="shared" ca="1" si="192"/>
        <v>-16310064041.702845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-16310064041.702845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-67958600.173761845</v>
      </c>
      <c r="L4810" s="444">
        <f t="shared" ca="1" si="192"/>
        <v>-16378022641.876606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-16378022641.876606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-68241761.007819191</v>
      </c>
      <c r="L4811" s="444">
        <f t="shared" ca="1" si="192"/>
        <v>-16446264402.884426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-16446264402.884426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-68526101.678685114</v>
      </c>
      <c r="L4812" s="444">
        <f t="shared" ca="1" si="192"/>
        <v>-16514790504.56311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-16514790504.56311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-68811627.102346286</v>
      </c>
      <c r="L4813" s="444">
        <f t="shared" ca="1" si="192"/>
        <v>-16583602131.665457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-16583602131.665457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-69098342.21527274</v>
      </c>
      <c r="L4814" s="444">
        <f t="shared" ca="1" si="192"/>
        <v>-16652700473.88073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-16652700473.88073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-69386251.97450304</v>
      </c>
      <c r="L4815" s="444">
        <f t="shared" ca="1" si="192"/>
        <v>-16722086725.855232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-16722086725.855232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-69675361.357730135</v>
      </c>
      <c r="L4816" s="444">
        <f t="shared" ca="1" si="192"/>
        <v>-16791762087.212963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-16791762087.212963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-69965675.363387346</v>
      </c>
      <c r="L4817" s="444">
        <f t="shared" ca="1" si="192"/>
        <v>-16861727762.576351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-16861727762.576351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-70257199.010734797</v>
      </c>
      <c r="L4818" s="444">
        <f t="shared" ca="1" si="192"/>
        <v>-16931984961.587086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-16931984961.587086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-70549937.339946181</v>
      </c>
      <c r="L4819" s="444">
        <f t="shared" ca="1" si="192"/>
        <v>-17002534898.927032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-17002534898.927032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-70843895.412195966</v>
      </c>
      <c r="L4820" s="444">
        <f t="shared" ca="1" si="192"/>
        <v>-17073378794.339228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-17073378794.339228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-71139078.309746787</v>
      </c>
      <c r="L4821" s="444">
        <f t="shared" ca="1" si="192"/>
        <v>-17144517872.648975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-17144517872.648975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-71435491.136037394</v>
      </c>
      <c r="L4822" s="444">
        <f t="shared" ca="1" si="192"/>
        <v>-17215953363.785011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-17215953363.785011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-71733139.015770882</v>
      </c>
      <c r="L4823" s="444">
        <f t="shared" ca="1" si="192"/>
        <v>-17287686502.800781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-17287686502.800781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-72032027.095003247</v>
      </c>
      <c r="L4824" s="444">
        <f t="shared" ca="1" si="192"/>
        <v>-17359718529.895786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-17359718529.895786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-72332160.541232437</v>
      </c>
      <c r="L4825" s="444">
        <f t="shared" ca="1" si="192"/>
        <v>-17432050690.437019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-17432050690.437019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-72633544.543487579</v>
      </c>
      <c r="L4826" s="444">
        <f t="shared" ca="1" si="192"/>
        <v>-17504684234.980507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-17504684234.980507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-72936184.312418774</v>
      </c>
      <c r="L4827" s="444">
        <f t="shared" ca="1" si="192"/>
        <v>-17577620419.292927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-17577620419.292927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-73240085.08038719</v>
      </c>
      <c r="L4828" s="444">
        <f t="shared" ca="1" si="192"/>
        <v>-17650860504.373314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-17650860504.373314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-73545252.101555467</v>
      </c>
      <c r="L4829" s="444">
        <f t="shared" ca="1" si="192"/>
        <v>-17724405756.474869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-17724405756.474869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-73851690.651978612</v>
      </c>
      <c r="L4830" s="444">
        <f t="shared" ca="1" si="192"/>
        <v>-17798257447.126846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-17798257447.126846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-74159406.029695198</v>
      </c>
      <c r="L4831" s="444">
        <f t="shared" ca="1" si="192"/>
        <v>-17872416853.15654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-17872416853.15654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-74468403.554818913</v>
      </c>
      <c r="L4832" s="444">
        <f t="shared" ca="1" si="192"/>
        <v>-17946885256.711357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-17946885256.711357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-74778688.569630653</v>
      </c>
      <c r="L4833" s="444">
        <f t="shared" ca="1" si="192"/>
        <v>-18021663945.280987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-18021663945.280987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-75090266.438670784</v>
      </c>
      <c r="L4834" s="444">
        <f t="shared" ca="1" si="192"/>
        <v>-18096754211.719658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-18096754211.719658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-75403142.54883191</v>
      </c>
      <c r="L4835" s="444">
        <f t="shared" ca="1" si="192"/>
        <v>-18172157354.26849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-18172157354.26849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-75717322.309452042</v>
      </c>
      <c r="L4836" s="444">
        <f t="shared" ca="1" si="192"/>
        <v>-18247874676.577942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-18247874676.577942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-76032811.152408093</v>
      </c>
      <c r="L4837" s="444">
        <f t="shared" ca="1" si="192"/>
        <v>-18323907487.73035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-18323907487.73035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-76349614.532209799</v>
      </c>
      <c r="L4838" s="444">
        <f t="shared" ca="1" si="192"/>
        <v>-18400257102.262562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-18400257102.262562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-76667737.92609401</v>
      </c>
      <c r="L4839" s="444">
        <f t="shared" ca="1" si="192"/>
        <v>-18476924840.188656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-18476924840.188656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-76987186.834119394</v>
      </c>
      <c r="L4840" s="444">
        <f t="shared" ca="1" si="192"/>
        <v>-18553912027.022774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-18553912027.022774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-77307966.779261559</v>
      </c>
      <c r="L4841" s="444">
        <f t="shared" ca="1" si="192"/>
        <v>-18631219993.802036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-18631219993.802036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-77630083.307508484</v>
      </c>
      <c r="L4842" s="444">
        <f t="shared" ca="1" si="192"/>
        <v>-18708850077.109547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-18708850077.109547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-77953541.987956449</v>
      </c>
      <c r="L4843" s="444">
        <f t="shared" ca="1" si="192"/>
        <v>-18786803619.097504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-18786803619.097504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-78278348.412906259</v>
      </c>
      <c r="L4844" s="444">
        <f t="shared" ca="1" si="192"/>
        <v>-18865081967.51041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-18865081967.51041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-78604508.197960049</v>
      </c>
      <c r="L4845" s="444">
        <f t="shared" ca="1" si="192"/>
        <v>-18943686475.70837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-18943686475.70837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-78932026.982118204</v>
      </c>
      <c r="L4846" s="444">
        <f t="shared" ca="1" si="192"/>
        <v>-19022618502.690487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-19022618502.690487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-79260910.427877024</v>
      </c>
      <c r="L4847" s="444">
        <f t="shared" ca="1" si="192"/>
        <v>-19101879413.118362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-19101879413.118362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-79591164.221326515</v>
      </c>
      <c r="L4848" s="444">
        <f t="shared" ca="1" si="192"/>
        <v>-19181470577.339687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-19181470577.339687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-79922794.072248697</v>
      </c>
      <c r="L4849" s="444">
        <f t="shared" ca="1" si="192"/>
        <v>-19261393371.411938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-19261393371.411938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-80255805.714216411</v>
      </c>
      <c r="L4850" s="444">
        <f t="shared" ca="1" si="192"/>
        <v>-19341649177.126156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-19341649177.126156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-80590204.904692322</v>
      </c>
      <c r="L4851" s="444">
        <f t="shared" ca="1" si="192"/>
        <v>-19422239382.030849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-19422239382.030849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-80925997.425128534</v>
      </c>
      <c r="L4852" s="444">
        <f t="shared" ca="1" si="192"/>
        <v>-19503165379.455978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-19503165379.455978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-81263189.081066579</v>
      </c>
      <c r="L4853" s="444">
        <f t="shared" ref="L4853:L5107" ca="1" si="197">I4853-J4853+K4853</f>
        <v>-19584428568.537045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-19584428568.537045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-81601785.702237681</v>
      </c>
      <c r="L4854" s="444">
        <f t="shared" ca="1" si="197"/>
        <v>-19666030354.239281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-19666030354.239281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-81941793.142663673</v>
      </c>
      <c r="L4855" s="444">
        <f t="shared" ca="1" si="197"/>
        <v>-19747972147.381943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-19747972147.381943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-82283217.280758098</v>
      </c>
      <c r="L4856" s="444">
        <f t="shared" ca="1" si="197"/>
        <v>-19830255364.662701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-19830255364.662701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-82626064.019427925</v>
      </c>
      <c r="L4857" s="444">
        <f t="shared" ca="1" si="197"/>
        <v>-19912881428.682129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-19912881428.682129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-82970339.286175534</v>
      </c>
      <c r="L4858" s="444">
        <f t="shared" ca="1" si="197"/>
        <v>-19995851767.968304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-19995851767.968304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-83316049.033201262</v>
      </c>
      <c r="L4859" s="444">
        <f t="shared" ca="1" si="197"/>
        <v>-20079167817.001507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-20079167817.001507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-83663199.23750627</v>
      </c>
      <c r="L4860" s="444">
        <f t="shared" ca="1" si="197"/>
        <v>-20162831016.239014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-20162831016.239014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-84011795.900995895</v>
      </c>
      <c r="L4861" s="444">
        <f t="shared" ca="1" si="197"/>
        <v>-20246842812.140011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-20246842812.140011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-84361845.050583377</v>
      </c>
      <c r="L4862" s="444">
        <f t="shared" ca="1" si="197"/>
        <v>-20331204657.190594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-20331204657.190594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-84713352.73829414</v>
      </c>
      <c r="L4863" s="444">
        <f t="shared" ca="1" si="197"/>
        <v>-20415918009.928886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-20415918009.928886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-85066325.041370362</v>
      </c>
      <c r="L4864" s="444">
        <f t="shared" ca="1" si="197"/>
        <v>-20500984334.970257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-20500984334.970257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-85420768.062376067</v>
      </c>
      <c r="L4865" s="444">
        <f t="shared" ca="1" si="197"/>
        <v>-20586405103.032635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-20586405103.032635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-85776687.929302648</v>
      </c>
      <c r="L4866" s="444">
        <f t="shared" ca="1" si="197"/>
        <v>-20672181790.961937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-20672181790.961937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-86134090.795674741</v>
      </c>
      <c r="L4867" s="444">
        <f t="shared" ca="1" si="197"/>
        <v>-20758315881.75761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-20758315881.75761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-86492982.840656713</v>
      </c>
      <c r="L4868" s="444">
        <f t="shared" ca="1" si="197"/>
        <v>-20844808864.598267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-20844808864.598267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-86853370.269159436</v>
      </c>
      <c r="L4869" s="444">
        <f t="shared" ca="1" si="197"/>
        <v>-20931662234.867428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-20931662234.867428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-87215259.311947614</v>
      </c>
      <c r="L4870" s="444">
        <f t="shared" ca="1" si="197"/>
        <v>-21018877494.179375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-21018877494.179375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-87578656.225747392</v>
      </c>
      <c r="L4871" s="444">
        <f t="shared" ca="1" si="197"/>
        <v>-21106456150.405121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-21106456150.405121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-87943567.293354675</v>
      </c>
      <c r="L4872" s="444">
        <f t="shared" ca="1" si="197"/>
        <v>-21194399717.698475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-21194399717.698475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-88309998.823743641</v>
      </c>
      <c r="L4873" s="444">
        <f t="shared" ca="1" si="197"/>
        <v>-21282709716.522217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-21282709716.522217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-88677957.152175903</v>
      </c>
      <c r="L4874" s="444">
        <f t="shared" ca="1" si="197"/>
        <v>-21371387673.674393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-21371387673.674393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-89047448.640309975</v>
      </c>
      <c r="L4875" s="444">
        <f t="shared" ca="1" si="197"/>
        <v>-21460435122.314701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-21460435122.314701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-89418479.676311255</v>
      </c>
      <c r="L4876" s="444">
        <f t="shared" ca="1" si="197"/>
        <v>-21549853601.991013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-21549853601.991013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-89791056.67496255</v>
      </c>
      <c r="L4877" s="444">
        <f t="shared" ca="1" si="197"/>
        <v>-21639644658.665974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-21639644658.665974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-90165186.077774882</v>
      </c>
      <c r="L4878" s="444">
        <f t="shared" ca="1" si="197"/>
        <v>-21729809844.743748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-21729809844.743748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-90540874.353098944</v>
      </c>
      <c r="L4879" s="444">
        <f t="shared" ca="1" si="197"/>
        <v>-21820350719.096848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-21820350719.096848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-90918127.996236861</v>
      </c>
      <c r="L4880" s="444">
        <f t="shared" ca="1" si="197"/>
        <v>-21911268847.093086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-21911268847.093086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-91296953.529554531</v>
      </c>
      <c r="L4881" s="444">
        <f t="shared" ca="1" si="197"/>
        <v>-22002565800.622643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-22002565800.622643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-91677357.502594337</v>
      </c>
      <c r="L4882" s="444">
        <f t="shared" ca="1" si="197"/>
        <v>-22094243158.125237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-22094243158.125237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-92059346.492188483</v>
      </c>
      <c r="L4883" s="444">
        <f t="shared" ca="1" si="197"/>
        <v>-22186302504.617424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-22186302504.617424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-92442927.102572605</v>
      </c>
      <c r="L4884" s="444">
        <f t="shared" ca="1" si="197"/>
        <v>-22278745431.719997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-22278745431.719997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-92828105.965499982</v>
      </c>
      <c r="L4885" s="444">
        <f t="shared" ca="1" si="197"/>
        <v>-22371573537.685497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-22371573537.685497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-93214889.740356237</v>
      </c>
      <c r="L4886" s="444">
        <f t="shared" ca="1" si="197"/>
        <v>-22464788427.425854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-22464788427.425854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-93603285.114274383</v>
      </c>
      <c r="L4887" s="444">
        <f t="shared" ca="1" si="197"/>
        <v>-22558391712.540127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-22558391712.540127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-93993298.802250534</v>
      </c>
      <c r="L4888" s="444">
        <f t="shared" ca="1" si="197"/>
        <v>-22652385011.342377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-22652385011.342377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-94384937.547259897</v>
      </c>
      <c r="L4889" s="444">
        <f t="shared" ca="1" si="197"/>
        <v>-22746769948.889637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-22746769948.889637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-94778208.120373487</v>
      </c>
      <c r="L4890" s="444">
        <f t="shared" ca="1" si="197"/>
        <v>-22841548157.01001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-22841548157.01001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-95173117.320875034</v>
      </c>
      <c r="L4891" s="444">
        <f t="shared" ca="1" si="197"/>
        <v>-22936721274.330883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-22936721274.330883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-95569671.976378679</v>
      </c>
      <c r="L4892" s="444">
        <f t="shared" ca="1" si="197"/>
        <v>-23032290946.307262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-23032290946.307262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-95967878.942946926</v>
      </c>
      <c r="L4893" s="444">
        <f t="shared" ca="1" si="197"/>
        <v>-23128258825.25021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-23128258825.25021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-96367745.105209202</v>
      </c>
      <c r="L4894" s="444">
        <f t="shared" ca="1" si="197"/>
        <v>-23224626570.355419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-23224626570.355419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-96769277.376480907</v>
      </c>
      <c r="L4895" s="444">
        <f t="shared" ca="1" si="197"/>
        <v>-23321395847.731899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-23321395847.731899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-97172482.698882908</v>
      </c>
      <c r="L4896" s="444">
        <f t="shared" ca="1" si="197"/>
        <v>-23418568330.430782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-23418568330.430782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-97577368.043461591</v>
      </c>
      <c r="L4897" s="444">
        <f t="shared" ca="1" si="197"/>
        <v>-23516145698.474243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-23516145698.474243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-97983940.410309345</v>
      </c>
      <c r="L4898" s="444">
        <f t="shared" ca="1" si="197"/>
        <v>-23614129638.884552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-23614129638.884552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-98392206.828685626</v>
      </c>
      <c r="L4899" s="444">
        <f t="shared" ca="1" si="197"/>
        <v>-23712521845.713238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-23712521845.713238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-98802174.357138485</v>
      </c>
      <c r="L4900" s="444">
        <f t="shared" ca="1" si="197"/>
        <v>-23811324020.070377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-23811324020.070377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-99213850.083626568</v>
      </c>
      <c r="L4901" s="444">
        <f t="shared" ca="1" si="197"/>
        <v>-23910537870.154003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-23910537870.154003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-99627241.125641674</v>
      </c>
      <c r="L4902" s="444">
        <f t="shared" ca="1" si="197"/>
        <v>-24010165111.279644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-24010165111.279644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-100042354.63033184</v>
      </c>
      <c r="L4903" s="444">
        <f t="shared" ca="1" si="197"/>
        <v>-24110207465.909977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-24110207465.909977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-100459197.7746249</v>
      </c>
      <c r="L4904" s="444">
        <f t="shared" ca="1" si="197"/>
        <v>-24210666663.684601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-24210666663.684601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-100877777.7653525</v>
      </c>
      <c r="L4905" s="444">
        <f t="shared" ca="1" si="197"/>
        <v>-24311544441.449955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-24311544441.449955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-101298101.83937481</v>
      </c>
      <c r="L4906" s="444">
        <f t="shared" ca="1" si="197"/>
        <v>-24412842543.28933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-24412842543.28933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-101720177.26370554</v>
      </c>
      <c r="L4907" s="444">
        <f t="shared" ca="1" si="197"/>
        <v>-24514562720.553036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-24514562720.553036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-102144011.33563764</v>
      </c>
      <c r="L4908" s="444">
        <f t="shared" ca="1" si="197"/>
        <v>-24616706731.888672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-24616706731.888672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-102569611.38286947</v>
      </c>
      <c r="L4909" s="444">
        <f t="shared" ca="1" si="197"/>
        <v>-24719276343.271542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-24719276343.271542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-102996984.76363142</v>
      </c>
      <c r="L4910" s="444">
        <f t="shared" ca="1" si="197"/>
        <v>-24822273328.035172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-24822273328.035172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-103426138.86681321</v>
      </c>
      <c r="L4911" s="444">
        <f t="shared" ca="1" si="197"/>
        <v>-24925699466.901985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-24925699466.901985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-103857081.1120916</v>
      </c>
      <c r="L4912" s="444">
        <f t="shared" ca="1" si="197"/>
        <v>-25029556548.014076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-25029556548.014076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-104289818.95005865</v>
      </c>
      <c r="L4913" s="444">
        <f t="shared" ca="1" si="197"/>
        <v>-25133846366.964134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-25133846366.964134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-104724359.86235055</v>
      </c>
      <c r="L4914" s="444">
        <f t="shared" ca="1" si="197"/>
        <v>-25238570726.826485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-25238570726.826485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-105160711.36177702</v>
      </c>
      <c r="L4915" s="444">
        <f t="shared" ca="1" si="197"/>
        <v>-25343731438.188263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-25343731438.188263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-105598880.9924511</v>
      </c>
      <c r="L4916" s="444">
        <f t="shared" ca="1" si="197"/>
        <v>-25449330319.180714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-25449330319.180714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-106038876.32991964</v>
      </c>
      <c r="L4917" s="444">
        <f t="shared" ca="1" si="197"/>
        <v>-25555369195.510632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-25555369195.510632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-106480704.9812943</v>
      </c>
      <c r="L4918" s="444">
        <f t="shared" ca="1" si="197"/>
        <v>-25661849900.491924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-25661849900.491924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-106924374.58538301</v>
      </c>
      <c r="L4919" s="444">
        <f t="shared" ca="1" si="197"/>
        <v>-25768774275.077309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-25768774275.077309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-107369892.81282212</v>
      </c>
      <c r="L4920" s="444">
        <f t="shared" ca="1" si="197"/>
        <v>-25876144167.890129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-25876144167.890129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-107817267.36620887</v>
      </c>
      <c r="L4921" s="444">
        <f t="shared" ca="1" si="197"/>
        <v>-25983961435.256336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-25983961435.256336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-108266505.98023473</v>
      </c>
      <c r="L4922" s="444">
        <f t="shared" ca="1" si="197"/>
        <v>-26092227941.236572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-26092227941.236572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-108717616.42181905</v>
      </c>
      <c r="L4923" s="444">
        <f t="shared" ca="1" si="197"/>
        <v>-26200945557.65839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-26200945557.65839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-109170606.49024329</v>
      </c>
      <c r="L4924" s="444">
        <f t="shared" ca="1" si="197"/>
        <v>-26310116164.148632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-26310116164.148632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-109625484.01728596</v>
      </c>
      <c r="L4925" s="444">
        <f t="shared" ca="1" si="197"/>
        <v>-26419741648.165916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-26419741648.165916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-110082256.86735798</v>
      </c>
      <c r="L4926" s="444">
        <f t="shared" ca="1" si="197"/>
        <v>-26529823905.033276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-26529823905.033276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-110540932.93763864</v>
      </c>
      <c r="L4927" s="444">
        <f t="shared" ca="1" si="197"/>
        <v>-26640364837.970913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-26640364837.970913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-111001520.15821214</v>
      </c>
      <c r="L4928" s="444">
        <f t="shared" ca="1" si="197"/>
        <v>-26751366358.129124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-26751366358.129124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-111464026.49220468</v>
      </c>
      <c r="L4929" s="444">
        <f t="shared" ca="1" si="197"/>
        <v>-26862830384.62133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-26862830384.62133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-111928459.93592221</v>
      </c>
      <c r="L4930" s="444">
        <f t="shared" ca="1" si="197"/>
        <v>-26974758844.557251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-26974758844.557251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-112394828.51898855</v>
      </c>
      <c r="L4931" s="444">
        <f t="shared" ca="1" si="197"/>
        <v>-27087153673.076241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-27087153673.076241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-112863140.30448432</v>
      </c>
      <c r="L4932" s="444">
        <f t="shared" ca="1" si="197"/>
        <v>-27200016813.380726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-27200016813.380726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-113333403.38908637</v>
      </c>
      <c r="L4933" s="444">
        <f t="shared" ca="1" si="197"/>
        <v>-27313350216.769814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-27313350216.769814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-113805625.90320756</v>
      </c>
      <c r="L4934" s="444">
        <f t="shared" ca="1" si="197"/>
        <v>-27427155842.673019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-27427155842.673019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-114279816.01113757</v>
      </c>
      <c r="L4935" s="444">
        <f t="shared" ca="1" si="197"/>
        <v>-27541435658.684158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-27541435658.684158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-114755981.91118397</v>
      </c>
      <c r="L4936" s="444">
        <f t="shared" ca="1" si="197"/>
        <v>-27656191640.595341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-27656191640.595341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-115234131.83581394</v>
      </c>
      <c r="L4937" s="444">
        <f t="shared" ca="1" si="197"/>
        <v>-27771425772.431156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-27771425772.431156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-115714274.05179647</v>
      </c>
      <c r="L4938" s="444">
        <f t="shared" ca="1" si="197"/>
        <v>-27887140046.482952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-27887140046.482952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-116196416.86034563</v>
      </c>
      <c r="L4939" s="444">
        <f t="shared" ca="1" si="197"/>
        <v>-28003336463.343296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-28003336463.343296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-116680568.59726371</v>
      </c>
      <c r="L4940" s="444">
        <f t="shared" ca="1" si="197"/>
        <v>-28120017031.940559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-28120017031.940559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-117166737.63308567</v>
      </c>
      <c r="L4941" s="444">
        <f t="shared" ca="1" si="197"/>
        <v>-28237183769.573647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-28237183769.573647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-117654932.37322353</v>
      </c>
      <c r="L4942" s="444">
        <f t="shared" ca="1" si="197"/>
        <v>-28354838701.946869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-28354838701.946869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-118145161.25811195</v>
      </c>
      <c r="L4943" s="444">
        <f t="shared" ca="1" si="197"/>
        <v>-28472983863.204979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-28472983863.204979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-118637432.76335408</v>
      </c>
      <c r="L4944" s="444">
        <f t="shared" ca="1" si="197"/>
        <v>-28591621295.968334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-28591621295.968334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-119131755.39986806</v>
      </c>
      <c r="L4945" s="444">
        <f t="shared" ca="1" si="197"/>
        <v>-28710753051.368202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-28710753051.368202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-119628137.71403417</v>
      </c>
      <c r="L4946" s="444">
        <f t="shared" ca="1" si="197"/>
        <v>-28830381189.082237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-28830381189.082237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-120126588.28784263</v>
      </c>
      <c r="L4947" s="444">
        <f t="shared" ca="1" si="197"/>
        <v>-28950507777.370079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-28950507777.370079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-120627115.73904201</v>
      </c>
      <c r="L4948" s="444">
        <f t="shared" ca="1" si="197"/>
        <v>-29071134893.109119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-29071134893.109119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-121129728.721288</v>
      </c>
      <c r="L4949" s="444">
        <f t="shared" ca="1" si="197"/>
        <v>-29192264621.830406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-29192264621.830406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-121634435.92429335</v>
      </c>
      <c r="L4950" s="444">
        <f t="shared" ca="1" si="197"/>
        <v>-29313899057.7547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-29313899057.7547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-122141246.0739779</v>
      </c>
      <c r="L4951" s="444">
        <f t="shared" ca="1" si="197"/>
        <v>-29436040303.828678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-29436040303.828678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-122650167.93261947</v>
      </c>
      <c r="L4952" s="444">
        <f t="shared" ca="1" si="197"/>
        <v>-29558690471.761299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-29558690471.761299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-123161210.29900539</v>
      </c>
      <c r="L4953" s="444">
        <f t="shared" ca="1" si="197"/>
        <v>-29681851682.060303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-29681851682.060303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-123674382.0085846</v>
      </c>
      <c r="L4954" s="444">
        <f t="shared" ca="1" si="197"/>
        <v>-29805526064.068886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-29805526064.068886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-124189691.93362033</v>
      </c>
      <c r="L4955" s="444">
        <f t="shared" ca="1" si="197"/>
        <v>-29929715756.002506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-29929715756.002506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-124707148.98334377</v>
      </c>
      <c r="L4956" s="444">
        <f t="shared" ca="1" si="197"/>
        <v>-30054422904.985851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-30054422904.985851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-125226762.10410772</v>
      </c>
      <c r="L4957" s="444">
        <f t="shared" ca="1" si="197"/>
        <v>-30179649667.089958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-30179649667.089958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-125748540.27954148</v>
      </c>
      <c r="L4958" s="444">
        <f t="shared" ca="1" si="197"/>
        <v>-30305398207.369499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-30305398207.369499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-126272492.53070626</v>
      </c>
      <c r="L4959" s="444">
        <f t="shared" ca="1" si="197"/>
        <v>-30431670699.900204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-30431670699.900204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-126798627.91625084</v>
      </c>
      <c r="L4960" s="444">
        <f t="shared" ca="1" si="197"/>
        <v>-30558469327.816456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-30558469327.816456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-127326955.53256856</v>
      </c>
      <c r="L4961" s="444">
        <f t="shared" ca="1" si="197"/>
        <v>-30685796283.349026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-30685796283.349026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-127857484.51395425</v>
      </c>
      <c r="L4962" s="444">
        <f t="shared" ca="1" si="197"/>
        <v>-30813653767.86298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-30813653767.86298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-128390224.03276241</v>
      </c>
      <c r="L4963" s="444">
        <f t="shared" ca="1" si="197"/>
        <v>-30942043991.895741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-30942043991.895741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-128925183.29956558</v>
      </c>
      <c r="L4964" s="444">
        <f t="shared" ca="1" si="197"/>
        <v>-31070969175.195305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-31070969175.195305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-129462371.56331378</v>
      </c>
      <c r="L4965" s="444">
        <f t="shared" ca="1" si="197"/>
        <v>-31200431546.758617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-31200431546.758617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-130001798.11149423</v>
      </c>
      <c r="L4966" s="444">
        <f t="shared" ca="1" si="197"/>
        <v>-31330433344.870113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-31330433344.870113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-130543472.27029213</v>
      </c>
      <c r="L4967" s="444">
        <f t="shared" ca="1" si="197"/>
        <v>-31460976817.140404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-31460976817.140404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-131087403.40475167</v>
      </c>
      <c r="L4968" s="444">
        <f t="shared" ca="1" si="197"/>
        <v>-31592064220.545155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-31592064220.545155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-131633600.91893816</v>
      </c>
      <c r="L4969" s="444">
        <f t="shared" ca="1" si="197"/>
        <v>-31723697821.464092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-31723697821.464092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-132182074.25610037</v>
      </c>
      <c r="L4970" s="444">
        <f t="shared" ca="1" si="197"/>
        <v>-31855879895.720192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-31855879895.720192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-132732832.89883415</v>
      </c>
      <c r="L4971" s="444">
        <f t="shared" ca="1" si="197"/>
        <v>-31988612728.619026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-31988612728.619026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-133285886.36924595</v>
      </c>
      <c r="L4972" s="444">
        <f t="shared" ca="1" si="197"/>
        <v>-32121898614.988274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-32121898614.988274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-133841244.22911783</v>
      </c>
      <c r="L4973" s="444">
        <f t="shared" ca="1" si="197"/>
        <v>-32255739859.217392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-32255739859.217392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-134398916.08007249</v>
      </c>
      <c r="L4974" s="444">
        <f t="shared" ca="1" si="197"/>
        <v>-32390138775.297466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-32390138775.297466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-134958911.56373942</v>
      </c>
      <c r="L4975" s="444">
        <f t="shared" ca="1" si="197"/>
        <v>-32525097686.861206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-32525097686.861206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-135521240.3619217</v>
      </c>
      <c r="L4976" s="444">
        <f t="shared" ca="1" si="197"/>
        <v>-32660618927.223129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-32660618927.223129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-136085912.19676304</v>
      </c>
      <c r="L4977" s="444">
        <f t="shared" ca="1" si="197"/>
        <v>-32796704839.419891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-32796704839.419891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-136652936.83091623</v>
      </c>
      <c r="L4978" s="444">
        <f t="shared" ca="1" si="197"/>
        <v>-32933357776.250809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-32933357776.250809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-137222324.06771171</v>
      </c>
      <c r="L4979" s="444">
        <f t="shared" ca="1" si="197"/>
        <v>-33070580100.31852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-33070580100.31852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-137794083.75132716</v>
      </c>
      <c r="L4980" s="444">
        <f t="shared" ca="1" si="197"/>
        <v>-33208374184.069847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-33208374184.069847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-138368225.7669577</v>
      </c>
      <c r="L4981" s="444">
        <f t="shared" ca="1" si="197"/>
        <v>-33346742409.836803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-33346742409.836803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-138944760.04098669</v>
      </c>
      <c r="L4982" s="444">
        <f t="shared" ca="1" si="197"/>
        <v>-33485687169.877789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-33485687169.877789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-139523696.54115745</v>
      </c>
      <c r="L4983" s="444">
        <f t="shared" ca="1" si="197"/>
        <v>-33625210866.418945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-33625210866.418945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-140105045.27674562</v>
      </c>
      <c r="L4984" s="444">
        <f t="shared" ca="1" si="197"/>
        <v>-33765315911.69569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-33765315911.69569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-140688816.29873204</v>
      </c>
      <c r="L4985" s="444">
        <f t="shared" ca="1" si="197"/>
        <v>-33906004727.994423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-33906004727.994423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-141275019.69997677</v>
      </c>
      <c r="L4986" s="444">
        <f t="shared" ca="1" si="197"/>
        <v>-34047279747.694401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-34047279747.694401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-141863665.61539334</v>
      </c>
      <c r="L4987" s="444">
        <f t="shared" ca="1" si="197"/>
        <v>-34189143413.309795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-34189143413.309795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-142454764.22212416</v>
      </c>
      <c r="L4988" s="444">
        <f t="shared" ca="1" si="197"/>
        <v>-34331598177.531921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-34331598177.531921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-143048325.73971632</v>
      </c>
      <c r="L4989" s="444">
        <f t="shared" ca="1" si="197"/>
        <v>-34474646503.271637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-34474646503.271637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-143644360.43029848</v>
      </c>
      <c r="L4990" s="444">
        <f t="shared" ca="1" si="197"/>
        <v>-34618290863.701935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-34618290863.701935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-144242878.59875807</v>
      </c>
      <c r="L4991" s="444">
        <f t="shared" ca="1" si="197"/>
        <v>-34762533742.30069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-34762533742.30069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-144843890.59291953</v>
      </c>
      <c r="L4992" s="444">
        <f t="shared" ca="1" si="197"/>
        <v>-34907377632.893608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-34907377632.893608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-145447406.80372337</v>
      </c>
      <c r="L4993" s="444">
        <f t="shared" ca="1" si="197"/>
        <v>-35052825039.697334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-35052825039.697334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-146053437.66540557</v>
      </c>
      <c r="L4994" s="444">
        <f t="shared" ca="1" si="197"/>
        <v>-35198878477.36274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-35198878477.36274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-146661993.65567809</v>
      </c>
      <c r="L4995" s="444">
        <f t="shared" ca="1" si="197"/>
        <v>-35345540471.018417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-35345540471.018417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-147273085.29591006</v>
      </c>
      <c r="L4996" s="444">
        <f t="shared" ca="1" si="197"/>
        <v>-35492813556.314331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-35492813556.314331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-147886723.1513097</v>
      </c>
      <c r="L4997" s="444">
        <f t="shared" ca="1" si="197"/>
        <v>-35640700279.465637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-35640700279.465637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-148502917.83110681</v>
      </c>
      <c r="L4998" s="444">
        <f t="shared" ca="1" si="197"/>
        <v>-35789203197.296745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-35789203197.296745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-149121679.98873645</v>
      </c>
      <c r="L4999" s="444">
        <f t="shared" ca="1" si="197"/>
        <v>-35938324877.285484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-35938324877.285484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-149743020.32202286</v>
      </c>
      <c r="L5000" s="444">
        <f t="shared" ca="1" si="197"/>
        <v>-36088067897.607506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-36088067897.607506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-150366949.57336462</v>
      </c>
      <c r="L5001" s="444">
        <f t="shared" ca="1" si="197"/>
        <v>-36238434847.18087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-36238434847.18087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-150993478.52992028</v>
      </c>
      <c r="L5002" s="444">
        <f t="shared" ca="1" si="197"/>
        <v>-36389428325.710793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-36389428325.710793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-151622618.02379498</v>
      </c>
      <c r="L5003" s="444">
        <f t="shared" ca="1" si="197"/>
        <v>-36541050943.734589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-36541050943.734589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-152254378.93222746</v>
      </c>
      <c r="L5004" s="444">
        <f t="shared" ca="1" si="197"/>
        <v>-36693305322.666817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-36693305322.666817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-152888772.17777839</v>
      </c>
      <c r="L5005" s="444">
        <f t="shared" ca="1" si="197"/>
        <v>-36846194094.844597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-36846194094.844597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-153525808.72851914</v>
      </c>
      <c r="L5006" s="444">
        <f t="shared" ca="1" si="197"/>
        <v>-36999719903.573112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-36999719903.573112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-154165499.5982213</v>
      </c>
      <c r="L5007" s="444">
        <f t="shared" ca="1" si="197"/>
        <v>-37153885403.171333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-37153885403.171333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-154807855.84654722</v>
      </c>
      <c r="L5008" s="444">
        <f t="shared" ca="1" si="197"/>
        <v>-37308693259.017883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-37308693259.017883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-155452888.57924119</v>
      </c>
      <c r="L5009" s="444">
        <f t="shared" ca="1" si="197"/>
        <v>-37464146147.597122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-37464146147.597122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-156100608.94832134</v>
      </c>
      <c r="L5010" s="444">
        <f t="shared" ca="1" si="197"/>
        <v>-37620246756.545441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-37620246756.545441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-156751028.15227267</v>
      </c>
      <c r="L5011" s="444">
        <f t="shared" ca="1" si="197"/>
        <v>-37776997784.697716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-37776997784.697716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-157404157.43624049</v>
      </c>
      <c r="L5012" s="444">
        <f t="shared" ca="1" si="197"/>
        <v>-37934401942.133957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-37934401942.133957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-158060008.09222481</v>
      </c>
      <c r="L5013" s="444">
        <f t="shared" ca="1" si="197"/>
        <v>-38092461950.226181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-38092461950.226181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-158718591.45927575</v>
      </c>
      <c r="L5014" s="444">
        <f t="shared" ca="1" si="197"/>
        <v>-38251180541.685455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-38251180541.685455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-159379918.9236894</v>
      </c>
      <c r="L5015" s="444">
        <f t="shared" ca="1" si="197"/>
        <v>-38410560460.609146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-38410560460.609146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-160044001.91920477</v>
      </c>
      <c r="L5016" s="444">
        <f t="shared" ca="1" si="197"/>
        <v>-38570604462.528351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-38570604462.528351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-160710851.92720145</v>
      </c>
      <c r="L5017" s="444">
        <f t="shared" ca="1" si="197"/>
        <v>-38731315314.455551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-38731315314.455551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-161380480.47689813</v>
      </c>
      <c r="L5018" s="444">
        <f t="shared" ca="1" si="197"/>
        <v>-38892695794.932449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-38892695794.932449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-162052899.14555186</v>
      </c>
      <c r="L5019" s="444">
        <f t="shared" ca="1" si="197"/>
        <v>-39054748694.078003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-39054748694.078003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-162728119.55865833</v>
      </c>
      <c r="L5020" s="444">
        <f t="shared" ca="1" si="197"/>
        <v>-39217476813.636658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-39217476813.636658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-163406153.39015275</v>
      </c>
      <c r="L5021" s="444">
        <f t="shared" ca="1" si="197"/>
        <v>-39380882967.02681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-39380882967.02681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-164087012.36261171</v>
      </c>
      <c r="L5022" s="444">
        <f t="shared" ca="1" si="197"/>
        <v>-39544969979.38942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-39544969979.38942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-164770708.24745592</v>
      </c>
      <c r="L5023" s="444">
        <f t="shared" ca="1" si="197"/>
        <v>-39709740687.636879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-39709740687.636879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-165457252.86515367</v>
      </c>
      <c r="L5024" s="444">
        <f t="shared" ca="1" si="197"/>
        <v>-39875197940.502029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-39875197940.502029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-166146658.08542511</v>
      </c>
      <c r="L5025" s="444">
        <f t="shared" ca="1" si="197"/>
        <v>-40041344598.587456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-40041344598.587456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-166838935.82744774</v>
      </c>
      <c r="L5026" s="444">
        <f t="shared" ca="1" si="197"/>
        <v>-40208183534.414902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-40208183534.414902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-167534098.06006208</v>
      </c>
      <c r="L5027" s="444">
        <f t="shared" ca="1" si="197"/>
        <v>-40375717632.47496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-40375717632.47496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-168232156.80197901</v>
      </c>
      <c r="L5028" s="444">
        <f t="shared" ca="1" si="197"/>
        <v>-40543949789.276939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-40543949789.276939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-168933124.12198725</v>
      </c>
      <c r="L5029" s="444">
        <f t="shared" ca="1" si="197"/>
        <v>-40712882913.398926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-40712882913.398926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-169637012.13916218</v>
      </c>
      <c r="L5030" s="444">
        <f t="shared" ca="1" si="197"/>
        <v>-40882519925.538086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-40882519925.538086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-170343833.02307534</v>
      </c>
      <c r="L5031" s="444">
        <f t="shared" ca="1" si="197"/>
        <v>-41052863758.561165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-41052863758.561165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-171053598.99400485</v>
      </c>
      <c r="L5032" s="444">
        <f t="shared" ca="1" si="197"/>
        <v>-41223917357.555168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-41223917357.555168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-171766322.32314652</v>
      </c>
      <c r="L5033" s="444">
        <f t="shared" ca="1" si="197"/>
        <v>-41395683679.878311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-41395683679.878311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-172482015.33282629</v>
      </c>
      <c r="L5034" s="444">
        <f t="shared" ca="1" si="197"/>
        <v>-41568165695.211136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-41568165695.211136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-173200690.39671308</v>
      </c>
      <c r="L5035" s="444">
        <f t="shared" ca="1" si="197"/>
        <v>-41741366385.607849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-41741366385.607849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-173922359.94003269</v>
      </c>
      <c r="L5036" s="444">
        <f t="shared" ca="1" si="197"/>
        <v>-41915288745.547882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-41915288745.547882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-174647036.43978283</v>
      </c>
      <c r="L5037" s="444">
        <f t="shared" ca="1" si="197"/>
        <v>-42089935781.987663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-42089935781.987663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-175374732.4249486</v>
      </c>
      <c r="L5038" s="444">
        <f t="shared" ca="1" si="197"/>
        <v>-42265310514.412613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-42265310514.412613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-176105460.47671923</v>
      </c>
      <c r="L5039" s="444">
        <f t="shared" ca="1" si="197"/>
        <v>-42441415974.889336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-42441415974.889336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-176839233.22870556</v>
      </c>
      <c r="L5040" s="444">
        <f t="shared" ca="1" si="197"/>
        <v>-42618255208.118042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-42618255208.118042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-177576063.3671585</v>
      </c>
      <c r="L5041" s="444">
        <f t="shared" ca="1" si="197"/>
        <v>-42795831271.485199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-42795831271.485199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-178315963.63118833</v>
      </c>
      <c r="L5042" s="444">
        <f t="shared" ca="1" si="197"/>
        <v>-42974147235.116386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-42974147235.116386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-179058946.81298494</v>
      </c>
      <c r="L5043" s="444">
        <f t="shared" ca="1" si="197"/>
        <v>-43153206181.929375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-43153206181.929375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-179805025.75803906</v>
      </c>
      <c r="L5044" s="444">
        <f t="shared" ca="1" si="197"/>
        <v>-43333011207.687416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-43333011207.687416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-180554213.36536422</v>
      </c>
      <c r="L5045" s="444">
        <f t="shared" ca="1" si="197"/>
        <v>-43513565421.05278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-43513565421.05278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-181306522.58771992</v>
      </c>
      <c r="L5046" s="444">
        <f t="shared" ca="1" si="197"/>
        <v>-43694871943.640503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-43694871943.640503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-182061966.43183541</v>
      </c>
      <c r="L5047" s="444">
        <f t="shared" ca="1" si="197"/>
        <v>-43876933910.072342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-43876933910.072342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-182820557.95863476</v>
      </c>
      <c r="L5048" s="444">
        <f t="shared" ca="1" si="197"/>
        <v>-44059754468.030975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-44059754468.030975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-183582310.28346241</v>
      </c>
      <c r="L5049" s="444">
        <f t="shared" ca="1" si="197"/>
        <v>-44243336778.314438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-44243336778.314438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-184347236.57631016</v>
      </c>
      <c r="L5050" s="444">
        <f t="shared" ca="1" si="197"/>
        <v>-44427684014.890747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-44427684014.890747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-185115350.06204477</v>
      </c>
      <c r="L5051" s="444">
        <f t="shared" ca="1" si="197"/>
        <v>-44612799364.952789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-44612799364.952789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-185886664.02063662</v>
      </c>
      <c r="L5052" s="444">
        <f t="shared" ca="1" si="197"/>
        <v>-44798686028.973427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-44798686028.973427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-186661191.78738928</v>
      </c>
      <c r="L5053" s="444">
        <f t="shared" ca="1" si="197"/>
        <v>-44985347220.760818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-44985347220.760818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-187438946.75317007</v>
      </c>
      <c r="L5054" s="444">
        <f t="shared" ca="1" si="197"/>
        <v>-45172786167.513992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-45172786167.513992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-188219942.36464164</v>
      </c>
      <c r="L5055" s="444">
        <f t="shared" ca="1" si="197"/>
        <v>-45361006109.878632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-45361006109.878632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-189004192.12449428</v>
      </c>
      <c r="L5056" s="444">
        <f t="shared" ca="1" si="197"/>
        <v>-45550010302.003128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-45550010302.003128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-189791709.59167969</v>
      </c>
      <c r="L5057" s="444">
        <f t="shared" ca="1" si="197"/>
        <v>-45739802011.59481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-45739802011.59481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-190582508.38164505</v>
      </c>
      <c r="L5058" s="444">
        <f t="shared" ca="1" si="197"/>
        <v>-45930384519.976456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-45930384519.976456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-191376602.16656858</v>
      </c>
      <c r="L5059" s="444">
        <f t="shared" ca="1" si="197"/>
        <v>-46121761122.143021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-46121761122.143021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-192174004.67559591</v>
      </c>
      <c r="L5060" s="444">
        <f t="shared" ca="1" si="197"/>
        <v>-46313935126.818619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-46313935126.818619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-192974729.69507757</v>
      </c>
      <c r="L5061" s="444">
        <f t="shared" ca="1" si="197"/>
        <v>-46506909856.513695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-46506909856.513695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-193778791.06880707</v>
      </c>
      <c r="L5062" s="444">
        <f t="shared" ca="1" si="197"/>
        <v>-46700688647.582504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-46700688647.582504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-194586202.69826043</v>
      </c>
      <c r="L5063" s="444">
        <f t="shared" ca="1" si="197"/>
        <v>-46895274850.280762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-46895274850.280762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-195396978.54283652</v>
      </c>
      <c r="L5064" s="444">
        <f t="shared" ca="1" si="197"/>
        <v>-47090671828.823601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-47090671828.823601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-196211132.62009832</v>
      </c>
      <c r="L5065" s="444">
        <f t="shared" ca="1" si="197"/>
        <v>-47286882961.443703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-47286882961.443703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-197028679.00601542</v>
      </c>
      <c r="L5066" s="444">
        <f t="shared" ca="1" si="197"/>
        <v>-47483911640.449715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-47483911640.449715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-197849631.83520713</v>
      </c>
      <c r="L5067" s="444">
        <f t="shared" ca="1" si="197"/>
        <v>-47681761272.28492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-47681761272.28492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-198674005.30118716</v>
      </c>
      <c r="L5068" s="444">
        <f t="shared" ca="1" si="197"/>
        <v>-47880435277.586105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-47880435277.586105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-199501813.65660876</v>
      </c>
      <c r="L5069" s="444">
        <f t="shared" ca="1" si="197"/>
        <v>-48079937091.242714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-48079937091.242714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-200333071.21351132</v>
      </c>
      <c r="L5070" s="444">
        <f t="shared" ca="1" si="197"/>
        <v>-48280270162.456223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-48280270162.456223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-201167792.34356758</v>
      </c>
      <c r="L5071" s="444">
        <f t="shared" ca="1" si="197"/>
        <v>-48481437954.799789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-48481437954.799789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-202005991.47833246</v>
      </c>
      <c r="L5072" s="444">
        <f t="shared" ca="1" si="197"/>
        <v>-48683443946.278122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-48683443946.278122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-202847683.10949218</v>
      </c>
      <c r="L5073" s="444">
        <f t="shared" ca="1" si="197"/>
        <v>-48886291629.387611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-48886291629.387611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-203692881.78911504</v>
      </c>
      <c r="L5074" s="444">
        <f t="shared" ca="1" si="197"/>
        <v>-49089984511.176727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-49089984511.176727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-204541602.12990302</v>
      </c>
      <c r="L5075" s="444">
        <f t="shared" ca="1" si="197"/>
        <v>-49294526113.306633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-49294526113.306633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-205393858.8054443</v>
      </c>
      <c r="L5076" s="444">
        <f t="shared" ca="1" si="197"/>
        <v>-49499919972.112076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-49499919972.112076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-206249666.55046698</v>
      </c>
      <c r="L5077" s="444">
        <f t="shared" ca="1" si="197"/>
        <v>-49706169638.662544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-49706169638.662544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-207109040.16109392</v>
      </c>
      <c r="L5078" s="444">
        <f t="shared" ca="1" si="197"/>
        <v>-49913278678.823639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-49913278678.823639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-207971994.4950985</v>
      </c>
      <c r="L5079" s="444">
        <f t="shared" ca="1" si="197"/>
        <v>-50121250673.318741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-50121250673.318741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-208838544.47216141</v>
      </c>
      <c r="L5080" s="444">
        <f t="shared" ca="1" si="197"/>
        <v>-50330089217.790901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-50330089217.790901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-209708705.07412875</v>
      </c>
      <c r="L5081" s="444">
        <f t="shared" ca="1" si="197"/>
        <v>-50539797922.865028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-50539797922.865028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-210582491.34527096</v>
      </c>
      <c r="L5082" s="444">
        <f t="shared" ca="1" si="197"/>
        <v>-50750380414.210297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-50750380414.210297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-211459918.3925429</v>
      </c>
      <c r="L5083" s="444">
        <f t="shared" ca="1" si="197"/>
        <v>-50961840332.602837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-50961840332.602837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-212341001.38584515</v>
      </c>
      <c r="L5084" s="444">
        <f t="shared" ca="1" si="197"/>
        <v>-51174181333.988678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-51174181333.988678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-213225755.55828616</v>
      </c>
      <c r="L5085" s="444">
        <f t="shared" ca="1" si="197"/>
        <v>-51387407089.546967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-51387407089.546967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-214114196.20644569</v>
      </c>
      <c r="L5086" s="444">
        <f t="shared" ca="1" si="197"/>
        <v>-51601521285.75341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-51601521285.75341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-215006338.6906392</v>
      </c>
      <c r="L5087" s="444">
        <f t="shared" ca="1" si="197"/>
        <v>-51816527624.444046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-51816527624.444046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-215902198.43518353</v>
      </c>
      <c r="L5088" s="444">
        <f t="shared" ca="1" si="197"/>
        <v>-52032429822.879227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-52032429822.879227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-216801790.92866343</v>
      </c>
      <c r="L5089" s="444">
        <f t="shared" ca="1" si="197"/>
        <v>-52249231613.807892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-52249231613.807892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-217705131.72419953</v>
      </c>
      <c r="L5090" s="444">
        <f t="shared" ca="1" si="197"/>
        <v>-52466936745.532089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-52466936745.532089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-218612236.43971702</v>
      </c>
      <c r="L5091" s="444">
        <f t="shared" ca="1" si="197"/>
        <v>-52685548981.971809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-52685548981.971809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-219523120.75821587</v>
      </c>
      <c r="L5092" s="444">
        <f t="shared" ca="1" si="197"/>
        <v>-52905072102.730026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-52905072102.730026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-220437800.42804179</v>
      </c>
      <c r="L5093" s="444">
        <f t="shared" ca="1" si="197"/>
        <v>-53125509903.158066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-53125509903.158066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-221356291.26315859</v>
      </c>
      <c r="L5094" s="444">
        <f t="shared" ca="1" si="197"/>
        <v>-53346866194.421227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-53346866194.421227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-222278609.14342177</v>
      </c>
      <c r="L5095" s="444">
        <f t="shared" ca="1" si="197"/>
        <v>-53569144803.564651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-53569144803.564651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-223204770.01485273</v>
      </c>
      <c r="L5096" s="444">
        <f t="shared" ca="1" si="197"/>
        <v>-53792349573.579506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-53792349573.579506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-224134789.8899146</v>
      </c>
      <c r="L5097" s="444">
        <f t="shared" ca="1" si="197"/>
        <v>-54016484363.469421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-54016484363.469421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-225068684.84778923</v>
      </c>
      <c r="L5098" s="444">
        <f t="shared" ca="1" si="197"/>
        <v>-54241553048.317207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-54241553048.317207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-226006471.03465503</v>
      </c>
      <c r="L5099" s="444">
        <f t="shared" ca="1" si="197"/>
        <v>-54467559519.35186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-54467559519.35186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-226948164.66396612</v>
      </c>
      <c r="L5100" s="444">
        <f t="shared" ca="1" si="197"/>
        <v>-54694507684.015823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-54694507684.015823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-227893782.0167326</v>
      </c>
      <c r="L5101" s="444">
        <f t="shared" ca="1" si="197"/>
        <v>-54922401466.032555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-54922401466.032555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-228843339.44180229</v>
      </c>
      <c r="L5102" s="444">
        <f t="shared" ca="1" si="197"/>
        <v>-55151244805.474358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-55151244805.474358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-229796853.35614312</v>
      </c>
      <c r="L5103" s="444">
        <f t="shared" ca="1" si="197"/>
        <v>-55381041658.830498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-55381041658.830498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-230754340.24512708</v>
      </c>
      <c r="L5104" s="444">
        <f t="shared" ca="1" si="197"/>
        <v>-55611795999.075623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-55611795999.075623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-231715816.66281509</v>
      </c>
      <c r="L5105" s="444">
        <f t="shared" ca="1" si="197"/>
        <v>-55843511815.738434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-55843511815.738434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-232681299.23224348</v>
      </c>
      <c r="L5106" s="444">
        <f t="shared" ca="1" si="197"/>
        <v>-56076193114.97068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-56076193114.97068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-233650804.64571112</v>
      </c>
      <c r="L5107" s="444">
        <f t="shared" ca="1" si="197"/>
        <v>-56309843919.616394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-56309843919.616394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-234624349.66506833</v>
      </c>
      <c r="L5108" s="444">
        <f t="shared" ref="L5108:L5362" ca="1" si="202">I5108-J5108+K5108</f>
        <v>-56544468269.281464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-56544468269.281464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-235601951.12200609</v>
      </c>
      <c r="L5109" s="444">
        <f t="shared" ca="1" si="202"/>
        <v>-56780070220.403473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-56780070220.403473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-236583625.91834778</v>
      </c>
      <c r="L5110" s="444">
        <f t="shared" ca="1" si="202"/>
        <v>-57016653846.321823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-57016653846.321823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-237569391.02634093</v>
      </c>
      <c r="L5111" s="444">
        <f t="shared" ca="1" si="202"/>
        <v>-57254223237.348167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-57254223237.348167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-238559263.4889507</v>
      </c>
      <c r="L5112" s="444">
        <f t="shared" ca="1" si="202"/>
        <v>-57492782500.83712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-57492782500.83712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-239553260.42015469</v>
      </c>
      <c r="L5113" s="444">
        <f t="shared" ca="1" si="202"/>
        <v>-57732335761.257278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-57732335761.257278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-240551399.00523865</v>
      </c>
      <c r="L5114" s="444">
        <f t="shared" ca="1" si="202"/>
        <v>-57972887160.26252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-57972887160.26252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-241553696.50109383</v>
      </c>
      <c r="L5115" s="444">
        <f t="shared" ca="1" si="202"/>
        <v>-58214440856.763611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-58214440856.763611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-242560170.23651505</v>
      </c>
      <c r="L5116" s="444">
        <f t="shared" ca="1" si="202"/>
        <v>-58457001027.000122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-58457001027.000122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-243570837.61250052</v>
      </c>
      <c r="L5117" s="444">
        <f t="shared" ca="1" si="202"/>
        <v>-58700571864.612625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-58700571864.612625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-244585716.10255259</v>
      </c>
      <c r="L5118" s="444">
        <f t="shared" ca="1" si="202"/>
        <v>-58945157580.715179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-58945157580.715179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-245604823.25297987</v>
      </c>
      <c r="L5119" s="444">
        <f t="shared" ca="1" si="202"/>
        <v>-59190762403.968163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-59190762403.968163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-246628176.68320069</v>
      </c>
      <c r="L5120" s="444">
        <f t="shared" ca="1" si="202"/>
        <v>-59437390580.65136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-59437390580.65136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-247655794.08604729</v>
      </c>
      <c r="L5121" s="444">
        <f t="shared" ca="1" si="202"/>
        <v>-59685046374.737404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-59685046374.737404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-248687693.22807255</v>
      </c>
      <c r="L5122" s="444">
        <f t="shared" ca="1" si="202"/>
        <v>-59933734067.965477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-59933734067.965477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-249723891.94985616</v>
      </c>
      <c r="L5123" s="444">
        <f t="shared" ca="1" si="202"/>
        <v>-60183457959.915337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-60183457959.915337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-250764408.16631389</v>
      </c>
      <c r="L5124" s="444">
        <f t="shared" ca="1" si="202"/>
        <v>-60434222368.08165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-60434222368.08165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-251809259.86700684</v>
      </c>
      <c r="L5125" s="444">
        <f t="shared" ca="1" si="202"/>
        <v>-60686031627.948654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-60686031627.948654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-252858465.11645275</v>
      </c>
      <c r="L5126" s="444">
        <f t="shared" ca="1" si="202"/>
        <v>-60938890093.065109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-60938890093.065109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-253912042.05443791</v>
      </c>
      <c r="L5127" s="444">
        <f t="shared" ca="1" si="202"/>
        <v>-61192802135.119545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-61192802135.119545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-254970008.89633143</v>
      </c>
      <c r="L5128" s="444">
        <f t="shared" ca="1" si="202"/>
        <v>-61447772144.015877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-61447772144.015877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-256032383.93339947</v>
      </c>
      <c r="L5129" s="444">
        <f t="shared" ca="1" si="202"/>
        <v>-61703804527.94928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-61703804527.94928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-257099185.53312197</v>
      </c>
      <c r="L5130" s="444">
        <f t="shared" ca="1" si="202"/>
        <v>-61960903713.482399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-61960903713.482399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-258170432.13951001</v>
      </c>
      <c r="L5131" s="444">
        <f t="shared" ca="1" si="202"/>
        <v>-62219074145.62191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-62219074145.62191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-259246142.27342463</v>
      </c>
      <c r="L5132" s="444">
        <f t="shared" ca="1" si="202"/>
        <v>-62478320287.895332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-62478320287.895332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-260326334.53289723</v>
      </c>
      <c r="L5133" s="444">
        <f t="shared" ca="1" si="202"/>
        <v>-62738646622.42823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-62738646622.42823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-261411027.59345096</v>
      </c>
      <c r="L5134" s="444">
        <f t="shared" ca="1" si="202"/>
        <v>-63000057650.021683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-63000057650.021683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-262500240.20842367</v>
      </c>
      <c r="L5135" s="444">
        <f t="shared" ca="1" si="202"/>
        <v>-63262557890.23011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-63262557890.23011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-263593991.20929214</v>
      </c>
      <c r="L5136" s="444">
        <f t="shared" ca="1" si="202"/>
        <v>-63526151881.4394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-63526151881.4394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-264692299.50599751</v>
      </c>
      <c r="L5137" s="444">
        <f t="shared" ca="1" si="202"/>
        <v>-63790844180.945396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-63790844180.945396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-265795184.0872725</v>
      </c>
      <c r="L5138" s="444">
        <f t="shared" ca="1" si="202"/>
        <v>-64056639365.032669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-64056639365.032669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-266902664.02096945</v>
      </c>
      <c r="L5139" s="444">
        <f t="shared" ca="1" si="202"/>
        <v>-64323542029.053642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-64323542029.053642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-268014758.45439017</v>
      </c>
      <c r="L5140" s="444">
        <f t="shared" ca="1" si="202"/>
        <v>-64591556787.508034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-64591556787.508034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-269131486.61461681</v>
      </c>
      <c r="L5141" s="444">
        <f t="shared" ca="1" si="202"/>
        <v>-64860688274.12265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-64860688274.12265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-270252867.80884439</v>
      </c>
      <c r="L5142" s="444">
        <f t="shared" ca="1" si="202"/>
        <v>-65130941141.931496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-65130941141.931496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-271378921.42471451</v>
      </c>
      <c r="L5143" s="444">
        <f t="shared" ca="1" si="202"/>
        <v>-65402320063.356209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-65402320063.356209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-272509666.93065083</v>
      </c>
      <c r="L5144" s="444">
        <f t="shared" ca="1" si="202"/>
        <v>-65674829730.286858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-65674829730.286858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-273645123.87619525</v>
      </c>
      <c r="L5145" s="444">
        <f t="shared" ca="1" si="202"/>
        <v>-65948474854.163055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-65948474854.163055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-274785311.89234608</v>
      </c>
      <c r="L5146" s="444">
        <f t="shared" ca="1" si="202"/>
        <v>-66223260166.055405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-66223260166.055405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-275930250.69189757</v>
      </c>
      <c r="L5147" s="444">
        <f t="shared" ca="1" si="202"/>
        <v>-66499190416.747299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-66499190416.747299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-277079960.06978041</v>
      </c>
      <c r="L5148" s="444">
        <f t="shared" ca="1" si="202"/>
        <v>-66776270376.817078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-66776270376.817078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-278234459.90340447</v>
      </c>
      <c r="L5149" s="444">
        <f t="shared" ca="1" si="202"/>
        <v>-67054504836.720482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-67054504836.720482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-279393770.15300202</v>
      </c>
      <c r="L5150" s="444">
        <f t="shared" ca="1" si="202"/>
        <v>-67333898606.873482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-67333898606.873482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-280557910.86197281</v>
      </c>
      <c r="L5151" s="444">
        <f t="shared" ca="1" si="202"/>
        <v>-67614456517.735458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-67614456517.735458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-281726902.15723109</v>
      </c>
      <c r="L5152" s="444">
        <f t="shared" ca="1" si="202"/>
        <v>-67896183419.892693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-67896183419.892693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-282900764.24955285</v>
      </c>
      <c r="L5153" s="444">
        <f t="shared" ca="1" si="202"/>
        <v>-68179084184.142242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-68179084184.142242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-284079517.43392599</v>
      </c>
      <c r="L5154" s="444">
        <f t="shared" ca="1" si="202"/>
        <v>-68463163701.576172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-68463163701.576172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-285263182.08990073</v>
      </c>
      <c r="L5155" s="444">
        <f t="shared" ca="1" si="202"/>
        <v>-68748426883.666077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-68748426883.666077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-286451778.68194199</v>
      </c>
      <c r="L5156" s="444">
        <f t="shared" ca="1" si="202"/>
        <v>-69034878662.348022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-69034878662.348022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-287645327.75978345</v>
      </c>
      <c r="L5157" s="444">
        <f t="shared" ca="1" si="202"/>
        <v>-69322523990.107803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-69322523990.107803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-288843849.95878249</v>
      </c>
      <c r="L5158" s="444">
        <f t="shared" ca="1" si="202"/>
        <v>-69611367840.066589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-69611367840.066589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-290047366.00027746</v>
      </c>
      <c r="L5159" s="444">
        <f t="shared" ca="1" si="202"/>
        <v>-69901415206.066864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-69901415206.066864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-291255896.69194525</v>
      </c>
      <c r="L5160" s="444">
        <f t="shared" ca="1" si="202"/>
        <v>-70192671102.758804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-70192671102.758804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-292469462.92816168</v>
      </c>
      <c r="L5161" s="444">
        <f t="shared" ca="1" si="202"/>
        <v>-70485140565.686966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-70485140565.686966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-293688085.69036233</v>
      </c>
      <c r="L5162" s="444">
        <f t="shared" ca="1" si="202"/>
        <v>-70778828651.377335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-70778828651.377335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-294911786.04740554</v>
      </c>
      <c r="L5163" s="444">
        <f t="shared" ca="1" si="202"/>
        <v>-71073740437.424744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-71073740437.424744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-296140585.15593642</v>
      </c>
      <c r="L5164" s="444">
        <f t="shared" ca="1" si="202"/>
        <v>-71369881022.580673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-71369881022.580673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-297374504.2607528</v>
      </c>
      <c r="L5165" s="444">
        <f t="shared" ca="1" si="202"/>
        <v>-71667255526.841431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-71667255526.841431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-298613564.69517261</v>
      </c>
      <c r="L5166" s="444">
        <f t="shared" ca="1" si="202"/>
        <v>-71965869091.536606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-71965869091.536606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-299857787.88140249</v>
      </c>
      <c r="L5167" s="444">
        <f t="shared" ca="1" si="202"/>
        <v>-72265726879.418015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-72265726879.418015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-301107195.33090842</v>
      </c>
      <c r="L5168" s="444">
        <f t="shared" ca="1" si="202"/>
        <v>-72566834074.748917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-72566834074.748917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-302361808.64478713</v>
      </c>
      <c r="L5169" s="444">
        <f t="shared" ca="1" si="202"/>
        <v>-72869195883.393707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-72869195883.393707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-303621649.51414043</v>
      </c>
      <c r="L5170" s="444">
        <f t="shared" ca="1" si="202"/>
        <v>-73172817532.907852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-73172817532.907852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-304886739.72044939</v>
      </c>
      <c r="L5171" s="444">
        <f t="shared" ca="1" si="202"/>
        <v>-73477704272.628296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-73477704272.628296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-306157101.13595122</v>
      </c>
      <c r="L5172" s="444">
        <f t="shared" ca="1" si="202"/>
        <v>-73783861373.764252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-73783861373.764252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-307432755.72401774</v>
      </c>
      <c r="L5173" s="444">
        <f t="shared" ca="1" si="202"/>
        <v>-74091294129.488266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-74091294129.488266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-308713725.53953445</v>
      </c>
      <c r="L5174" s="444">
        <f t="shared" ca="1" si="202"/>
        <v>-74400007855.027802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-74400007855.027802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-310000032.7292825</v>
      </c>
      <c r="L5175" s="444">
        <f t="shared" ca="1" si="202"/>
        <v>-74710007887.75708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-74710007887.75708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-311291699.53232116</v>
      </c>
      <c r="L5176" s="444">
        <f t="shared" ca="1" si="202"/>
        <v>-75021299587.289398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-75021299587.289398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-312588748.2803725</v>
      </c>
      <c r="L5177" s="444">
        <f t="shared" ca="1" si="202"/>
        <v>-75333888335.569763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-75333888335.569763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-313891201.39820737</v>
      </c>
      <c r="L5178" s="444">
        <f t="shared" ca="1" si="202"/>
        <v>-75647779536.967972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-75647779536.967972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-315199081.40403318</v>
      </c>
      <c r="L5179" s="444">
        <f t="shared" ca="1" si="202"/>
        <v>-75962978618.372009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-75962978618.372009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-316512410.90988338</v>
      </c>
      <c r="L5180" s="444">
        <f t="shared" ca="1" si="202"/>
        <v>-76279491029.281891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-76279491029.281891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-317831212.62200785</v>
      </c>
      <c r="L5181" s="444">
        <f t="shared" ca="1" si="202"/>
        <v>-76597322241.9039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-76597322241.9039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-319155509.34126627</v>
      </c>
      <c r="L5182" s="444">
        <f t="shared" ca="1" si="202"/>
        <v>-76916477751.245163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-76916477751.245163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-320485323.96352148</v>
      </c>
      <c r="L5183" s="444">
        <f t="shared" ca="1" si="202"/>
        <v>-77236963075.208679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-77236963075.208679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-321820679.48003614</v>
      </c>
      <c r="L5184" s="444">
        <f t="shared" ca="1" si="202"/>
        <v>-77558783754.688721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-77558783754.688721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-323161598.97786969</v>
      </c>
      <c r="L5185" s="444">
        <f t="shared" ca="1" si="202"/>
        <v>-77881945353.666595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-77881945353.666595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-324508105.6402775</v>
      </c>
      <c r="L5186" s="444">
        <f t="shared" ca="1" si="202"/>
        <v>-78206453459.30687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-78206453459.30687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-325860222.74711198</v>
      </c>
      <c r="L5187" s="444">
        <f t="shared" ca="1" si="202"/>
        <v>-78532313682.053986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-78532313682.053986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-327217973.67522496</v>
      </c>
      <c r="L5188" s="444">
        <f t="shared" ca="1" si="202"/>
        <v>-78859531655.729218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-78859531655.729218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-328581381.89887172</v>
      </c>
      <c r="L5189" s="444">
        <f t="shared" ca="1" si="202"/>
        <v>-79188113037.628082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-79188113037.628082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-329950470.99011701</v>
      </c>
      <c r="L5190" s="444">
        <f t="shared" ca="1" si="202"/>
        <v>-79518063508.618195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-79518063508.618195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-331325264.61924249</v>
      </c>
      <c r="L5191" s="444">
        <f t="shared" ca="1" si="202"/>
        <v>-79849388773.237442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-79849388773.237442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-332705786.55515599</v>
      </c>
      <c r="L5192" s="444">
        <f t="shared" ca="1" si="202"/>
        <v>-80182094559.792603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-80182094559.792603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-334092060.66580248</v>
      </c>
      <c r="L5193" s="444">
        <f t="shared" ca="1" si="202"/>
        <v>-80516186620.458405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-80516186620.458405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-335484110.91857666</v>
      </c>
      <c r="L5194" s="444">
        <f t="shared" ca="1" si="202"/>
        <v>-80851670731.376984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-80851670731.376984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-336881961.38073742</v>
      </c>
      <c r="L5195" s="444">
        <f t="shared" ca="1" si="202"/>
        <v>-81188552692.757721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-81188552692.757721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-338285636.21982384</v>
      </c>
      <c r="L5196" s="444">
        <f t="shared" ca="1" si="202"/>
        <v>-81526838328.977539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-81526838328.977539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-339695159.70407307</v>
      </c>
      <c r="L5197" s="444">
        <f t="shared" ca="1" si="202"/>
        <v>-81866533488.68161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-81866533488.68161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-341110556.20284003</v>
      </c>
      <c r="L5198" s="444">
        <f t="shared" ca="1" si="202"/>
        <v>-82207644044.884445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-82207644044.884445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-342531850.18701851</v>
      </c>
      <c r="L5199" s="444">
        <f t="shared" ca="1" si="202"/>
        <v>-82550175895.071457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-82550175895.071457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-343959066.22946441</v>
      </c>
      <c r="L5200" s="444">
        <f t="shared" ca="1" si="202"/>
        <v>-82894134961.300919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-82894134961.300919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-345392229.00542051</v>
      </c>
      <c r="L5201" s="444">
        <f t="shared" ca="1" si="202"/>
        <v>-83239527190.306335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-83239527190.306335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-346831363.29294306</v>
      </c>
      <c r="L5202" s="444">
        <f t="shared" ca="1" si="202"/>
        <v>-83586358553.599274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-83586358553.599274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-348276493.97333032</v>
      </c>
      <c r="L5203" s="444">
        <f t="shared" ca="1" si="202"/>
        <v>-83934635047.572601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-83934635047.572601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-349727646.03155249</v>
      </c>
      <c r="L5204" s="444">
        <f t="shared" ca="1" si="202"/>
        <v>-84284362693.604156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-84284362693.604156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-351184844.55668396</v>
      </c>
      <c r="L5205" s="444">
        <f t="shared" ca="1" si="202"/>
        <v>-84635547538.160843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-84635547538.160843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-352648114.74233687</v>
      </c>
      <c r="L5206" s="444">
        <f t="shared" ca="1" si="202"/>
        <v>-84988195652.903183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-84988195652.903183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-354117481.88709658</v>
      </c>
      <c r="L5207" s="444">
        <f t="shared" ca="1" si="202"/>
        <v>-85342313134.790283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-85342313134.790283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-355592971.39495951</v>
      </c>
      <c r="L5208" s="444">
        <f t="shared" ca="1" si="202"/>
        <v>-85697906106.185242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-85697906106.185242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-357074608.77577186</v>
      </c>
      <c r="L5209" s="444">
        <f t="shared" ca="1" si="202"/>
        <v>-86054980714.961014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-86054980714.961014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-358562419.64567089</v>
      </c>
      <c r="L5210" s="444">
        <f t="shared" ca="1" si="202"/>
        <v>-86413543134.606689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-86413543134.606689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-360056429.72752786</v>
      </c>
      <c r="L5211" s="444">
        <f t="shared" ca="1" si="202"/>
        <v>-86773599564.334213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-86773599564.334213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-361556664.85139257</v>
      </c>
      <c r="L5212" s="444">
        <f t="shared" ca="1" si="202"/>
        <v>-87135156229.185608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-87135156229.185608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-363063150.95494002</v>
      </c>
      <c r="L5213" s="444">
        <f t="shared" ca="1" si="202"/>
        <v>-87498219380.140549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-87498219380.140549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-364575914.08391893</v>
      </c>
      <c r="L5214" s="444">
        <f t="shared" ca="1" si="202"/>
        <v>-87862795294.224472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-87862795294.224472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-366094980.39260197</v>
      </c>
      <c r="L5215" s="444">
        <f t="shared" ca="1" si="202"/>
        <v>-88228890274.617081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-88228890274.617081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-367620376.14423782</v>
      </c>
      <c r="L5216" s="444">
        <f t="shared" ca="1" si="202"/>
        <v>-88596510650.761322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-88596510650.761322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-369152127.71150553</v>
      </c>
      <c r="L5217" s="444">
        <f t="shared" ca="1" si="202"/>
        <v>-88965662778.472824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-88965662778.472824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-370690261.5769701</v>
      </c>
      <c r="L5218" s="444">
        <f t="shared" ca="1" si="202"/>
        <v>-89336353040.049789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-89336353040.049789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-372234804.3335408</v>
      </c>
      <c r="L5219" s="444">
        <f t="shared" ca="1" si="202"/>
        <v>-89708587844.383331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-89708587844.383331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-373785782.68493056</v>
      </c>
      <c r="L5220" s="444">
        <f t="shared" ca="1" si="202"/>
        <v>-90082373627.068268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-90082373627.068268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-375343223.44611776</v>
      </c>
      <c r="L5221" s="444">
        <f t="shared" ca="1" si="202"/>
        <v>-90457716850.514389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-90457716850.514389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-376907153.54380995</v>
      </c>
      <c r="L5222" s="444">
        <f t="shared" ca="1" si="202"/>
        <v>-90834624004.058197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-90834624004.058197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-378477600.01690912</v>
      </c>
      <c r="L5223" s="444">
        <f t="shared" ca="1" si="202"/>
        <v>-91213101604.075104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-91213101604.075104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-380054590.01697958</v>
      </c>
      <c r="L5224" s="444">
        <f t="shared" ca="1" si="202"/>
        <v>-91593156194.092087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-91593156194.092087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-381638150.80871701</v>
      </c>
      <c r="L5225" s="444">
        <f t="shared" ca="1" si="202"/>
        <v>-91974794344.900803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-91974794344.900803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-383228309.77042001</v>
      </c>
      <c r="L5226" s="444">
        <f t="shared" ca="1" si="202"/>
        <v>-92358022654.671219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-92358022654.671219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-384825094.39446342</v>
      </c>
      <c r="L5227" s="444">
        <f t="shared" ca="1" si="202"/>
        <v>-92742847749.065689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-92742847749.065689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-386428532.28777373</v>
      </c>
      <c r="L5228" s="444">
        <f t="shared" ca="1" si="202"/>
        <v>-93129276281.35347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-93129276281.35347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-388038651.17230612</v>
      </c>
      <c r="L5229" s="444">
        <f t="shared" ca="1" si="202"/>
        <v>-93517314932.525772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-93517314932.525772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-389655478.88552403</v>
      </c>
      <c r="L5230" s="444">
        <f t="shared" ca="1" si="202"/>
        <v>-93906970411.411301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-93906970411.411301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-391279043.38088042</v>
      </c>
      <c r="L5231" s="444">
        <f t="shared" ca="1" si="202"/>
        <v>-94298249454.792175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-94298249454.792175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-392909372.72830075</v>
      </c>
      <c r="L5232" s="444">
        <f t="shared" ca="1" si="202"/>
        <v>-94691158827.520477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-94691158827.520477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-394546495.11466867</v>
      </c>
      <c r="L5233" s="444">
        <f t="shared" ca="1" si="202"/>
        <v>-95085705322.635147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-95085705322.635147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-396190438.84431309</v>
      </c>
      <c r="L5234" s="444">
        <f t="shared" ca="1" si="202"/>
        <v>-95481895761.479462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-95481895761.479462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-397841232.33949775</v>
      </c>
      <c r="L5235" s="444">
        <f t="shared" ca="1" si="202"/>
        <v>-95879736993.818954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-95879736993.818954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-399498904.14091229</v>
      </c>
      <c r="L5236" s="444">
        <f t="shared" ca="1" si="202"/>
        <v>-96279235897.959869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-96279235897.959869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-401163482.90816611</v>
      </c>
      <c r="L5237" s="444">
        <f t="shared" ca="1" si="202"/>
        <v>-96680399380.868042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-96680399380.868042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-402834997.4202835</v>
      </c>
      <c r="L5238" s="444">
        <f t="shared" ca="1" si="202"/>
        <v>-97083234378.28833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-97083234378.28833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-404513476.57620138</v>
      </c>
      <c r="L5239" s="444">
        <f t="shared" ca="1" si="202"/>
        <v>-97487747854.864532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-97487747854.864532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-406198949.39526886</v>
      </c>
      <c r="L5240" s="444">
        <f t="shared" ca="1" si="202"/>
        <v>-97893946804.259796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-97893946804.259796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-407891445.01774913</v>
      </c>
      <c r="L5241" s="444">
        <f t="shared" ca="1" si="202"/>
        <v>-98301838249.277542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-98301838249.277542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-409590992.7053231</v>
      </c>
      <c r="L5242" s="444">
        <f t="shared" ca="1" si="202"/>
        <v>-98711429241.982864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-98711429241.982864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-411297621.84159529</v>
      </c>
      <c r="L5243" s="444">
        <f t="shared" ca="1" si="202"/>
        <v>-99122726863.824463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-99122726863.824463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-413011361.93260193</v>
      </c>
      <c r="L5244" s="444">
        <f t="shared" ca="1" si="202"/>
        <v>-99535738225.757065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-99535738225.757065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-414732242.60732108</v>
      </c>
      <c r="L5245" s="444">
        <f t="shared" ca="1" si="202"/>
        <v>-99950470468.36438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-99950470468.36438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-416460293.61818492</v>
      </c>
      <c r="L5246" s="444">
        <f t="shared" ca="1" si="202"/>
        <v>-100366930761.98256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-100366930761.98256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-418195544.84159398</v>
      </c>
      <c r="L5247" s="444">
        <f t="shared" ca="1" si="202"/>
        <v>-100785126306.82416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-100785126306.82416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-419938026.27843398</v>
      </c>
      <c r="L5248" s="444">
        <f t="shared" ca="1" si="202"/>
        <v>-101205064333.10258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-101205064333.10258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-421687768.0545941</v>
      </c>
      <c r="L5249" s="444">
        <f t="shared" ca="1" si="202"/>
        <v>-101626752101.15718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-101626752101.15718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-423444800.42148823</v>
      </c>
      <c r="L5250" s="444">
        <f t="shared" ca="1" si="202"/>
        <v>-102050196901.57867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-102050196901.57867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-425209153.75657779</v>
      </c>
      <c r="L5251" s="444">
        <f t="shared" ca="1" si="202"/>
        <v>-102475406055.33525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-102475406055.33525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-426980858.56389689</v>
      </c>
      <c r="L5252" s="444">
        <f t="shared" ca="1" si="202"/>
        <v>-102902386913.89915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-102902386913.89915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-428759945.47457981</v>
      </c>
      <c r="L5253" s="444">
        <f t="shared" ca="1" si="202"/>
        <v>-103331146859.37373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-103331146859.37373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-430546445.24739057</v>
      </c>
      <c r="L5254" s="444">
        <f t="shared" ca="1" si="202"/>
        <v>-103761693304.62112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-103761693304.62112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-432340388.76925468</v>
      </c>
      <c r="L5255" s="444">
        <f t="shared" ca="1" si="202"/>
        <v>-104194033693.39038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-104194033693.39038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-434141807.05579323</v>
      </c>
      <c r="L5256" s="444">
        <f t="shared" ca="1" si="202"/>
        <v>-104628175500.44617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-104628175500.44617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-435950731.25185901</v>
      </c>
      <c r="L5257" s="444">
        <f t="shared" ca="1" si="202"/>
        <v>-105064126231.69803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-105064126231.69803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-437767192.63207513</v>
      </c>
      <c r="L5258" s="444">
        <f t="shared" ca="1" si="202"/>
        <v>-105501893424.33011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-105501893424.33011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-439591222.60137546</v>
      </c>
      <c r="L5259" s="444">
        <f t="shared" ca="1" si="202"/>
        <v>-105941484646.93149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-105941484646.93149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-441422852.69554788</v>
      </c>
      <c r="L5260" s="444">
        <f t="shared" ca="1" si="202"/>
        <v>-106382907499.62703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-106382907499.62703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-443262114.5817793</v>
      </c>
      <c r="L5261" s="444">
        <f t="shared" ca="1" si="202"/>
        <v>-106826169614.2088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-106826169614.2088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-445109040.05920333</v>
      </c>
      <c r="L5262" s="444">
        <f t="shared" ca="1" si="202"/>
        <v>-107271278654.26801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-107271278654.26801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-446963661.05945003</v>
      </c>
      <c r="L5263" s="444">
        <f t="shared" ca="1" si="202"/>
        <v>-107718242315.32745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-107718242315.32745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-448826009.64719772</v>
      </c>
      <c r="L5264" s="444">
        <f t="shared" ca="1" si="202"/>
        <v>-108167068324.97466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-108167068324.97466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-450696118.02072763</v>
      </c>
      <c r="L5265" s="444">
        <f t="shared" ca="1" si="202"/>
        <v>-108617764442.99538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-108617764442.99538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-452574018.51248074</v>
      </c>
      <c r="L5266" s="444">
        <f t="shared" ca="1" si="202"/>
        <v>-109070338461.50786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-109070338461.50786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-454459743.589616</v>
      </c>
      <c r="L5267" s="444">
        <f t="shared" ca="1" si="202"/>
        <v>-109524798205.09747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-109524798205.09747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-456353325.85457283</v>
      </c>
      <c r="L5268" s="444">
        <f t="shared" ca="1" si="202"/>
        <v>-109981151530.95204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-109981151530.95204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-458254798.04563349</v>
      </c>
      <c r="L5269" s="444">
        <f t="shared" ca="1" si="202"/>
        <v>-110439406328.99768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-110439406328.99768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-460164193.03749031</v>
      </c>
      <c r="L5270" s="444">
        <f t="shared" ca="1" si="202"/>
        <v>-110899570522.03517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-110899570522.03517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-462081543.84181321</v>
      </c>
      <c r="L5271" s="444">
        <f t="shared" ca="1" si="202"/>
        <v>-111361652065.87698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-111361652065.87698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-464006883.60782081</v>
      </c>
      <c r="L5272" s="444">
        <f t="shared" ca="1" si="202"/>
        <v>-111825658949.4848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-111825658949.4848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-465940245.62285334</v>
      </c>
      <c r="L5273" s="444">
        <f t="shared" ca="1" si="202"/>
        <v>-112291599195.10765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-112291599195.10765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-467881663.31294852</v>
      </c>
      <c r="L5274" s="444">
        <f t="shared" ca="1" si="202"/>
        <v>-112759480858.42059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-112759480858.42059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-469831170.24341917</v>
      </c>
      <c r="L5275" s="444">
        <f t="shared" ca="1" si="202"/>
        <v>-113229312028.66402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-113229312028.66402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-471788800.11943334</v>
      </c>
      <c r="L5276" s="444">
        <f t="shared" ca="1" si="202"/>
        <v>-113701100828.78345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-113701100828.78345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-473754586.78659767</v>
      </c>
      <c r="L5277" s="444">
        <f t="shared" ca="1" si="202"/>
        <v>-114174855415.57004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-114174855415.57004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-475728564.23154181</v>
      </c>
      <c r="L5278" s="444">
        <f t="shared" ca="1" si="202"/>
        <v>-114650583979.80157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-114650583979.80157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-477710766.58250654</v>
      </c>
      <c r="L5279" s="444">
        <f t="shared" ca="1" si="202"/>
        <v>-115128294746.38408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-115128294746.38408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-479701228.10993367</v>
      </c>
      <c r="L5280" s="444">
        <f t="shared" ca="1" si="202"/>
        <v>-115607995974.49402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-115607995974.49402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-481699983.22705835</v>
      </c>
      <c r="L5281" s="444">
        <f t="shared" ca="1" si="202"/>
        <v>-116089695957.72107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-116089695957.72107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-483707066.49050444</v>
      </c>
      <c r="L5282" s="444">
        <f t="shared" ca="1" si="202"/>
        <v>-116573403024.21158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-116573403024.21158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-485722512.60088158</v>
      </c>
      <c r="L5283" s="444">
        <f t="shared" ca="1" si="202"/>
        <v>-117059125536.81245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-117059125536.81245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-487746356.40338516</v>
      </c>
      <c r="L5284" s="444">
        <f t="shared" ca="1" si="202"/>
        <v>-117546871893.21584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-117546871893.21584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-489778632.88839936</v>
      </c>
      <c r="L5285" s="444">
        <f t="shared" ca="1" si="202"/>
        <v>-118036650526.10423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-118036650526.10423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-491819377.19210094</v>
      </c>
      <c r="L5286" s="444">
        <f t="shared" ca="1" si="202"/>
        <v>-118528469903.29634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-118528469903.29634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-493868624.59706807</v>
      </c>
      <c r="L5287" s="444">
        <f t="shared" ca="1" si="202"/>
        <v>-119022338527.8934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-119022338527.8934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-495926410.53288919</v>
      </c>
      <c r="L5288" s="444">
        <f t="shared" ca="1" si="202"/>
        <v>-119518264938.42628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-119518264938.42628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-497992770.57677621</v>
      </c>
      <c r="L5289" s="444">
        <f t="shared" ca="1" si="202"/>
        <v>-120016257709.00307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-120016257709.00307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-500067740.45417935</v>
      </c>
      <c r="L5290" s="444">
        <f t="shared" ca="1" si="202"/>
        <v>-120516325449.45724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-120516325449.45724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-502151356.03940517</v>
      </c>
      <c r="L5291" s="444">
        <f t="shared" ca="1" si="202"/>
        <v>-121018476805.49664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-121018476805.49664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-504243653.35623598</v>
      </c>
      <c r="L5292" s="444">
        <f t="shared" ca="1" si="202"/>
        <v>-121522720458.85287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-121522720458.85287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-506344668.57855362</v>
      </c>
      <c r="L5293" s="444">
        <f t="shared" ca="1" si="202"/>
        <v>-122029065127.43143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-122029065127.43143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-508454438.03096431</v>
      </c>
      <c r="L5294" s="444">
        <f t="shared" ca="1" si="202"/>
        <v>-122537519565.46239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-122537519565.46239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-510572998.1894266</v>
      </c>
      <c r="L5295" s="444">
        <f t="shared" ca="1" si="202"/>
        <v>-123048092563.65181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-123048092563.65181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-512700385.68188256</v>
      </c>
      <c r="L5296" s="444">
        <f t="shared" ca="1" si="202"/>
        <v>-123560792949.33369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-123560792949.33369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-514836637.28889036</v>
      </c>
      <c r="L5297" s="444">
        <f t="shared" ca="1" si="202"/>
        <v>-124075629586.62259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-124075629586.62259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-516981789.94426078</v>
      </c>
      <c r="L5298" s="444">
        <f t="shared" ca="1" si="202"/>
        <v>-124592611376.56685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-124592611376.56685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-519135880.73569518</v>
      </c>
      <c r="L5299" s="444">
        <f t="shared" ca="1" si="202"/>
        <v>-125111747257.30255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-125111747257.30255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-521298946.90542728</v>
      </c>
      <c r="L5300" s="444">
        <f t="shared" ca="1" si="202"/>
        <v>-125633046204.20798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-125633046204.20798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-523471025.85086656</v>
      </c>
      <c r="L5301" s="444">
        <f t="shared" ca="1" si="202"/>
        <v>-126156517230.05884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-126156517230.05884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-525652155.12524515</v>
      </c>
      <c r="L5302" s="444">
        <f t="shared" ca="1" si="202"/>
        <v>-126682169385.18408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-126682169385.18408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-527842372.43826693</v>
      </c>
      <c r="L5303" s="444">
        <f t="shared" ca="1" si="202"/>
        <v>-127210011757.62234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-127210011757.62234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-530041715.65675974</v>
      </c>
      <c r="L5304" s="444">
        <f t="shared" ca="1" si="202"/>
        <v>-127740053473.2791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-127740053473.2791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-532250222.80532956</v>
      </c>
      <c r="L5305" s="444">
        <f t="shared" ca="1" si="202"/>
        <v>-128272303696.08443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-128272303696.08443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-534467932.06701845</v>
      </c>
      <c r="L5306" s="444">
        <f t="shared" ca="1" si="202"/>
        <v>-128806771628.15144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-128806771628.15144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-536694881.7839644</v>
      </c>
      <c r="L5307" s="444">
        <f t="shared" ca="1" si="202"/>
        <v>-129343466509.93541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-129343466509.93541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-538931110.45806432</v>
      </c>
      <c r="L5308" s="444">
        <f t="shared" ca="1" si="202"/>
        <v>-129882397620.39348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-129882397620.39348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-541176656.75163949</v>
      </c>
      <c r="L5309" s="444">
        <f t="shared" ca="1" si="202"/>
        <v>-130423574277.14511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-130423574277.14511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-543431559.48810458</v>
      </c>
      <c r="L5310" s="444">
        <f t="shared" ca="1" si="202"/>
        <v>-130967005836.63321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-130967005836.63321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-545695857.65263832</v>
      </c>
      <c r="L5311" s="444">
        <f t="shared" ca="1" si="202"/>
        <v>-131512701694.28584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-131512701694.28584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-547969590.39285755</v>
      </c>
      <c r="L5312" s="444">
        <f t="shared" ca="1" si="202"/>
        <v>-132060671284.6787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-132060671284.6787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-550252797.01949453</v>
      </c>
      <c r="L5313" s="444">
        <f t="shared" ca="1" si="202"/>
        <v>-132610924081.6982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-132610924081.6982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-552545517.00707579</v>
      </c>
      <c r="L5314" s="444">
        <f t="shared" ca="1" si="202"/>
        <v>-133163469598.70528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-133163469598.70528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-554847789.9946053</v>
      </c>
      <c r="L5315" s="444">
        <f t="shared" ca="1" si="202"/>
        <v>-133718317388.69987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-133718317388.69987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-557159655.78624952</v>
      </c>
      <c r="L5316" s="444">
        <f t="shared" ca="1" si="202"/>
        <v>-134275477044.48613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-134275477044.48613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-559481154.35202551</v>
      </c>
      <c r="L5317" s="444">
        <f t="shared" ca="1" si="202"/>
        <v>-134834958198.83815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-134834958198.83815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-561812325.82849228</v>
      </c>
      <c r="L5318" s="444">
        <f t="shared" ca="1" si="202"/>
        <v>-135396770524.66664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-135396770524.66664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-564153210.51944435</v>
      </c>
      <c r="L5319" s="444">
        <f t="shared" ca="1" si="202"/>
        <v>-135960923735.18608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-135960923735.18608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-566503848.89660871</v>
      </c>
      <c r="L5320" s="444">
        <f t="shared" ca="1" si="202"/>
        <v>-136527427584.08269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-136527427584.08269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-568864281.60034454</v>
      </c>
      <c r="L5321" s="444">
        <f t="shared" ca="1" si="202"/>
        <v>-137096291865.68303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-137096291865.68303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-571234549.440346</v>
      </c>
      <c r="L5322" s="444">
        <f t="shared" ca="1" si="202"/>
        <v>-137667526415.12338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-137667526415.12338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-573614693.3963474</v>
      </c>
      <c r="L5323" s="444">
        <f t="shared" ca="1" si="202"/>
        <v>-138241141108.51974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-138241141108.51974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-576004754.61883223</v>
      </c>
      <c r="L5324" s="444">
        <f t="shared" ca="1" si="202"/>
        <v>-138817145863.13858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-138817145863.13858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-578404774.42974412</v>
      </c>
      <c r="L5325" s="444">
        <f t="shared" ca="1" si="202"/>
        <v>-139395550637.56833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-139395550637.56833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-580814794.32320142</v>
      </c>
      <c r="L5326" s="444">
        <f t="shared" ca="1" si="202"/>
        <v>-139976365431.89154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-139976365431.89154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-583234855.96621478</v>
      </c>
      <c r="L5327" s="444">
        <f t="shared" ca="1" si="202"/>
        <v>-140559600287.85776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-140559600287.85776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-585665001.19940734</v>
      </c>
      <c r="L5328" s="444">
        <f t="shared" ca="1" si="202"/>
        <v>-141145265289.05716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-141145265289.05716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-588105272.0377382</v>
      </c>
      <c r="L5329" s="444">
        <f t="shared" ca="1" si="202"/>
        <v>-141733370561.09491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-141733370561.09491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-590555710.67122877</v>
      </c>
      <c r="L5330" s="444">
        <f t="shared" ca="1" si="202"/>
        <v>-142323926271.76614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-142323926271.76614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-593016359.46569228</v>
      </c>
      <c r="L5331" s="444">
        <f t="shared" ca="1" si="202"/>
        <v>-142916942631.23184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-142916942631.23184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-595487260.96346605</v>
      </c>
      <c r="L5332" s="444">
        <f t="shared" ca="1" si="202"/>
        <v>-143512429892.19531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-143512429892.19531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-597968457.88414717</v>
      </c>
      <c r="L5333" s="444">
        <f t="shared" ca="1" si="202"/>
        <v>-144110398350.07947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-144110398350.07947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-600459993.12533116</v>
      </c>
      <c r="L5334" s="444">
        <f t="shared" ca="1" si="202"/>
        <v>-144710858343.2048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-144710858343.2048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-602961909.76335335</v>
      </c>
      <c r="L5335" s="444">
        <f t="shared" ca="1" si="202"/>
        <v>-145313820252.96817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-145313820252.96817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-605474251.05403399</v>
      </c>
      <c r="L5336" s="444">
        <f t="shared" ca="1" si="202"/>
        <v>-145919294504.02222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-145919294504.02222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-607997060.4334259</v>
      </c>
      <c r="L5337" s="444">
        <f t="shared" ca="1" si="202"/>
        <v>-146527291564.45563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-146527291564.45563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-610530381.51856506</v>
      </c>
      <c r="L5338" s="444">
        <f t="shared" ca="1" si="202"/>
        <v>-147137821945.97418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-147137821945.97418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-613074258.1082257</v>
      </c>
      <c r="L5339" s="444">
        <f t="shared" ca="1" si="202"/>
        <v>-147750896204.0824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-147750896204.0824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-615628734.1836766</v>
      </c>
      <c r="L5340" s="444">
        <f t="shared" ca="1" si="202"/>
        <v>-148366524938.26608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-148366524938.26608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-618193853.90944195</v>
      </c>
      <c r="L5341" s="444">
        <f t="shared" ca="1" si="202"/>
        <v>-148984718792.17554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-148984718792.17554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-620769661.63406467</v>
      </c>
      <c r="L5342" s="444">
        <f t="shared" ca="1" si="202"/>
        <v>-149605488453.8096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-149605488453.8096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-623356201.89087331</v>
      </c>
      <c r="L5343" s="444">
        <f t="shared" ca="1" si="202"/>
        <v>-150228844655.70047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-150228844655.70047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-625953519.39875197</v>
      </c>
      <c r="L5344" s="444">
        <f t="shared" ca="1" si="202"/>
        <v>-150854798175.09921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-150854798175.09921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-628561659.06291342</v>
      </c>
      <c r="L5345" s="444">
        <f t="shared" ca="1" si="202"/>
        <v>-151483359834.16214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-151483359834.16214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-631180665.97567558</v>
      </c>
      <c r="L5346" s="444">
        <f t="shared" ca="1" si="202"/>
        <v>-152114540500.13782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-152114540500.13782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-633810585.41724086</v>
      </c>
      <c r="L5347" s="444">
        <f t="shared" ca="1" si="202"/>
        <v>-152748351085.55505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-152748351085.55505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-636451462.85647941</v>
      </c>
      <c r="L5348" s="444">
        <f t="shared" ca="1" si="202"/>
        <v>-153384802548.41153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-153384802548.41153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-639103343.95171475</v>
      </c>
      <c r="L5349" s="444">
        <f t="shared" ca="1" si="202"/>
        <v>-154023905892.36325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-154023905892.36325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-641766274.55151355</v>
      </c>
      <c r="L5350" s="444">
        <f t="shared" ca="1" si="202"/>
        <v>-154665672166.91476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-154665672166.91476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-644440300.6954782</v>
      </c>
      <c r="L5351" s="444">
        <f t="shared" ca="1" si="202"/>
        <v>-155310112467.61023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-155310112467.61023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-647125468.61504257</v>
      </c>
      <c r="L5352" s="444">
        <f t="shared" ca="1" si="202"/>
        <v>-155957237936.22528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-155957237936.22528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-649821824.734272</v>
      </c>
      <c r="L5353" s="444">
        <f t="shared" ca="1" si="202"/>
        <v>-156607059760.95956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-156607059760.95956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-652529415.67066479</v>
      </c>
      <c r="L5354" s="444">
        <f t="shared" ca="1" si="202"/>
        <v>-157259589176.63022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-157259589176.63022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-655248288.23595929</v>
      </c>
      <c r="L5355" s="444">
        <f t="shared" ca="1" si="202"/>
        <v>-157914837464.86618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-157914837464.86618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-657978489.43694246</v>
      </c>
      <c r="L5356" s="444">
        <f t="shared" ca="1" si="202"/>
        <v>-158572815954.30313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-158572815954.30313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-660720066.47626305</v>
      </c>
      <c r="L5357" s="444">
        <f t="shared" ca="1" si="202"/>
        <v>-159233536020.77939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-159233536020.77939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-663473066.7532475</v>
      </c>
      <c r="L5358" s="444">
        <f t="shared" ca="1" si="202"/>
        <v>-159897009087.53262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-159897009087.53262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-666237537.86471927</v>
      </c>
      <c r="L5359" s="444">
        <f t="shared" ca="1" si="202"/>
        <v>-160563246625.39734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-160563246625.39734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-669013527.60582221</v>
      </c>
      <c r="L5360" s="444">
        <f t="shared" ca="1" si="202"/>
        <v>-161232260153.00317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-161232260153.00317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-671801083.97084653</v>
      </c>
      <c r="L5361" s="444">
        <f t="shared" ca="1" si="202"/>
        <v>-161904061236.97403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-161904061236.97403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-674600255.15405846</v>
      </c>
      <c r="L5362" s="444">
        <f t="shared" ca="1" si="202"/>
        <v>-162578661492.12808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-162578661492.12808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-677411089.55053365</v>
      </c>
      <c r="L5363" s="444">
        <f t="shared" ref="L5363:L5617" ca="1" si="207">I5363-J5363+K5363</f>
        <v>-163256072581.67862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-163256072581.67862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-680233635.75699425</v>
      </c>
      <c r="L5364" s="444">
        <f t="shared" ca="1" si="207"/>
        <v>-163936306217.43561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-163936306217.43561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-683067942.57264841</v>
      </c>
      <c r="L5365" s="444">
        <f t="shared" ca="1" si="207"/>
        <v>-164619374160.00827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-164619374160.00827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-685914059.00003445</v>
      </c>
      <c r="L5366" s="444">
        <f t="shared" ca="1" si="207"/>
        <v>-165305288219.0083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-165305288219.0083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-688772034.24586797</v>
      </c>
      <c r="L5367" s="444">
        <f t="shared" ca="1" si="207"/>
        <v>-165994060253.25418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-165994060253.25418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-691641917.72189236</v>
      </c>
      <c r="L5368" s="444">
        <f t="shared" ca="1" si="207"/>
        <v>-166685702170.97607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-166685702170.97607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-694523759.04573369</v>
      </c>
      <c r="L5369" s="444">
        <f t="shared" ca="1" si="207"/>
        <v>-167380225930.02182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-167380225930.02182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-697417608.04175758</v>
      </c>
      <c r="L5370" s="444">
        <f t="shared" ca="1" si="207"/>
        <v>-168077643538.06357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-168077643538.06357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-700323514.74193156</v>
      </c>
      <c r="L5371" s="444">
        <f t="shared" ca="1" si="207"/>
        <v>-168777967052.80551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-168777967052.80551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-703241529.38668966</v>
      </c>
      <c r="L5372" s="444">
        <f t="shared" ca="1" si="207"/>
        <v>-169481208582.1922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-169481208582.1922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-706171702.4258008</v>
      </c>
      <c r="L5373" s="444">
        <f t="shared" ca="1" si="207"/>
        <v>-170187380284.61801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-170187380284.61801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-709114084.51924169</v>
      </c>
      <c r="L5374" s="444">
        <f t="shared" ca="1" si="207"/>
        <v>-170896494369.13727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-170896494369.13727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-712068726.53807199</v>
      </c>
      <c r="L5375" s="444">
        <f t="shared" ca="1" si="207"/>
        <v>-171608563095.67535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-171608563095.67535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-715035679.56531394</v>
      </c>
      <c r="L5376" s="444">
        <f t="shared" ca="1" si="207"/>
        <v>-172323598775.24066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-172323598775.24066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-718014994.89683604</v>
      </c>
      <c r="L5377" s="444">
        <f t="shared" ca="1" si="207"/>
        <v>-173041613770.13751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-173041613770.13751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-721006724.04223967</v>
      </c>
      <c r="L5378" s="444">
        <f t="shared" ca="1" si="207"/>
        <v>-173762620494.17975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-173762620494.17975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-724010918.7257489</v>
      </c>
      <c r="L5379" s="444">
        <f t="shared" ca="1" si="207"/>
        <v>-174486631412.90549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-174486631412.90549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-727027630.88710618</v>
      </c>
      <c r="L5380" s="444">
        <f t="shared" ca="1" si="207"/>
        <v>-175213659043.7926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-175213659043.7926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-730056912.68246913</v>
      </c>
      <c r="L5381" s="444">
        <f t="shared" ca="1" si="207"/>
        <v>-175943715956.47507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-175943715956.47507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-733098816.48531282</v>
      </c>
      <c r="L5382" s="444">
        <f t="shared" ca="1" si="207"/>
        <v>-176676814772.96039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-176676814772.96039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-736153394.88733494</v>
      </c>
      <c r="L5383" s="444">
        <f t="shared" ca="1" si="207"/>
        <v>-177412968167.84772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-177412968167.84772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-739220700.6993655</v>
      </c>
      <c r="L5384" s="444">
        <f t="shared" ca="1" si="207"/>
        <v>-178152188868.54709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-178152188868.54709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-742300786.95227957</v>
      </c>
      <c r="L5385" s="444">
        <f t="shared" ca="1" si="207"/>
        <v>-178894489655.49936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-178894489655.49936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-745393706.89791393</v>
      </c>
      <c r="L5386" s="444">
        <f t="shared" ca="1" si="207"/>
        <v>-179639883362.39728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-179639883362.39728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-748499514.00998867</v>
      </c>
      <c r="L5387" s="444">
        <f t="shared" ca="1" si="207"/>
        <v>-180388382876.40726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-180388382876.40726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-751618261.98503017</v>
      </c>
      <c r="L5388" s="444">
        <f t="shared" ca="1" si="207"/>
        <v>-181140001138.39227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-181140001138.39227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-754750004.74330115</v>
      </c>
      <c r="L5389" s="444">
        <f t="shared" ca="1" si="207"/>
        <v>-181894751143.13556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-181894751143.13556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-757894796.42973149</v>
      </c>
      <c r="L5390" s="444">
        <f t="shared" ca="1" si="207"/>
        <v>-182652645939.56528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-182652645939.56528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-761052691.41485536</v>
      </c>
      <c r="L5391" s="444">
        <f t="shared" ca="1" si="207"/>
        <v>-183413698630.98013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-183413698630.98013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-764223744.2957505</v>
      </c>
      <c r="L5392" s="444">
        <f t="shared" ca="1" si="207"/>
        <v>-184177922375.27588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-184177922375.27588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-767408009.89698279</v>
      </c>
      <c r="L5393" s="444">
        <f t="shared" ca="1" si="207"/>
        <v>-184945330385.17285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-184945330385.17285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-770605543.27155352</v>
      </c>
      <c r="L5394" s="444">
        <f t="shared" ca="1" si="207"/>
        <v>-185715935928.4444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-185715935928.4444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-773816399.70185161</v>
      </c>
      <c r="L5395" s="444">
        <f t="shared" ca="1" si="207"/>
        <v>-186489752328.14624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-186489752328.14624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-777040634.70060933</v>
      </c>
      <c r="L5396" s="444">
        <f t="shared" ca="1" si="207"/>
        <v>-187266792962.84686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-187266792962.84686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-780278304.01186192</v>
      </c>
      <c r="L5397" s="444">
        <f t="shared" ca="1" si="207"/>
        <v>-188047071266.85873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-188047071266.85873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-783529463.61191142</v>
      </c>
      <c r="L5398" s="444">
        <f t="shared" ca="1" si="207"/>
        <v>-188830600730.47064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-188830600730.47064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-786794169.71029437</v>
      </c>
      <c r="L5399" s="444">
        <f t="shared" ca="1" si="207"/>
        <v>-189617394900.18094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-189617394900.18094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-790072478.75075388</v>
      </c>
      <c r="L5400" s="444">
        <f t="shared" ca="1" si="207"/>
        <v>-190407467378.9317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-190407467378.9317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-793364447.41221547</v>
      </c>
      <c r="L5401" s="444">
        <f t="shared" ca="1" si="207"/>
        <v>-191200831826.3439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-191200831826.3439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-796670132.60976624</v>
      </c>
      <c r="L5402" s="444">
        <f t="shared" ca="1" si="207"/>
        <v>-191997501958.95367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-191997501958.95367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-799989591.49564028</v>
      </c>
      <c r="L5403" s="444">
        <f t="shared" ca="1" si="207"/>
        <v>-192797491550.44931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-192797491550.44931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-803322881.46020544</v>
      </c>
      <c r="L5404" s="444">
        <f t="shared" ca="1" si="207"/>
        <v>-193600814431.90952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-193600814431.90952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-806670060.13295627</v>
      </c>
      <c r="L5405" s="444">
        <f t="shared" ca="1" si="207"/>
        <v>-194407484492.04248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-194407484492.04248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-810031185.38351035</v>
      </c>
      <c r="L5406" s="444">
        <f t="shared" ca="1" si="207"/>
        <v>-195217515677.42599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-195217515677.42599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-813406315.32260835</v>
      </c>
      <c r="L5407" s="444">
        <f t="shared" ca="1" si="207"/>
        <v>-196030921992.7486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-196030921992.7486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-816795508.30311918</v>
      </c>
      <c r="L5408" s="444">
        <f t="shared" ca="1" si="207"/>
        <v>-196847717501.05173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-196847717501.05173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-820198822.92104888</v>
      </c>
      <c r="L5409" s="444">
        <f t="shared" ca="1" si="207"/>
        <v>-197667916323.97278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-197667916323.97278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-823616318.01655328</v>
      </c>
      <c r="L5410" s="444">
        <f t="shared" ca="1" si="207"/>
        <v>-198491532641.98932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-198491532641.98932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-827048052.67495549</v>
      </c>
      <c r="L5411" s="444">
        <f t="shared" ca="1" si="207"/>
        <v>-199318580694.66428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-199318580694.66428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-830494086.22776783</v>
      </c>
      <c r="L5412" s="444">
        <f t="shared" ca="1" si="207"/>
        <v>-200149074780.89203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-200149074780.89203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-833954478.25371683</v>
      </c>
      <c r="L5413" s="444">
        <f t="shared" ca="1" si="207"/>
        <v>-200983029259.14575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-200983029259.14575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-837429288.5797739</v>
      </c>
      <c r="L5414" s="444">
        <f t="shared" ca="1" si="207"/>
        <v>-201820458547.72552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-201820458547.72552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-840918577.28218973</v>
      </c>
      <c r="L5415" s="444">
        <f t="shared" ca="1" si="207"/>
        <v>-202661377125.00772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-202661377125.00772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-844422404.68753219</v>
      </c>
      <c r="L5416" s="444">
        <f t="shared" ca="1" si="207"/>
        <v>-203505799529.69525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-203505799529.69525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-847940831.37373018</v>
      </c>
      <c r="L5417" s="444">
        <f t="shared" ca="1" si="207"/>
        <v>-204353740361.06897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-204353740361.06897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-851473918.17112064</v>
      </c>
      <c r="L5418" s="444">
        <f t="shared" ca="1" si="207"/>
        <v>-205205214279.24008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-205205214279.24008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-855021726.16350031</v>
      </c>
      <c r="L5419" s="444">
        <f t="shared" ca="1" si="207"/>
        <v>-206060236005.40359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-206060236005.40359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-858584316.68918169</v>
      </c>
      <c r="L5420" s="444">
        <f t="shared" ca="1" si="207"/>
        <v>-206918820322.09277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-206918820322.09277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-862161751.34205317</v>
      </c>
      <c r="L5421" s="444">
        <f t="shared" ca="1" si="207"/>
        <v>-207780982073.43481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-207780982073.43481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-865754091.97264504</v>
      </c>
      <c r="L5422" s="444">
        <f t="shared" ca="1" si="207"/>
        <v>-208646736165.40747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-208646736165.40747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-869361400.68919778</v>
      </c>
      <c r="L5423" s="444">
        <f t="shared" ca="1" si="207"/>
        <v>-209516097566.09668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-209516097566.09668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-872983739.85873616</v>
      </c>
      <c r="L5424" s="444">
        <f t="shared" ca="1" si="207"/>
        <v>-210389081305.95541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-210389081305.95541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-876621172.1081475</v>
      </c>
      <c r="L5425" s="444">
        <f t="shared" ca="1" si="207"/>
        <v>-211265702478.06357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-211265702478.06357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-880273760.32526481</v>
      </c>
      <c r="L5426" s="444">
        <f t="shared" ca="1" si="207"/>
        <v>-212145976238.38882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-212145976238.38882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-883941567.65995347</v>
      </c>
      <c r="L5427" s="444">
        <f t="shared" ca="1" si="207"/>
        <v>-213029917806.04877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-213029917806.04877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-887624657.52520323</v>
      </c>
      <c r="L5428" s="444">
        <f t="shared" ca="1" si="207"/>
        <v>-213917542463.57397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-213917542463.57397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-891323093.59822488</v>
      </c>
      <c r="L5429" s="444">
        <f t="shared" ca="1" si="207"/>
        <v>-214808865557.17221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-214808865557.17221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-895036939.82155097</v>
      </c>
      <c r="L5430" s="444">
        <f t="shared" ca="1" si="207"/>
        <v>-215703902496.99377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-215703902496.99377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-898766260.40414071</v>
      </c>
      <c r="L5431" s="444">
        <f t="shared" ca="1" si="207"/>
        <v>-216602668757.39792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-216602668757.39792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-902511119.82249129</v>
      </c>
      <c r="L5432" s="444">
        <f t="shared" ca="1" si="207"/>
        <v>-217505179877.2204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-217505179877.2204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-906271582.82175159</v>
      </c>
      <c r="L5433" s="444">
        <f t="shared" ca="1" si="207"/>
        <v>-218411451460.04214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-218411451460.04214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-910047714.41684222</v>
      </c>
      <c r="L5434" s="444">
        <f t="shared" ca="1" si="207"/>
        <v>-219321499174.45898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-219321499174.45898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-913839579.89357913</v>
      </c>
      <c r="L5435" s="444">
        <f t="shared" ca="1" si="207"/>
        <v>-220235338754.35257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-220235338754.35257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-917647244.80980253</v>
      </c>
      <c r="L5436" s="444">
        <f t="shared" ca="1" si="207"/>
        <v>-221152985999.16238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-221152985999.16238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-921470774.99650991</v>
      </c>
      <c r="L5437" s="444">
        <f t="shared" ca="1" si="207"/>
        <v>-222074456774.15891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-222074456774.15891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-925310236.55899537</v>
      </c>
      <c r="L5438" s="444">
        <f t="shared" ca="1" si="207"/>
        <v>-222999767010.7179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-222999767010.7179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-929165695.8779912</v>
      </c>
      <c r="L5439" s="444">
        <f t="shared" ca="1" si="207"/>
        <v>-223928932706.59589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-223928932706.59589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-933037219.61081612</v>
      </c>
      <c r="L5440" s="444">
        <f t="shared" ca="1" si="207"/>
        <v>-224861969926.2067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-224861969926.2067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-936924874.69252789</v>
      </c>
      <c r="L5441" s="444">
        <f t="shared" ca="1" si="207"/>
        <v>-225798894800.89923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-225798894800.89923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-940828728.33708012</v>
      </c>
      <c r="L5442" s="444">
        <f t="shared" ca="1" si="207"/>
        <v>-226739723529.2363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-226739723529.2363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-944748848.03848457</v>
      </c>
      <c r="L5443" s="444">
        <f t="shared" ca="1" si="207"/>
        <v>-227684472377.27478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-227684472377.27478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-948685301.57197821</v>
      </c>
      <c r="L5444" s="444">
        <f t="shared" ca="1" si="207"/>
        <v>-228633157678.84677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-228633157678.84677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-952638156.99519491</v>
      </c>
      <c r="L5445" s="444">
        <f t="shared" ca="1" si="207"/>
        <v>-229585795835.84198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-229585795835.84198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-956607482.6493417</v>
      </c>
      <c r="L5446" s="444">
        <f t="shared" ca="1" si="207"/>
        <v>-230542403318.49133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-230542403318.49133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-960593347.16038048</v>
      </c>
      <c r="L5447" s="444">
        <f t="shared" ca="1" si="207"/>
        <v>-231502996665.6517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-231502996665.6517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-964595819.44021559</v>
      </c>
      <c r="L5448" s="444">
        <f t="shared" ca="1" si="207"/>
        <v>-232467592485.09192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-232467592485.09192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-968614968.68788314</v>
      </c>
      <c r="L5449" s="444">
        <f t="shared" ca="1" si="207"/>
        <v>-233436207453.77982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-233436207453.77982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-972650864.39074922</v>
      </c>
      <c r="L5450" s="444">
        <f t="shared" ca="1" si="207"/>
        <v>-234408858318.17056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-234408858318.17056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-976703576.32571065</v>
      </c>
      <c r="L5451" s="444">
        <f t="shared" ca="1" si="207"/>
        <v>-235385561894.49628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-235385561894.49628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-980773174.56040108</v>
      </c>
      <c r="L5452" s="444">
        <f t="shared" ca="1" si="207"/>
        <v>-236366335069.05667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-236366335069.05667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-984859729.4544028</v>
      </c>
      <c r="L5453" s="444">
        <f t="shared" ca="1" si="207"/>
        <v>-237351194798.51108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-237351194798.51108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-988963311.66046286</v>
      </c>
      <c r="L5454" s="444">
        <f t="shared" ca="1" si="207"/>
        <v>-238340158110.17154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-238340158110.17154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-993083992.1257149</v>
      </c>
      <c r="L5455" s="444">
        <f t="shared" ca="1" si="207"/>
        <v>-239333242102.29724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-239333242102.29724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-997221842.09290516</v>
      </c>
      <c r="L5456" s="444">
        <f t="shared" ca="1" si="207"/>
        <v>-240330463944.39014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-240330463944.39014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-1001376933.1016256</v>
      </c>
      <c r="L5457" s="444">
        <f t="shared" ca="1" si="207"/>
        <v>-241331840877.49176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-241331840877.49176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-1005549336.989549</v>
      </c>
      <c r="L5458" s="444">
        <f t="shared" ca="1" si="207"/>
        <v>-242337390214.48132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-242337390214.48132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-1009739125.8936721</v>
      </c>
      <c r="L5459" s="444">
        <f t="shared" ca="1" si="207"/>
        <v>-243347129340.375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-243347129340.375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-1013946372.2515626</v>
      </c>
      <c r="L5460" s="444">
        <f t="shared" ca="1" si="207"/>
        <v>-244361075712.62656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-244361075712.62656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-1018171148.8026106</v>
      </c>
      <c r="L5461" s="444">
        <f t="shared" ca="1" si="207"/>
        <v>-245379246861.42917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-245379246861.42917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-1022413528.5892882</v>
      </c>
      <c r="L5462" s="444">
        <f t="shared" ca="1" si="207"/>
        <v>-246401660390.01846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-246401660390.01846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-1026673584.9584103</v>
      </c>
      <c r="L5463" s="444">
        <f t="shared" ca="1" si="207"/>
        <v>-247428333974.97687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-247428333974.97687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-1030951391.5624036</v>
      </c>
      <c r="L5464" s="444">
        <f t="shared" ca="1" si="207"/>
        <v>-248459285366.53928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-248459285366.53928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-1035247022.3605803</v>
      </c>
      <c r="L5465" s="444">
        <f t="shared" ca="1" si="207"/>
        <v>-249494532388.89984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-249494532388.89984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-1039560551.620416</v>
      </c>
      <c r="L5466" s="444">
        <f t="shared" ca="1" si="207"/>
        <v>-250534092940.52026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-250534092940.52026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-1043892053.9188344</v>
      </c>
      <c r="L5467" s="444">
        <f t="shared" ca="1" si="207"/>
        <v>-251577984994.43909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-251577984994.43909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-1048241604.1434963</v>
      </c>
      <c r="L5468" s="444">
        <f t="shared" ca="1" si="207"/>
        <v>-252626226598.58258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-252626226598.58258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-1052609277.494094</v>
      </c>
      <c r="L5469" s="444">
        <f t="shared" ca="1" si="207"/>
        <v>-253678835876.07666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-253678835876.07666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-1056995149.4836527</v>
      </c>
      <c r="L5470" s="444">
        <f t="shared" ca="1" si="207"/>
        <v>-254735831025.5603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-254735831025.5603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-1061399295.9398346</v>
      </c>
      <c r="L5471" s="444">
        <f t="shared" ca="1" si="207"/>
        <v>-255797230321.50012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-255797230321.50012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-1065821793.0062506</v>
      </c>
      <c r="L5472" s="444">
        <f t="shared" ca="1" si="207"/>
        <v>-256863052114.50638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-256863052114.50638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-1070262717.1437765</v>
      </c>
      <c r="L5473" s="444">
        <f t="shared" ca="1" si="207"/>
        <v>-257933314831.65015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-257933314831.65015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-1074722145.1318755</v>
      </c>
      <c r="L5474" s="444">
        <f t="shared" ca="1" si="207"/>
        <v>-259008036976.78201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-259008036976.78201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-1079200154.0699251</v>
      </c>
      <c r="L5475" s="444">
        <f t="shared" ca="1" si="207"/>
        <v>-260087237130.85193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-260087237130.85193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-1083696821.3785496</v>
      </c>
      <c r="L5476" s="444">
        <f t="shared" ca="1" si="207"/>
        <v>-261170933952.23047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-261170933952.23047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-1088212224.8009603</v>
      </c>
      <c r="L5477" s="444">
        <f t="shared" ca="1" si="207"/>
        <v>-262259146177.03143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-262259146177.03143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-1092746442.4042976</v>
      </c>
      <c r="L5478" s="444">
        <f t="shared" ca="1" si="207"/>
        <v>-263351892619.43573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-263351892619.43573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-1097299552.5809822</v>
      </c>
      <c r="L5479" s="444">
        <f t="shared" ca="1" si="207"/>
        <v>-264449192172.01672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-264449192172.01672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-1101871634.0500698</v>
      </c>
      <c r="L5480" s="444">
        <f t="shared" ca="1" si="207"/>
        <v>-265551063806.0668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-265551063806.0668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-1106462765.8586116</v>
      </c>
      <c r="L5481" s="444">
        <f t="shared" ca="1" si="207"/>
        <v>-266657526571.92542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-266657526571.92542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-1111073027.3830225</v>
      </c>
      <c r="L5482" s="444">
        <f t="shared" ca="1" si="207"/>
        <v>-267768599599.30844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-267768599599.30844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-1115702498.3304517</v>
      </c>
      <c r="L5483" s="444">
        <f t="shared" ca="1" si="207"/>
        <v>-268884302097.63889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-268884302097.63889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-1120351258.7401621</v>
      </c>
      <c r="L5484" s="444">
        <f t="shared" ca="1" si="207"/>
        <v>-270004653356.37906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-270004653356.37906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-1125019388.9849126</v>
      </c>
      <c r="L5485" s="444">
        <f t="shared" ca="1" si="207"/>
        <v>-271129672745.36398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-271129672745.36398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-1129706969.7723498</v>
      </c>
      <c r="L5486" s="444">
        <f t="shared" ca="1" si="207"/>
        <v>-272259379715.13632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-272259379715.13632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-1134414082.1464014</v>
      </c>
      <c r="L5487" s="444">
        <f t="shared" ca="1" si="207"/>
        <v>-273393793797.28271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-273393793797.28271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-1139140807.488678</v>
      </c>
      <c r="L5488" s="444">
        <f t="shared" ca="1" si="207"/>
        <v>-274532934604.77139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-274532934604.77139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-1143887227.519881</v>
      </c>
      <c r="L5489" s="444">
        <f t="shared" ca="1" si="207"/>
        <v>-275676821832.29126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-275676821832.29126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-1148653424.3012135</v>
      </c>
      <c r="L5490" s="444">
        <f t="shared" ca="1" si="207"/>
        <v>-276825475256.59247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-276825475256.59247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-1153439480.2358019</v>
      </c>
      <c r="L5491" s="444">
        <f t="shared" ca="1" si="207"/>
        <v>-277978914736.82825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-277978914736.82825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-1158245478.0701177</v>
      </c>
      <c r="L5492" s="444">
        <f t="shared" ca="1" si="207"/>
        <v>-279137160214.89838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-279137160214.89838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-1163071500.8954098</v>
      </c>
      <c r="L5493" s="444">
        <f t="shared" ca="1" si="207"/>
        <v>-280300231715.79376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-280300231715.79376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-1167917632.1491406</v>
      </c>
      <c r="L5494" s="444">
        <f t="shared" ca="1" si="207"/>
        <v>-281468149347.94293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-281468149347.94293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-1172783955.6164289</v>
      </c>
      <c r="L5495" s="444">
        <f t="shared" ca="1" si="207"/>
        <v>-282640933303.55939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-282640933303.55939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-1177670555.4314973</v>
      </c>
      <c r="L5496" s="444">
        <f t="shared" ca="1" si="207"/>
        <v>-283818603858.99091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-283818603858.99091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-1182577516.0791287</v>
      </c>
      <c r="L5497" s="444">
        <f t="shared" ca="1" si="207"/>
        <v>-285001181375.07001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-285001181375.07001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-1187504922.3961251</v>
      </c>
      <c r="L5498" s="444">
        <f t="shared" ca="1" si="207"/>
        <v>-286188686297.46613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-286188686297.46613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-1192452859.5727756</v>
      </c>
      <c r="L5499" s="444">
        <f t="shared" ca="1" si="207"/>
        <v>-287381139157.03888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-287381139157.03888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-1197421413.1543286</v>
      </c>
      <c r="L5500" s="444">
        <f t="shared" ca="1" si="207"/>
        <v>-288578560570.19324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-288578560570.19324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-1202410669.0424719</v>
      </c>
      <c r="L5501" s="444">
        <f t="shared" ca="1" si="207"/>
        <v>-289780971239.23572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-289780971239.23572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-1207420713.4968154</v>
      </c>
      <c r="L5502" s="444">
        <f t="shared" ca="1" si="207"/>
        <v>-290988391952.73254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-290988391952.73254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-1212451633.1363857</v>
      </c>
      <c r="L5503" s="444">
        <f t="shared" ca="1" si="207"/>
        <v>-292200843585.86896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-292200843585.86896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-1217503514.9411206</v>
      </c>
      <c r="L5504" s="444">
        <f t="shared" ca="1" si="207"/>
        <v>-293418347100.81006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-293418347100.81006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-1222576446.2533753</v>
      </c>
      <c r="L5505" s="444">
        <f t="shared" ca="1" si="207"/>
        <v>-294640923547.06342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-294640923547.06342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-1227670514.7794309</v>
      </c>
      <c r="L5506" s="444">
        <f t="shared" ca="1" si="207"/>
        <v>-295868594061.84283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-295868594061.84283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-1232785808.5910118</v>
      </c>
      <c r="L5507" s="444">
        <f t="shared" ca="1" si="207"/>
        <v>-297101379870.43384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-297101379870.43384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-1237922416.1268077</v>
      </c>
      <c r="L5508" s="444">
        <f t="shared" ca="1" si="207"/>
        <v>-298339302286.56067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-298339302286.56067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-1243080426.1940029</v>
      </c>
      <c r="L5509" s="444">
        <f t="shared" ca="1" si="207"/>
        <v>-299582382712.7547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-299582382712.7547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-1248259927.9698112</v>
      </c>
      <c r="L5510" s="444">
        <f t="shared" ca="1" si="207"/>
        <v>-300830642640.72449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-300830642640.72449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-1253461011.0030186</v>
      </c>
      <c r="L5511" s="444">
        <f t="shared" ca="1" si="207"/>
        <v>-302084103651.72748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-302084103651.72748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-1258683765.2155311</v>
      </c>
      <c r="L5512" s="444">
        <f t="shared" ca="1" si="207"/>
        <v>-303342787416.94299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-303342787416.94299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-1263928280.9039292</v>
      </c>
      <c r="L5513" s="444">
        <f t="shared" ca="1" si="207"/>
        <v>-304606715697.84692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-304606715697.84692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-1269194648.7410288</v>
      </c>
      <c r="L5514" s="444">
        <f t="shared" ca="1" si="207"/>
        <v>-305875910346.58795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-305875910346.58795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-1274482959.7774498</v>
      </c>
      <c r="L5515" s="444">
        <f t="shared" ca="1" si="207"/>
        <v>-307150393306.36542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-307150393306.36542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-1279793305.4431891</v>
      </c>
      <c r="L5516" s="444">
        <f t="shared" ca="1" si="207"/>
        <v>-308430186611.80859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-308430186611.80859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-1285125777.5492024</v>
      </c>
      <c r="L5517" s="444">
        <f t="shared" ca="1" si="207"/>
        <v>-309715312389.35779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-309715312389.35779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-1290480468.2889907</v>
      </c>
      <c r="L5518" s="444">
        <f t="shared" ca="1" si="207"/>
        <v>-311005792857.64679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-311005792857.64679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-1295857470.240195</v>
      </c>
      <c r="L5519" s="444">
        <f t="shared" ca="1" si="207"/>
        <v>-312301650327.88696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-312301650327.88696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-1301256876.3661957</v>
      </c>
      <c r="L5520" s="444">
        <f t="shared" ca="1" si="207"/>
        <v>-313602907204.25317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-313602907204.25317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-1306678780.0177217</v>
      </c>
      <c r="L5521" s="444">
        <f t="shared" ca="1" si="207"/>
        <v>-314909585984.27087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-314909585984.27087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-1312123274.9344621</v>
      </c>
      <c r="L5522" s="444">
        <f t="shared" ca="1" si="207"/>
        <v>-316221709259.20532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-316221709259.20532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-1317590455.2466888</v>
      </c>
      <c r="L5523" s="444">
        <f t="shared" ca="1" si="207"/>
        <v>-317539299714.45203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-317539299714.45203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-1323080415.4768834</v>
      </c>
      <c r="L5524" s="444">
        <f t="shared" ca="1" si="207"/>
        <v>-318862380129.92889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-318862380129.92889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-1328593250.5413704</v>
      </c>
      <c r="L5525" s="444">
        <f t="shared" ca="1" si="207"/>
        <v>-320190973380.47028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-320190973380.47028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-1334129055.7519596</v>
      </c>
      <c r="L5526" s="444">
        <f t="shared" ca="1" si="207"/>
        <v>-321525102436.22223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-321525102436.22223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-1339687926.8175926</v>
      </c>
      <c r="L5527" s="444">
        <f t="shared" ca="1" si="207"/>
        <v>-322864790363.03979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-322864790363.03979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-1345269959.8459992</v>
      </c>
      <c r="L5528" s="444">
        <f t="shared" ca="1" si="207"/>
        <v>-324210060322.8858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-324210060322.8858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-1350875251.3453574</v>
      </c>
      <c r="L5529" s="444">
        <f t="shared" ca="1" si="207"/>
        <v>-325560935574.23114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-325560935574.23114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-1356503898.2259631</v>
      </c>
      <c r="L5530" s="444">
        <f t="shared" ca="1" si="207"/>
        <v>-326917439472.45709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-326917439472.45709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-1362155997.8019044</v>
      </c>
      <c r="L5531" s="444">
        <f t="shared" ca="1" si="207"/>
        <v>-328279595470.25897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-328279595470.25897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-1367831647.7927456</v>
      </c>
      <c r="L5532" s="444">
        <f t="shared" ca="1" si="207"/>
        <v>-329647427118.0517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-329647427118.0517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-1373530946.3252153</v>
      </c>
      <c r="L5533" s="444">
        <f t="shared" ca="1" si="207"/>
        <v>-331020958064.37689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-331020958064.37689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-1379253991.9349036</v>
      </c>
      <c r="L5534" s="444">
        <f t="shared" ca="1" si="207"/>
        <v>-332400212056.31177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-332400212056.31177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-1385000883.5679657</v>
      </c>
      <c r="L5535" s="444">
        <f t="shared" ca="1" si="207"/>
        <v>-333785212939.87976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-333785212939.87976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-1390771720.5828323</v>
      </c>
      <c r="L5536" s="444">
        <f t="shared" ca="1" si="207"/>
        <v>-335175984660.46259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-335175984660.46259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-1396566602.7519274</v>
      </c>
      <c r="L5537" s="444">
        <f t="shared" ca="1" si="207"/>
        <v>-336572551263.21454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-336572551263.21454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-1402385630.2633939</v>
      </c>
      <c r="L5538" s="444">
        <f t="shared" ca="1" si="207"/>
        <v>-337974936893.47791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-337974936893.47791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-1408228903.7228246</v>
      </c>
      <c r="L5539" s="444">
        <f t="shared" ca="1" si="207"/>
        <v>-339383165797.20074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-339383165797.20074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-1414096524.1550031</v>
      </c>
      <c r="L5540" s="444">
        <f t="shared" ca="1" si="207"/>
        <v>-340797262321.35577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-340797262321.35577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-1419988593.0056491</v>
      </c>
      <c r="L5541" s="444">
        <f t="shared" ca="1" si="207"/>
        <v>-342217250914.36145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-342217250914.36145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-1425905212.1431727</v>
      </c>
      <c r="L5542" s="444">
        <f t="shared" ca="1" si="207"/>
        <v>-343643156126.50464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-343643156126.50464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-1431846483.860436</v>
      </c>
      <c r="L5543" s="444">
        <f t="shared" ca="1" si="207"/>
        <v>-345075002610.36505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-345075002610.36505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-1437812510.8765211</v>
      </c>
      <c r="L5544" s="444">
        <f t="shared" ca="1" si="207"/>
        <v>-346512815121.24158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-346512815121.24158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-1443803396.3385065</v>
      </c>
      <c r="L5545" s="444">
        <f t="shared" ca="1" si="207"/>
        <v>-347956618517.58008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-347956618517.58008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-1449819243.8232503</v>
      </c>
      <c r="L5546" s="444">
        <f t="shared" ca="1" si="207"/>
        <v>-349406437761.40332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-349406437761.40332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-1455860157.3391805</v>
      </c>
      <c r="L5547" s="444">
        <f t="shared" ca="1" si="207"/>
        <v>-350862297918.74249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-350862297918.74249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-1461926241.3280938</v>
      </c>
      <c r="L5548" s="444">
        <f t="shared" ca="1" si="207"/>
        <v>-352324224160.07056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-352324224160.07056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-1468017600.6669607</v>
      </c>
      <c r="L5549" s="444">
        <f t="shared" ca="1" si="207"/>
        <v>-353792241760.73749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-353792241760.73749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-1474134340.6697395</v>
      </c>
      <c r="L5550" s="444">
        <f t="shared" ca="1" si="207"/>
        <v>-355266376101.40723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-355266376101.40723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-1480276567.0891967</v>
      </c>
      <c r="L5551" s="444">
        <f t="shared" ca="1" si="207"/>
        <v>-356746652668.4964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-356746652668.4964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-1486444386.1187351</v>
      </c>
      <c r="L5552" s="444">
        <f t="shared" ca="1" si="207"/>
        <v>-358233097054.61511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-358233097054.61511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-1492637904.3942297</v>
      </c>
      <c r="L5553" s="444">
        <f t="shared" ca="1" si="207"/>
        <v>-359725734959.00934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-359725734959.00934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-1498857228.9958723</v>
      </c>
      <c r="L5554" s="444">
        <f t="shared" ca="1" si="207"/>
        <v>-361224592188.00519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-361224592188.00519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-1505102467.4500215</v>
      </c>
      <c r="L5555" s="444">
        <f t="shared" ca="1" si="207"/>
        <v>-362729694655.4552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-362729694655.4552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-1511373727.7310634</v>
      </c>
      <c r="L5556" s="444">
        <f t="shared" ca="1" si="207"/>
        <v>-364241068383.18628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-364241068383.18628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-1517671118.2632761</v>
      </c>
      <c r="L5557" s="444">
        <f t="shared" ca="1" si="207"/>
        <v>-365758739501.44958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-365758739501.44958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-1523994747.9227066</v>
      </c>
      <c r="L5558" s="444">
        <f t="shared" ca="1" si="207"/>
        <v>-367282734249.37231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-367282734249.37231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-1530344726.0390513</v>
      </c>
      <c r="L5559" s="444">
        <f t="shared" ca="1" si="207"/>
        <v>-368813078975.41138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-368813078975.41138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-1536721162.3975475</v>
      </c>
      <c r="L5560" s="444">
        <f t="shared" ca="1" si="207"/>
        <v>-370349800137.8089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-370349800137.8089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-1543124167.2408705</v>
      </c>
      <c r="L5561" s="444">
        <f t="shared" ca="1" si="207"/>
        <v>-371892924305.04974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-371892924305.04974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-1549553851.2710407</v>
      </c>
      <c r="L5562" s="444">
        <f t="shared" ca="1" si="207"/>
        <v>-373442478156.3208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-373442478156.3208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-1556010325.6513367</v>
      </c>
      <c r="L5563" s="444">
        <f t="shared" ca="1" si="207"/>
        <v>-374998488481.97217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-374998488481.97217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-1562493702.0082173</v>
      </c>
      <c r="L5564" s="444">
        <f t="shared" ca="1" si="207"/>
        <v>-376560982183.98041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-376560982183.98041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-1569004092.4332516</v>
      </c>
      <c r="L5565" s="444">
        <f t="shared" ca="1" si="207"/>
        <v>-378129986276.41364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-378129986276.41364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-1575541609.4850569</v>
      </c>
      <c r="L5566" s="444">
        <f t="shared" ca="1" si="207"/>
        <v>-379705527885.89868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-379705527885.89868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-1582106366.1912446</v>
      </c>
      <c r="L5567" s="444">
        <f t="shared" ca="1" si="207"/>
        <v>-381287634252.0899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-381287634252.0899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-1588698476.0503745</v>
      </c>
      <c r="L5568" s="444">
        <f t="shared" ca="1" si="207"/>
        <v>-382876332728.14026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-382876332728.14026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-1595318053.0339177</v>
      </c>
      <c r="L5569" s="444">
        <f t="shared" ca="1" si="207"/>
        <v>-384471650781.17419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-384471650781.17419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-1601965211.5882258</v>
      </c>
      <c r="L5570" s="444">
        <f t="shared" ca="1" si="207"/>
        <v>-386073615992.76239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-386073615992.76239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-1608640066.6365099</v>
      </c>
      <c r="L5571" s="444">
        <f t="shared" ca="1" si="207"/>
        <v>-387682256059.39893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-387682256059.39893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-1615342733.5808289</v>
      </c>
      <c r="L5572" s="444">
        <f t="shared" ca="1" si="207"/>
        <v>-389297598792.97974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-389297598792.97974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-1622073328.3040822</v>
      </c>
      <c r="L5573" s="444">
        <f t="shared" ca="1" si="207"/>
        <v>-390919672121.28381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-390919672121.28381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-1628831967.1720159</v>
      </c>
      <c r="L5574" s="444">
        <f t="shared" ca="1" si="207"/>
        <v>-392548504088.45581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-392548504088.45581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-1635618767.0352325</v>
      </c>
      <c r="L5575" s="444">
        <f t="shared" ca="1" si="207"/>
        <v>-394184122855.49103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-394184122855.49103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-1642433845.2312126</v>
      </c>
      <c r="L5576" s="444">
        <f t="shared" ca="1" si="207"/>
        <v>-395826556700.72223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-395826556700.72223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-1649277319.5863426</v>
      </c>
      <c r="L5577" s="444">
        <f t="shared" ca="1" si="207"/>
        <v>-397475834020.30859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-397475834020.30859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-1656149308.4179525</v>
      </c>
      <c r="L5578" s="444">
        <f t="shared" ca="1" si="207"/>
        <v>-399131983328.72656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-399131983328.72656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-1663049930.5363607</v>
      </c>
      <c r="L5579" s="444">
        <f t="shared" ca="1" si="207"/>
        <v>-400795033259.26294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-400795033259.26294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-1669979305.2469289</v>
      </c>
      <c r="L5580" s="444">
        <f t="shared" ca="1" si="207"/>
        <v>-402465012564.50989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-402465012564.50989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-1676937552.3521245</v>
      </c>
      <c r="L5581" s="444">
        <f t="shared" ca="1" si="207"/>
        <v>-404141950116.862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-404141950116.862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-1683924792.1535916</v>
      </c>
      <c r="L5582" s="444">
        <f t="shared" ca="1" si="207"/>
        <v>-405825874909.01556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-405825874909.01556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-1690941145.4542315</v>
      </c>
      <c r="L5583" s="444">
        <f t="shared" ca="1" si="207"/>
        <v>-407516816054.46979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-407516816054.46979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-1697986733.5602908</v>
      </c>
      <c r="L5584" s="444">
        <f t="shared" ca="1" si="207"/>
        <v>-409214802788.03009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-409214802788.03009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-1705061678.2834587</v>
      </c>
      <c r="L5585" s="444">
        <f t="shared" ca="1" si="207"/>
        <v>-410919864466.31354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-410919864466.31354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-1712166101.9429731</v>
      </c>
      <c r="L5586" s="444">
        <f t="shared" ca="1" si="207"/>
        <v>-412632030568.25653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-412632030568.25653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-1719300127.3677356</v>
      </c>
      <c r="L5587" s="444">
        <f t="shared" ca="1" si="207"/>
        <v>-414351330695.62427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-414351330695.62427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-1726463877.8984344</v>
      </c>
      <c r="L5588" s="444">
        <f t="shared" ca="1" si="207"/>
        <v>-416077794573.52271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-416077794573.52271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-1733657477.389678</v>
      </c>
      <c r="L5589" s="444">
        <f t="shared" ca="1" si="207"/>
        <v>-417811452050.91235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-417811452050.91235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-1740881050.2121348</v>
      </c>
      <c r="L5590" s="444">
        <f t="shared" ca="1" si="207"/>
        <v>-419552333101.12451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-419552333101.12451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-1748134721.2546854</v>
      </c>
      <c r="L5591" s="444">
        <f t="shared" ca="1" si="207"/>
        <v>-421300467822.37921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-421300467822.37921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-1755418615.92658</v>
      </c>
      <c r="L5592" s="444">
        <f t="shared" ca="1" si="207"/>
        <v>-423055886438.30579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-423055886438.30579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-1762732860.1596074</v>
      </c>
      <c r="L5593" s="444">
        <f t="shared" ca="1" si="207"/>
        <v>-424818619298.46539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-424818619298.46539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-1770077580.4102724</v>
      </c>
      <c r="L5594" s="444">
        <f t="shared" ca="1" si="207"/>
        <v>-426588696878.87567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-426588696878.87567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-1777452903.6619818</v>
      </c>
      <c r="L5595" s="444">
        <f t="shared" ca="1" si="207"/>
        <v>-428366149782.53766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-428366149782.53766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-1784858957.4272404</v>
      </c>
      <c r="L5596" s="444">
        <f t="shared" ca="1" si="207"/>
        <v>-430151008739.9649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-430151008739.9649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-1792295869.7498541</v>
      </c>
      <c r="L5597" s="444">
        <f t="shared" ca="1" si="207"/>
        <v>-431943304609.71478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-431943304609.71478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-1799763769.2071447</v>
      </c>
      <c r="L5598" s="444">
        <f t="shared" ca="1" si="207"/>
        <v>-433743068378.92194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-433743068378.92194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-1807262784.9121747</v>
      </c>
      <c r="L5599" s="444">
        <f t="shared" ca="1" si="207"/>
        <v>-435550331163.83411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-435550331163.83411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-1814793046.5159757</v>
      </c>
      <c r="L5600" s="444">
        <f t="shared" ca="1" si="207"/>
        <v>-437365124210.3501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-437365124210.3501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-1822354684.2097921</v>
      </c>
      <c r="L5601" s="444">
        <f t="shared" ca="1" si="207"/>
        <v>-439187478894.55988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-439187478894.55988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-1829947828.7273328</v>
      </c>
      <c r="L5602" s="444">
        <f t="shared" ca="1" si="207"/>
        <v>-441017426723.28723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-441017426723.28723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-1837572611.3470302</v>
      </c>
      <c r="L5603" s="444">
        <f t="shared" ca="1" si="207"/>
        <v>-442854999334.63428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-442854999334.63428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-1845229163.8943098</v>
      </c>
      <c r="L5604" s="444">
        <f t="shared" ca="1" si="207"/>
        <v>-444700228498.52856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-444700228498.52856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-1852917618.7438691</v>
      </c>
      <c r="L5605" s="444">
        <f t="shared" ca="1" si="207"/>
        <v>-446553146117.27246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-446553146117.27246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-1860638108.8219688</v>
      </c>
      <c r="L5606" s="444">
        <f t="shared" ca="1" si="207"/>
        <v>-448413784226.09442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-448413784226.09442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-1868390767.6087267</v>
      </c>
      <c r="L5607" s="444">
        <f t="shared" ca="1" si="207"/>
        <v>-450282174993.70313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-450282174993.70313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-1876175729.1404297</v>
      </c>
      <c r="L5608" s="444">
        <f t="shared" ca="1" si="207"/>
        <v>-452158350722.84357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-452158350722.84357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-1883993128.0118482</v>
      </c>
      <c r="L5609" s="444">
        <f t="shared" ca="1" si="207"/>
        <v>-454042343850.85541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-454042343850.85541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-1891843099.3785644</v>
      </c>
      <c r="L5610" s="444">
        <f t="shared" ca="1" si="207"/>
        <v>-455934186950.23395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-455934186950.23395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-1899725778.9593081</v>
      </c>
      <c r="L5611" s="444">
        <f t="shared" ca="1" si="207"/>
        <v>-457833912729.19324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-457833912729.19324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-1907641303.0383048</v>
      </c>
      <c r="L5612" s="444">
        <f t="shared" ca="1" si="207"/>
        <v>-459741554032.23157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-459741554032.23157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-1915589808.4676318</v>
      </c>
      <c r="L5613" s="444">
        <f t="shared" ca="1" si="207"/>
        <v>-461657143840.69922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-461657143840.69922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-1923571432.66958</v>
      </c>
      <c r="L5614" s="444">
        <f t="shared" ca="1" si="207"/>
        <v>-463580715273.36877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-463580715273.36877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-1931586313.6390362</v>
      </c>
      <c r="L5615" s="444">
        <f t="shared" ca="1" si="207"/>
        <v>-465512301587.00781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-465512301587.00781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-1939634589.9458659</v>
      </c>
      <c r="L5616" s="444">
        <f t="shared" ca="1" si="207"/>
        <v>-467451936176.95367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-467451936176.95367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-1947716400.7373068</v>
      </c>
      <c r="L5617" s="444">
        <f t="shared" ca="1" si="207"/>
        <v>-469399652577.69098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-469399652577.69098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-1955831885.7403791</v>
      </c>
      <c r="L5618" s="444">
        <f t="shared" ref="L5618:L5872" ca="1" si="212">I5618-J5618+K5618</f>
        <v>-471355484463.43134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-471355484463.43134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-1963981185.2642972</v>
      </c>
      <c r="L5619" s="444">
        <f t="shared" ca="1" si="212"/>
        <v>-473319465648.69562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-473319465648.69562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-1972164440.2028983</v>
      </c>
      <c r="L5620" s="444">
        <f t="shared" ca="1" si="212"/>
        <v>-475291630088.8985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-475291630088.8985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-1980381792.037077</v>
      </c>
      <c r="L5621" s="444">
        <f t="shared" ca="1" si="212"/>
        <v>-477272011880.93555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-477272011880.93555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-1988633382.8372316</v>
      </c>
      <c r="L5622" s="444">
        <f t="shared" ca="1" si="212"/>
        <v>-479260645263.77277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-479260645263.77277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-1996919355.2657197</v>
      </c>
      <c r="L5623" s="444">
        <f t="shared" ca="1" si="212"/>
        <v>-481257564619.03851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-481257564619.03851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-2005239852.5793273</v>
      </c>
      <c r="L5624" s="444">
        <f t="shared" ca="1" si="212"/>
        <v>-483262804471.61786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-483262804471.61786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-2013595018.631741</v>
      </c>
      <c r="L5625" s="444">
        <f t="shared" ca="1" si="212"/>
        <v>-485276399490.24957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-485276399490.24957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-2021984997.8760397</v>
      </c>
      <c r="L5626" s="444">
        <f t="shared" ca="1" si="212"/>
        <v>-487298384488.12561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-487298384488.12561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-2030409935.3671901</v>
      </c>
      <c r="L5627" s="444">
        <f t="shared" ca="1" si="212"/>
        <v>-489328794423.4928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-489328794423.4928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-2038869976.7645535</v>
      </c>
      <c r="L5628" s="444">
        <f t="shared" ca="1" si="212"/>
        <v>-491367664400.25732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-491367664400.25732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-2047365268.3344052</v>
      </c>
      <c r="L5629" s="444">
        <f t="shared" ca="1" si="212"/>
        <v>-493415029668.59174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-493415029668.59174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-2055895956.9524655</v>
      </c>
      <c r="L5630" s="444">
        <f t="shared" ca="1" si="212"/>
        <v>-495470925625.54419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-495470925625.54419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-2064462190.1064341</v>
      </c>
      <c r="L5631" s="444">
        <f t="shared" ca="1" si="212"/>
        <v>-497535387815.65063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-497535387815.65063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-2073064115.8985443</v>
      </c>
      <c r="L5632" s="444">
        <f t="shared" ca="1" si="212"/>
        <v>-499608451931.54919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-499608451931.54919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-2081701883.0481217</v>
      </c>
      <c r="L5633" s="444">
        <f t="shared" ca="1" si="212"/>
        <v>-501690153814.59729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-501690153814.59729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-2090375640.8941553</v>
      </c>
      <c r="L5634" s="444">
        <f t="shared" ca="1" si="212"/>
        <v>-503780529455.49146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-503780529455.49146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-2099085539.397881</v>
      </c>
      <c r="L5635" s="444">
        <f t="shared" ca="1" si="212"/>
        <v>-505879614994.88934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-505879614994.88934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-2107831729.1453722</v>
      </c>
      <c r="L5636" s="444">
        <f t="shared" ca="1" si="212"/>
        <v>-507987446724.03473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-507987446724.03473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-2116614361.3501446</v>
      </c>
      <c r="L5637" s="444">
        <f t="shared" ca="1" si="212"/>
        <v>-510104061085.38489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-510104061085.38489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-2125433587.8557703</v>
      </c>
      <c r="L5638" s="444">
        <f t="shared" ca="1" si="212"/>
        <v>-512229494673.24066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-512229494673.24066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-2134289561.1385024</v>
      </c>
      <c r="L5639" s="444">
        <f t="shared" ca="1" si="212"/>
        <v>-514363784234.37915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-514363784234.37915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-2143182434.3099132</v>
      </c>
      <c r="L5640" s="444">
        <f t="shared" ca="1" si="212"/>
        <v>-516506966668.68909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-516506966668.68909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-2152112361.1195378</v>
      </c>
      <c r="L5641" s="444">
        <f t="shared" ca="1" si="212"/>
        <v>-518659079029.80865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-518659079029.80865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-2161079495.9575362</v>
      </c>
      <c r="L5642" s="444">
        <f t="shared" ca="1" si="212"/>
        <v>-520820158525.76617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-520820158525.76617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-2170083993.8573589</v>
      </c>
      <c r="L5643" s="444">
        <f t="shared" ca="1" si="212"/>
        <v>-522990242519.62354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-522990242519.62354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-2179126010.4984312</v>
      </c>
      <c r="L5644" s="444">
        <f t="shared" ca="1" si="212"/>
        <v>-525169368530.12195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-525169368530.12195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-2188205702.2088413</v>
      </c>
      <c r="L5645" s="444">
        <f t="shared" ca="1" si="212"/>
        <v>-527357574232.33081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-527357574232.33081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-2197323225.9680452</v>
      </c>
      <c r="L5646" s="444">
        <f t="shared" ca="1" si="212"/>
        <v>-529554897458.29883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-529554897458.29883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-2206478739.4095788</v>
      </c>
      <c r="L5647" s="444">
        <f t="shared" ca="1" si="212"/>
        <v>-531761376197.70844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-531761376197.70844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-2215672400.8237853</v>
      </c>
      <c r="L5648" s="444">
        <f t="shared" ca="1" si="212"/>
        <v>-533977048598.53223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-533977048598.53223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-2224904369.1605511</v>
      </c>
      <c r="L5649" s="444">
        <f t="shared" ca="1" si="212"/>
        <v>-536201952967.69275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-536201952967.69275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-2234174804.032053</v>
      </c>
      <c r="L5650" s="444">
        <f t="shared" ca="1" si="212"/>
        <v>-538436127771.72479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-538436127771.72479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-2243483865.7155199</v>
      </c>
      <c r="L5651" s="444">
        <f t="shared" ca="1" si="212"/>
        <v>-540679611637.44031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-540679611637.44031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-2252831715.1560011</v>
      </c>
      <c r="L5652" s="444">
        <f t="shared" ca="1" si="212"/>
        <v>-542932443352.59631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-542932443352.59631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-2262218513.9691515</v>
      </c>
      <c r="L5653" s="444">
        <f t="shared" ca="1" si="212"/>
        <v>-545194661866.56549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-545194661866.56549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-2271644424.4440227</v>
      </c>
      <c r="L5654" s="444">
        <f t="shared" ca="1" si="212"/>
        <v>-547466306291.00952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-547466306291.00952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-2281109609.5458732</v>
      </c>
      <c r="L5655" s="444">
        <f t="shared" ca="1" si="212"/>
        <v>-549747415900.55542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-549747415900.55542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-2290614232.9189811</v>
      </c>
      <c r="L5656" s="444">
        <f t="shared" ca="1" si="212"/>
        <v>-552038030133.47437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-552038030133.47437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-2300158458.8894763</v>
      </c>
      <c r="L5657" s="444">
        <f t="shared" ca="1" si="212"/>
        <v>-554338188592.36389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-554338188592.36389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-2309742452.468183</v>
      </c>
      <c r="L5658" s="444">
        <f t="shared" ca="1" si="212"/>
        <v>-556647931044.83203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-556647931044.83203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-2319366379.353467</v>
      </c>
      <c r="L5659" s="444">
        <f t="shared" ca="1" si="212"/>
        <v>-558967297424.18555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-558967297424.18555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-2329030405.9341063</v>
      </c>
      <c r="L5660" s="444">
        <f t="shared" ca="1" si="212"/>
        <v>-561296327830.11963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-561296327830.11963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-2338734699.2921653</v>
      </c>
      <c r="L5661" s="444">
        <f t="shared" ca="1" si="212"/>
        <v>-563635062529.41174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-563635062529.41174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-2348479427.2058821</v>
      </c>
      <c r="L5662" s="444">
        <f t="shared" ca="1" si="212"/>
        <v>-565983541956.61768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-565983541956.61768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-2358264758.1525736</v>
      </c>
      <c r="L5663" s="444">
        <f t="shared" ca="1" si="212"/>
        <v>-568341806714.77026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-568341806714.77026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-2368090861.3115425</v>
      </c>
      <c r="L5664" s="444">
        <f t="shared" ca="1" si="212"/>
        <v>-570709897576.08179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-570709897576.08179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-2377957906.5670075</v>
      </c>
      <c r="L5665" s="444">
        <f t="shared" ca="1" si="212"/>
        <v>-573087855482.6488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-573087855482.6488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-2387866064.5110369</v>
      </c>
      <c r="L5666" s="444">
        <f t="shared" ca="1" si="212"/>
        <v>-575475721547.15979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-575475721547.15979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-2397815506.4464989</v>
      </c>
      <c r="L5667" s="444">
        <f t="shared" ca="1" si="212"/>
        <v>-577873537053.60632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-577873537053.60632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-2407806404.3900261</v>
      </c>
      <c r="L5668" s="444">
        <f t="shared" ca="1" si="212"/>
        <v>-580281343457.99634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-580281343457.99634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-2417838931.0749846</v>
      </c>
      <c r="L5669" s="444">
        <f t="shared" ca="1" si="212"/>
        <v>-582699182389.07129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-582699182389.07129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-2427913259.9544635</v>
      </c>
      <c r="L5670" s="444">
        <f t="shared" ca="1" si="212"/>
        <v>-585127095649.02576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-585127095649.02576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-2438029565.2042742</v>
      </c>
      <c r="L5671" s="444">
        <f t="shared" ca="1" si="212"/>
        <v>-587565125214.22998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-587565125214.22998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-2448188021.7259583</v>
      </c>
      <c r="L5672" s="444">
        <f t="shared" ca="1" si="212"/>
        <v>-590013313235.95593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-590013313235.95593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-2458388805.1498165</v>
      </c>
      <c r="L5673" s="444">
        <f t="shared" ca="1" si="212"/>
        <v>-592471702041.10571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-592471702041.10571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-2468632091.8379402</v>
      </c>
      <c r="L5674" s="444">
        <f t="shared" ca="1" si="212"/>
        <v>-594940334132.9436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-594940334132.9436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-2478918058.8872652</v>
      </c>
      <c r="L5675" s="444">
        <f t="shared" ca="1" si="212"/>
        <v>-597419252191.83081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-597419252191.83081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-2489246884.1326284</v>
      </c>
      <c r="L5676" s="444">
        <f t="shared" ca="1" si="212"/>
        <v>-599908499075.96338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-599908499075.96338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-2499618746.1498475</v>
      </c>
      <c r="L5677" s="444">
        <f t="shared" ca="1" si="212"/>
        <v>-602408117822.11328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-602408117822.11328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-2510033824.2588053</v>
      </c>
      <c r="L5678" s="444">
        <f t="shared" ca="1" si="212"/>
        <v>-604918151646.37207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-604918151646.37207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-2520492298.5265503</v>
      </c>
      <c r="L5679" s="444">
        <f t="shared" ca="1" si="212"/>
        <v>-607438643944.89868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-607438643944.89868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-2530994349.770411</v>
      </c>
      <c r="L5680" s="444">
        <f t="shared" ca="1" si="212"/>
        <v>-609969638294.66907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-609969638294.66907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-2541540159.561121</v>
      </c>
      <c r="L5681" s="444">
        <f t="shared" ca="1" si="212"/>
        <v>-612511178454.23022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-612511178454.23022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-2552129910.2259593</v>
      </c>
      <c r="L5682" s="444">
        <f t="shared" ca="1" si="212"/>
        <v>-615063308364.45618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-615063308364.45618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-2562763784.8519006</v>
      </c>
      <c r="L5683" s="444">
        <f t="shared" ca="1" si="212"/>
        <v>-617626072149.30811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-617626072149.30811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-2573441967.2887836</v>
      </c>
      <c r="L5684" s="444">
        <f t="shared" ca="1" si="212"/>
        <v>-620199514116.59692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-620199514116.59692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-2584164642.1524873</v>
      </c>
      <c r="L5685" s="444">
        <f t="shared" ca="1" si="212"/>
        <v>-622783678758.74939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-622783678758.74939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-2594931994.8281226</v>
      </c>
      <c r="L5686" s="444">
        <f t="shared" ca="1" si="212"/>
        <v>-625378610753.57751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-625378610753.57751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-2605744211.4732394</v>
      </c>
      <c r="L5687" s="444">
        <f t="shared" ca="1" si="212"/>
        <v>-627984354965.05078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-627984354965.05078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-2616601479.0210447</v>
      </c>
      <c r="L5688" s="444">
        <f t="shared" ca="1" si="212"/>
        <v>-630600956444.07178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-630600956444.07178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-2627503985.1836324</v>
      </c>
      <c r="L5689" s="444">
        <f t="shared" ca="1" si="212"/>
        <v>-633228460429.25537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-633228460429.25537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-2638451918.4552307</v>
      </c>
      <c r="L5690" s="444">
        <f t="shared" ca="1" si="212"/>
        <v>-635866912347.71057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-635866912347.71057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-2649445468.1154609</v>
      </c>
      <c r="L5691" s="444">
        <f t="shared" ca="1" si="212"/>
        <v>-638516357815.82605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-638516357815.82605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-2660484824.2326083</v>
      </c>
      <c r="L5692" s="444">
        <f t="shared" ca="1" si="212"/>
        <v>-641176842640.05872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-641176842640.05872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-2671570177.6669111</v>
      </c>
      <c r="L5693" s="444">
        <f t="shared" ca="1" si="212"/>
        <v>-643848412817.72559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-643848412817.72559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-2682701720.0738564</v>
      </c>
      <c r="L5694" s="444">
        <f t="shared" ca="1" si="212"/>
        <v>-646531114537.79944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-646531114537.79944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-2693879643.9074974</v>
      </c>
      <c r="L5695" s="444">
        <f t="shared" ca="1" si="212"/>
        <v>-649224994181.70691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-649224994181.70691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-2705104142.4237785</v>
      </c>
      <c r="L5696" s="444">
        <f t="shared" ca="1" si="212"/>
        <v>-651930098324.13074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-651930098324.13074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-2716375409.6838779</v>
      </c>
      <c r="L5697" s="444">
        <f t="shared" ca="1" si="212"/>
        <v>-654646473733.81458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-654646473733.81458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-2727693640.5575609</v>
      </c>
      <c r="L5698" s="444">
        <f t="shared" ca="1" si="212"/>
        <v>-657374167374.37219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-657374167374.37219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-2739059030.7265506</v>
      </c>
      <c r="L5699" s="444">
        <f t="shared" ca="1" si="212"/>
        <v>-660113226405.09875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-660113226405.09875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-2750471776.6879115</v>
      </c>
      <c r="L5700" s="444">
        <f t="shared" ca="1" si="212"/>
        <v>-662863698181.78662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-662863698181.78662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-2761932075.7574444</v>
      </c>
      <c r="L5701" s="444">
        <f t="shared" ca="1" si="212"/>
        <v>-665625630257.54407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-665625630257.54407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-2773440126.0731001</v>
      </c>
      <c r="L5702" s="444">
        <f t="shared" ca="1" si="212"/>
        <v>-668399070383.61719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-668399070383.61719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-2784996126.5984049</v>
      </c>
      <c r="L5703" s="444">
        <f t="shared" ca="1" si="212"/>
        <v>-671184066510.21558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-671184066510.21558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-2796600277.1258984</v>
      </c>
      <c r="L5704" s="444">
        <f t="shared" ca="1" si="212"/>
        <v>-673980666787.34143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-673980666787.34143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-2808252778.2805891</v>
      </c>
      <c r="L5705" s="444">
        <f t="shared" ca="1" si="212"/>
        <v>-676788919565.62207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-676788919565.62207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-2819953831.5234251</v>
      </c>
      <c r="L5706" s="444">
        <f t="shared" ca="1" si="212"/>
        <v>-679608873397.14551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-679608873397.14551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-2831703639.1547728</v>
      </c>
      <c r="L5707" s="444">
        <f t="shared" ca="1" si="212"/>
        <v>-682440577036.30029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-682440577036.30029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-2843502404.3179178</v>
      </c>
      <c r="L5708" s="444">
        <f t="shared" ca="1" si="212"/>
        <v>-685284079440.61816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-685284079440.61816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-2855350331.0025759</v>
      </c>
      <c r="L5709" s="444">
        <f t="shared" ca="1" si="212"/>
        <v>-688139429771.62073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-688139429771.62073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-2867247624.0484195</v>
      </c>
      <c r="L5710" s="444">
        <f t="shared" ca="1" si="212"/>
        <v>-691006677395.66919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-691006677395.66919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-2879194489.1486216</v>
      </c>
      <c r="L5711" s="444">
        <f t="shared" ca="1" si="212"/>
        <v>-693885871884.81787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-693885871884.81787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-2891191132.8534079</v>
      </c>
      <c r="L5712" s="444">
        <f t="shared" ca="1" si="212"/>
        <v>-696777063017.67126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-696777063017.67126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-2903237762.5736303</v>
      </c>
      <c r="L5713" s="444">
        <f t="shared" ca="1" si="212"/>
        <v>-699680300780.24487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-699680300780.24487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-2915334586.5843534</v>
      </c>
      <c r="L5714" s="444">
        <f t="shared" ca="1" si="212"/>
        <v>-702595635366.82922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-702595635366.82922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-2927481814.0284553</v>
      </c>
      <c r="L5715" s="444">
        <f t="shared" ca="1" si="212"/>
        <v>-705523117180.85767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-705523117180.85767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-2939679654.9202404</v>
      </c>
      <c r="L5716" s="444">
        <f t="shared" ca="1" si="212"/>
        <v>-708462796835.77795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-708462796835.77795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-2951928320.1490746</v>
      </c>
      <c r="L5717" s="444">
        <f t="shared" ca="1" si="212"/>
        <v>-711414725155.927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-711414725155.927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-2964228021.4830294</v>
      </c>
      <c r="L5718" s="444">
        <f t="shared" ca="1" si="212"/>
        <v>-714378953177.41003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-714378953177.41003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-2976578971.5725417</v>
      </c>
      <c r="L5719" s="444">
        <f t="shared" ca="1" si="212"/>
        <v>-717355532148.98254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-717355532148.98254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-2988981383.9540939</v>
      </c>
      <c r="L5720" s="444">
        <f t="shared" ca="1" si="212"/>
        <v>-720344513532.93665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-720344513532.93665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-3001435473.0539026</v>
      </c>
      <c r="L5721" s="444">
        <f t="shared" ca="1" si="212"/>
        <v>-723345949005.9906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-723345949005.9906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-3013941454.1916275</v>
      </c>
      <c r="L5722" s="444">
        <f t="shared" ca="1" si="212"/>
        <v>-726359890460.18225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-726359890460.18225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-3026499543.5840926</v>
      </c>
      <c r="L5723" s="444">
        <f t="shared" ca="1" si="212"/>
        <v>-729386390003.76636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-729386390003.76636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-3039109958.3490267</v>
      </c>
      <c r="L5724" s="444">
        <f t="shared" ca="1" si="212"/>
        <v>-732425499962.11536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-732425499962.11536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-3051772916.5088139</v>
      </c>
      <c r="L5725" s="444">
        <f t="shared" ca="1" si="212"/>
        <v>-735477272878.62415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-735477272878.62415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-3064488636.9942675</v>
      </c>
      <c r="L5726" s="444">
        <f t="shared" ca="1" si="212"/>
        <v>-738541761515.61841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-738541761515.61841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-3077257339.6484098</v>
      </c>
      <c r="L5727" s="444">
        <f t="shared" ca="1" si="212"/>
        <v>-741619018855.26685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-741619018855.26685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-3090079245.2302785</v>
      </c>
      <c r="L5728" s="444">
        <f t="shared" ca="1" si="212"/>
        <v>-744709098100.49707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-744709098100.49707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-3102954575.4187379</v>
      </c>
      <c r="L5729" s="444">
        <f t="shared" ca="1" si="212"/>
        <v>-747812052675.91577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-747812052675.91577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-3115883552.8163157</v>
      </c>
      <c r="L5730" s="444">
        <f t="shared" ca="1" si="212"/>
        <v>-750927936228.73206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-750927936228.73206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-3128866400.9530501</v>
      </c>
      <c r="L5731" s="444">
        <f t="shared" ca="1" si="212"/>
        <v>-754056802629.68506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-754056802629.68506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-3141903344.2903543</v>
      </c>
      <c r="L5732" s="444">
        <f t="shared" ca="1" si="212"/>
        <v>-757198705973.97546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-757198705973.97546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-3154994608.2248979</v>
      </c>
      <c r="L5733" s="444">
        <f t="shared" ca="1" si="212"/>
        <v>-760353700582.20032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-760353700582.20032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-3168140419.0925012</v>
      </c>
      <c r="L5734" s="444">
        <f t="shared" ca="1" si="212"/>
        <v>-763521841001.29285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-763521841001.29285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-3181341004.1720533</v>
      </c>
      <c r="L5735" s="444">
        <f t="shared" ca="1" si="212"/>
        <v>-766703182005.46484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-766703182005.46484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-3194596591.6894369</v>
      </c>
      <c r="L5736" s="444">
        <f t="shared" ca="1" si="212"/>
        <v>-769897778597.1543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-769897778597.1543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-3207907410.821476</v>
      </c>
      <c r="L5737" s="444">
        <f t="shared" ca="1" si="212"/>
        <v>-773105686007.97583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-773105686007.97583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-3221273691.6998992</v>
      </c>
      <c r="L5738" s="444">
        <f t="shared" ca="1" si="212"/>
        <v>-776326959699.67578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-776326959699.67578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-3234695665.4153156</v>
      </c>
      <c r="L5739" s="444">
        <f t="shared" ca="1" si="212"/>
        <v>-779561655365.09106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-779561655365.09106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-3248173564.0212126</v>
      </c>
      <c r="L5740" s="444">
        <f t="shared" ca="1" si="212"/>
        <v>-782809828929.1123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-782809828929.1123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-3261707620.5379677</v>
      </c>
      <c r="L5741" s="444">
        <f t="shared" ca="1" si="212"/>
        <v>-786071536549.65027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-786071536549.65027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-3275298068.9568763</v>
      </c>
      <c r="L5742" s="444">
        <f t="shared" ca="1" si="212"/>
        <v>-789346834618.60718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-789346834618.60718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-3288945144.2441964</v>
      </c>
      <c r="L5743" s="444">
        <f t="shared" ca="1" si="212"/>
        <v>-792635779762.85132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-792635779762.85132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-3302649082.3452139</v>
      </c>
      <c r="L5744" s="444">
        <f t="shared" ca="1" si="212"/>
        <v>-795938428845.19653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-795938428845.19653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-3316410120.1883187</v>
      </c>
      <c r="L5745" s="444">
        <f t="shared" ca="1" si="212"/>
        <v>-799254838965.38489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-799254838965.38489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-3330228495.6891036</v>
      </c>
      <c r="L5746" s="444">
        <f t="shared" ca="1" si="212"/>
        <v>-802585067461.07397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-802585067461.07397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-3344104447.7544746</v>
      </c>
      <c r="L5747" s="444">
        <f t="shared" ca="1" si="212"/>
        <v>-805929171908.82849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-805929171908.82849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-3358038216.2867851</v>
      </c>
      <c r="L5748" s="444">
        <f t="shared" ca="1" si="212"/>
        <v>-809287210125.11523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-809287210125.11523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-3372030042.1879802</v>
      </c>
      <c r="L5749" s="444">
        <f t="shared" ca="1" si="212"/>
        <v>-812659240167.30322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-812659240167.30322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-3386080167.3637633</v>
      </c>
      <c r="L5750" s="444">
        <f t="shared" ca="1" si="212"/>
        <v>-816045320334.66699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-816045320334.66699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-3400188834.7277789</v>
      </c>
      <c r="L5751" s="444">
        <f t="shared" ca="1" si="212"/>
        <v>-819445509169.39478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-819445509169.39478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-3414356288.2058115</v>
      </c>
      <c r="L5752" s="444">
        <f t="shared" ca="1" si="212"/>
        <v>-822859865457.60059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-822859865457.60059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-3428582772.7400026</v>
      </c>
      <c r="L5753" s="444">
        <f t="shared" ca="1" si="212"/>
        <v>-826288448230.34058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-826288448230.34058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-3442868534.2930856</v>
      </c>
      <c r="L5754" s="444">
        <f t="shared" ca="1" si="212"/>
        <v>-829731316764.63367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-829731316764.63367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-3457213819.8526402</v>
      </c>
      <c r="L5755" s="444">
        <f t="shared" ca="1" si="212"/>
        <v>-833188530584.48633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-833188530584.48633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-3471618877.4353595</v>
      </c>
      <c r="L5756" s="444">
        <f t="shared" ca="1" si="212"/>
        <v>-836660149461.92163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-836660149461.92163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-3486083956.0913401</v>
      </c>
      <c r="L5757" s="444">
        <f t="shared" ca="1" si="212"/>
        <v>-840146233418.01294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-840146233418.01294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-3500609305.9083872</v>
      </c>
      <c r="L5758" s="444">
        <f t="shared" ca="1" si="212"/>
        <v>-843646842723.92139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-843646842723.92139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-3515195178.0163388</v>
      </c>
      <c r="L5759" s="444">
        <f t="shared" ca="1" si="212"/>
        <v>-847162037901.93774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-847162037901.93774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-3529841824.5914073</v>
      </c>
      <c r="L5760" s="444">
        <f t="shared" ca="1" si="212"/>
        <v>-850691879726.52917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-850691879726.52917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-3544549498.860538</v>
      </c>
      <c r="L5761" s="444">
        <f t="shared" ca="1" si="212"/>
        <v>-854236429225.38977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-854236429225.38977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-3559318455.1057906</v>
      </c>
      <c r="L5762" s="444">
        <f t="shared" ca="1" si="212"/>
        <v>-857795747680.49561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-857795747680.49561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-3574148948.6687317</v>
      </c>
      <c r="L5763" s="444">
        <f t="shared" ca="1" si="212"/>
        <v>-861369896629.16431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-861369896629.16431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-3589041235.9548507</v>
      </c>
      <c r="L5764" s="444">
        <f t="shared" ca="1" si="212"/>
        <v>-864958937865.11914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-864958937865.11914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-3603995574.4379964</v>
      </c>
      <c r="L5765" s="444">
        <f t="shared" ca="1" si="212"/>
        <v>-868562933439.55713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-868562933439.55713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-3619012222.6648211</v>
      </c>
      <c r="L5766" s="444">
        <f t="shared" ca="1" si="212"/>
        <v>-872181945662.22192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-872181945662.22192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-3634091440.2592583</v>
      </c>
      <c r="L5767" s="444">
        <f t="shared" ca="1" si="212"/>
        <v>-875816037102.4812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-875816037102.4812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-3649233487.9270048</v>
      </c>
      <c r="L5768" s="444">
        <f t="shared" ca="1" si="212"/>
        <v>-879465270590.4082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-879465270590.4082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-3664438627.4600339</v>
      </c>
      <c r="L5769" s="444">
        <f t="shared" ca="1" si="212"/>
        <v>-883129709217.86829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-883129709217.86829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-3679707121.741118</v>
      </c>
      <c r="L5770" s="444">
        <f t="shared" ca="1" si="212"/>
        <v>-886809416339.60938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-886809416339.60938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-3695039234.7483726</v>
      </c>
      <c r="L5771" s="444">
        <f t="shared" ca="1" si="212"/>
        <v>-890504455574.35779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-890504455574.35779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-3710435231.5598235</v>
      </c>
      <c r="L5772" s="444">
        <f t="shared" ca="1" si="212"/>
        <v>-894214890805.9176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-894214890805.9176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-3725895378.3579898</v>
      </c>
      <c r="L5773" s="444">
        <f t="shared" ca="1" si="212"/>
        <v>-897940786184.27563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-897940786184.27563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-3741419942.4344816</v>
      </c>
      <c r="L5774" s="444">
        <f t="shared" ca="1" si="212"/>
        <v>-901682206126.71008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-901682206126.71008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-3757009192.1946254</v>
      </c>
      <c r="L5775" s="444">
        <f t="shared" ca="1" si="212"/>
        <v>-905439215318.90466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-905439215318.90466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-3772663397.1621027</v>
      </c>
      <c r="L5776" s="444">
        <f t="shared" ca="1" si="212"/>
        <v>-909211878716.06677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-909211878716.06677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-3788382827.9836116</v>
      </c>
      <c r="L5777" s="444">
        <f t="shared" ca="1" si="212"/>
        <v>-913000261544.05042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-913000261544.05042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-3804167756.4335427</v>
      </c>
      <c r="L5778" s="444">
        <f t="shared" ca="1" si="212"/>
        <v>-916804429300.48401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-916804429300.48401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-3820018455.4186835</v>
      </c>
      <c r="L5779" s="444">
        <f t="shared" ca="1" si="212"/>
        <v>-920624447755.90271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-920624447755.90271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-3835935198.9829278</v>
      </c>
      <c r="L5780" s="444">
        <f t="shared" ca="1" si="212"/>
        <v>-924460382954.88562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-924460382954.88562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-3851918262.3120236</v>
      </c>
      <c r="L5781" s="444">
        <f t="shared" ca="1" si="212"/>
        <v>-928312301217.19763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-928312301217.19763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-3867967921.7383232</v>
      </c>
      <c r="L5782" s="444">
        <f t="shared" ca="1" si="212"/>
        <v>-932180269138.93591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-932180269138.93591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-3884084454.7455668</v>
      </c>
      <c r="L5783" s="444">
        <f t="shared" ca="1" si="212"/>
        <v>-936064353593.68152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-936064353593.68152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-3900268139.9736729</v>
      </c>
      <c r="L5784" s="444">
        <f t="shared" ca="1" si="212"/>
        <v>-939964621733.65515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-939964621733.65515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-3916519257.2235637</v>
      </c>
      <c r="L5785" s="444">
        <f t="shared" ca="1" si="212"/>
        <v>-943881140990.87866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-943881140990.87866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-3932838087.4619942</v>
      </c>
      <c r="L5786" s="444">
        <f t="shared" ca="1" si="212"/>
        <v>-947813979078.3407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-947813979078.3407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-3949224912.8264194</v>
      </c>
      <c r="L5787" s="444">
        <f t="shared" ca="1" si="212"/>
        <v>-951763203991.16711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-951763203991.16711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-3965680016.6298628</v>
      </c>
      <c r="L5788" s="444">
        <f t="shared" ca="1" si="212"/>
        <v>-955728884007.797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-955728884007.797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-3982203683.3658204</v>
      </c>
      <c r="L5789" s="444">
        <f t="shared" ca="1" si="212"/>
        <v>-959711087691.16284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-959711087691.16284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-3998796198.7131782</v>
      </c>
      <c r="L5790" s="444">
        <f t="shared" ca="1" si="212"/>
        <v>-963709883889.87598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-963709883889.87598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-4015457849.5411496</v>
      </c>
      <c r="L5791" s="444">
        <f t="shared" ca="1" si="212"/>
        <v>-967725341739.41711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-967725341739.41711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-4032188923.914238</v>
      </c>
      <c r="L5792" s="444">
        <f t="shared" ca="1" si="212"/>
        <v>-971757530663.3313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-971757530663.3313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-4048989711.0972137</v>
      </c>
      <c r="L5793" s="444">
        <f t="shared" ca="1" si="212"/>
        <v>-975806520374.42847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-975806520374.42847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-4065860501.5601192</v>
      </c>
      <c r="L5794" s="444">
        <f t="shared" ca="1" si="212"/>
        <v>-979872380875.98853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-979872380875.98853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-4082801586.9832854</v>
      </c>
      <c r="L5795" s="444">
        <f t="shared" ca="1" si="212"/>
        <v>-983955182462.9718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-983955182462.9718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-4099813260.262383</v>
      </c>
      <c r="L5796" s="444">
        <f t="shared" ca="1" si="212"/>
        <v>-988054995723.23413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-988054995723.23413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-4116895815.5134754</v>
      </c>
      <c r="L5797" s="444">
        <f t="shared" ca="1" si="212"/>
        <v>-992171891538.74756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-992171891538.74756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-4134049548.078114</v>
      </c>
      <c r="L5798" s="444">
        <f t="shared" ca="1" si="212"/>
        <v>-996305941086.82568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-996305941086.82568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-4151274754.5284405</v>
      </c>
      <c r="L5799" s="444">
        <f t="shared" ca="1" si="212"/>
        <v>-1000457215841.3541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-1000457215841.3541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-4168571732.6723089</v>
      </c>
      <c r="L5800" s="444">
        <f t="shared" ca="1" si="212"/>
        <v>-1004625787574.0265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-1004625787574.0265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-4185940781.5584435</v>
      </c>
      <c r="L5801" s="444">
        <f t="shared" ca="1" si="212"/>
        <v>-1008811728355.585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-1008811728355.585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-4203382201.4816041</v>
      </c>
      <c r="L5802" s="444">
        <f t="shared" ca="1" si="212"/>
        <v>-1013015110557.0665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-1013015110557.0665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-4220896293.9877772</v>
      </c>
      <c r="L5803" s="444">
        <f t="shared" ca="1" si="212"/>
        <v>-1017236006851.0543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-1017236006851.0543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-4238483361.8793931</v>
      </c>
      <c r="L5804" s="444">
        <f t="shared" ca="1" si="212"/>
        <v>-1021474490212.9337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-1021474490212.9337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-4256143709.2205572</v>
      </c>
      <c r="L5805" s="444">
        <f t="shared" ca="1" si="212"/>
        <v>-1025730633922.1543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-1025730633922.1543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-4273877641.3423095</v>
      </c>
      <c r="L5806" s="444">
        <f t="shared" ca="1" si="212"/>
        <v>-1030004511563.4966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-1030004511563.4966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-4291685464.8479023</v>
      </c>
      <c r="L5807" s="444">
        <f t="shared" ca="1" si="212"/>
        <v>-1034296197028.3445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-1034296197028.3445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-4309567487.6181021</v>
      </c>
      <c r="L5808" s="444">
        <f t="shared" ca="1" si="212"/>
        <v>-1038605764515.9625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-1038605764515.9625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-4327524018.8165112</v>
      </c>
      <c r="L5809" s="444">
        <f t="shared" ca="1" si="212"/>
        <v>-1042933288534.7791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-1042933288534.7791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-4345555368.8949127</v>
      </c>
      <c r="L5810" s="444">
        <f t="shared" ca="1" si="212"/>
        <v>-1047278843903.674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-1047278843903.674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-4363661849.5986414</v>
      </c>
      <c r="L5811" s="444">
        <f t="shared" ca="1" si="212"/>
        <v>-1051642505753.2726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-1051642505753.2726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-4381843773.9719687</v>
      </c>
      <c r="L5812" s="444">
        <f t="shared" ca="1" si="212"/>
        <v>-1056024349527.2445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-1056024349527.2445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-4400101456.3635187</v>
      </c>
      <c r="L5813" s="444">
        <f t="shared" ca="1" si="212"/>
        <v>-1060424450983.608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-1060424450983.608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-4418435212.4316998</v>
      </c>
      <c r="L5814" s="444">
        <f t="shared" ca="1" si="212"/>
        <v>-1064842886196.0397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-1064842886196.0397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-4436845359.1501656</v>
      </c>
      <c r="L5815" s="444">
        <f t="shared" ca="1" si="212"/>
        <v>-1069279731555.1898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-1069279731555.1898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-4455332214.8132915</v>
      </c>
      <c r="L5816" s="444">
        <f t="shared" ca="1" si="212"/>
        <v>-1073735063770.0031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-1073735063770.0031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-4473896099.0416794</v>
      </c>
      <c r="L5817" s="444">
        <f t="shared" ca="1" si="212"/>
        <v>-1078208959869.0447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-1078208959869.0447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-4492537332.7876863</v>
      </c>
      <c r="L5818" s="444">
        <f t="shared" ca="1" si="212"/>
        <v>-1082701497201.8324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-1082701497201.8324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-4511256238.3409691</v>
      </c>
      <c r="L5819" s="444">
        <f t="shared" ca="1" si="212"/>
        <v>-1087212753440.1733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-1087212753440.1733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-4530053139.3340559</v>
      </c>
      <c r="L5820" s="444">
        <f t="shared" ca="1" si="212"/>
        <v>-1091742806579.5074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-1091742806579.5074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-4548928360.7479477</v>
      </c>
      <c r="L5821" s="444">
        <f t="shared" ca="1" si="212"/>
        <v>-1096291734940.2554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-1096291734940.2554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-4567882228.9177303</v>
      </c>
      <c r="L5822" s="444">
        <f t="shared" ca="1" si="212"/>
        <v>-1100859617169.1731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-1100859617169.1731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-4586915071.5382214</v>
      </c>
      <c r="L5823" s="444">
        <f t="shared" ca="1" si="212"/>
        <v>-1105446532240.7114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-1105446532240.7114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-4606027217.669631</v>
      </c>
      <c r="L5824" s="444">
        <f t="shared" ca="1" si="212"/>
        <v>-1110052559458.3811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-1110052559458.3811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-4625218997.7432547</v>
      </c>
      <c r="L5825" s="444">
        <f t="shared" ca="1" si="212"/>
        <v>-1114677778456.1243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-1114677778456.1243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-4644490743.5671844</v>
      </c>
      <c r="L5826" s="444">
        <f t="shared" ca="1" si="212"/>
        <v>-1119322269199.6914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-1119322269199.6914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-4663842788.3320475</v>
      </c>
      <c r="L5827" s="444">
        <f t="shared" ca="1" si="212"/>
        <v>-1123986111988.0234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-1123986111988.0234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-4683275466.6167641</v>
      </c>
      <c r="L5828" s="444">
        <f t="shared" ca="1" si="212"/>
        <v>-1128669387454.6401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-1128669387454.6401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-4702789114.3943338</v>
      </c>
      <c r="L5829" s="444">
        <f t="shared" ca="1" si="212"/>
        <v>-1133372176569.0344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-1133372176569.0344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-4722384069.0376434</v>
      </c>
      <c r="L5830" s="444">
        <f t="shared" ca="1" si="212"/>
        <v>-1138094560638.072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-1138094560638.072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-4742060669.3253002</v>
      </c>
      <c r="L5831" s="444">
        <f t="shared" ca="1" si="212"/>
        <v>-1142836621307.3972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-1142836621307.3972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-4761819255.4474888</v>
      </c>
      <c r="L5832" s="444">
        <f t="shared" ca="1" si="212"/>
        <v>-1147598440562.8447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-1147598440562.8447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-4781660169.0118532</v>
      </c>
      <c r="L5833" s="444">
        <f t="shared" ca="1" si="212"/>
        <v>-1152380100731.8567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-1152380100731.8567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-4801583753.0494032</v>
      </c>
      <c r="L5834" s="444">
        <f t="shared" ca="1" si="212"/>
        <v>-1157181684484.906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-1157181684484.906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-4821590352.020442</v>
      </c>
      <c r="L5835" s="444">
        <f t="shared" ca="1" si="212"/>
        <v>-1162003274836.9265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-1162003274836.9265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-4841680311.8205271</v>
      </c>
      <c r="L5836" s="444">
        <f t="shared" ca="1" si="212"/>
        <v>-1166844955148.7471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-1166844955148.7471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-4861853979.7864456</v>
      </c>
      <c r="L5837" s="444">
        <f t="shared" ca="1" si="212"/>
        <v>-1171706809128.5334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-1171706809128.5334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-4882111704.7022228</v>
      </c>
      <c r="L5838" s="444">
        <f t="shared" ca="1" si="212"/>
        <v>-1176588920833.2356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-1176588920833.2356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-4902453836.8051481</v>
      </c>
      <c r="L5839" s="444">
        <f t="shared" ca="1" si="212"/>
        <v>-1181491374670.0408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-1181491374670.0408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-4922880727.7918367</v>
      </c>
      <c r="L5840" s="444">
        <f t="shared" ca="1" si="212"/>
        <v>-1186414255397.8325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-1186414255397.8325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-4943392730.8243017</v>
      </c>
      <c r="L5841" s="444">
        <f t="shared" ca="1" si="212"/>
        <v>-1191357648128.6567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-1191357648128.6567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-4963990200.5360699</v>
      </c>
      <c r="L5842" s="444">
        <f t="shared" ca="1" si="212"/>
        <v>-1196321638329.1929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-1196321638329.1929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-4984673493.0383034</v>
      </c>
      <c r="L5843" s="444">
        <f t="shared" ca="1" si="212"/>
        <v>-1201306311822.2312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-1201306311822.2312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-5005442965.9259634</v>
      </c>
      <c r="L5844" s="444">
        <f t="shared" ca="1" si="212"/>
        <v>-1206311754788.1572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-1206311754788.1572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-5026298978.283988</v>
      </c>
      <c r="L5845" s="444">
        <f t="shared" ca="1" si="212"/>
        <v>-1211338053766.4412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-1211338053766.4412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-5047241890.6935043</v>
      </c>
      <c r="L5846" s="444">
        <f t="shared" ca="1" si="212"/>
        <v>-1216385295657.1348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-1216385295657.1348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-5068272065.2380619</v>
      </c>
      <c r="L5847" s="444">
        <f t="shared" ca="1" si="212"/>
        <v>-1221453567722.3728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-1221453567722.3728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-5089389865.5098867</v>
      </c>
      <c r="L5848" s="444">
        <f t="shared" ca="1" si="212"/>
        <v>-1226542957587.8826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-1226542957587.8826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-5110595656.6161776</v>
      </c>
      <c r="L5849" s="444">
        <f t="shared" ca="1" si="212"/>
        <v>-1231653553244.4988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-1231653553244.4988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-5131889805.1854115</v>
      </c>
      <c r="L5850" s="444">
        <f t="shared" ca="1" si="212"/>
        <v>-1236785443049.6841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-1236785443049.6841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-5153272679.3736839</v>
      </c>
      <c r="L5851" s="444">
        <f t="shared" ca="1" si="212"/>
        <v>-1241938715729.0579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-1241938715729.0579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-5174744648.8710747</v>
      </c>
      <c r="L5852" s="444">
        <f t="shared" ca="1" si="212"/>
        <v>-1247113460377.929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-1247113460377.929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-5196306084.9080372</v>
      </c>
      <c r="L5853" s="444">
        <f t="shared" ca="1" si="212"/>
        <v>-1252309766462.8369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-1252309766462.8369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-5217957360.2618208</v>
      </c>
      <c r="L5854" s="444">
        <f t="shared" ca="1" si="212"/>
        <v>-1257527723823.0986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-1257527723823.0986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-5239698849.2629108</v>
      </c>
      <c r="L5855" s="444">
        <f t="shared" ca="1" si="212"/>
        <v>-1262767422672.3616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-1262767422672.3616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-5261530927.801506</v>
      </c>
      <c r="L5856" s="444">
        <f t="shared" ca="1" si="212"/>
        <v>-1268028953600.1631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-1268028953600.1631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-5283453973.334013</v>
      </c>
      <c r="L5857" s="444">
        <f t="shared" ca="1" si="212"/>
        <v>-1273312407573.4971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-1273312407573.4971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-5305468364.8895712</v>
      </c>
      <c r="L5858" s="444">
        <f t="shared" ca="1" si="212"/>
        <v>-1278617875938.3867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-1278617875938.3867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-5327574483.0766115</v>
      </c>
      <c r="L5859" s="444">
        <f t="shared" ca="1" si="212"/>
        <v>-1283945450421.4634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-1283945450421.4634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-5349772710.0894308</v>
      </c>
      <c r="L5860" s="444">
        <f t="shared" ca="1" si="212"/>
        <v>-1289295223131.5527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-1289295223131.5527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-5372063429.7148027</v>
      </c>
      <c r="L5861" s="444">
        <f t="shared" ca="1" si="212"/>
        <v>-1294667286561.2676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-1294667286561.2676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-5394447027.3386145</v>
      </c>
      <c r="L5862" s="444">
        <f t="shared" ca="1" si="212"/>
        <v>-1300061733588.6062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-1300061733588.6062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-5416923889.9525261</v>
      </c>
      <c r="L5863" s="444">
        <f t="shared" ca="1" si="212"/>
        <v>-1305478657478.5588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-1305478657478.5588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-5439494406.1606617</v>
      </c>
      <c r="L5864" s="444">
        <f t="shared" ca="1" si="212"/>
        <v>-1310918151884.7195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-1310918151884.7195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-5462158966.1863308</v>
      </c>
      <c r="L5865" s="444">
        <f t="shared" ca="1" si="212"/>
        <v>-1316380310850.9058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-1316380310850.9058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-5484917961.8787737</v>
      </c>
      <c r="L5866" s="444">
        <f t="shared" ca="1" si="212"/>
        <v>-1321865228812.7844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-1321865228812.7844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-5507771786.7199354</v>
      </c>
      <c r="L5867" s="444">
        <f t="shared" ca="1" si="212"/>
        <v>-1327373000599.5044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-1327373000599.5044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-5530720835.8312683</v>
      </c>
      <c r="L5868" s="444">
        <f t="shared" ca="1" si="212"/>
        <v>-1332903721435.3357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-1332903721435.3357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-5553765505.9805651</v>
      </c>
      <c r="L5869" s="444">
        <f t="shared" ca="1" si="212"/>
        <v>-1338457486941.3162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-1338457486941.3162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-5576906195.5888176</v>
      </c>
      <c r="L5870" s="444">
        <f t="shared" ca="1" si="212"/>
        <v>-1344034393136.905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-1344034393136.905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-5600143304.7371044</v>
      </c>
      <c r="L5871" s="444">
        <f t="shared" ca="1" si="212"/>
        <v>-1349634536441.6421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-1349634536441.6421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-5623477235.1735086</v>
      </c>
      <c r="L5872" s="444">
        <f t="shared" ca="1" si="212"/>
        <v>-1355258013676.8157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-1355258013676.8157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-5646908390.3200655</v>
      </c>
      <c r="L5873" s="444">
        <f t="shared" ref="L5873:L6127" ca="1" si="217">I5873-J5873+K5873</f>
        <v>-1360904922067.1357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-1360904922067.1357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-5670437175.2797318</v>
      </c>
      <c r="L5874" s="444">
        <f t="shared" ca="1" si="217"/>
        <v>-1366575359242.4155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-1366575359242.4155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-5694063996.8433981</v>
      </c>
      <c r="L5875" s="444">
        <f t="shared" ca="1" si="217"/>
        <v>-1372269423239.259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-1372269423239.259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-5717789263.496913</v>
      </c>
      <c r="L5876" s="444">
        <f t="shared" ca="1" si="217"/>
        <v>-1377987212502.7559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-1377987212502.7559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-5741613385.4281492</v>
      </c>
      <c r="L5877" s="444">
        <f t="shared" ca="1" si="217"/>
        <v>-1383728825888.1841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-1383728825888.1841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-5765536774.5341005</v>
      </c>
      <c r="L5878" s="444">
        <f t="shared" ca="1" si="217"/>
        <v>-1389494362662.7183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-1389494362662.7183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-5789559844.4279928</v>
      </c>
      <c r="L5879" s="444">
        <f t="shared" ca="1" si="217"/>
        <v>-1395283922507.1462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-1395283922507.1462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-5813683010.4464426</v>
      </c>
      <c r="L5880" s="444">
        <f t="shared" ca="1" si="217"/>
        <v>-1401097605517.5928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-1401097605517.5928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-5837906689.6566362</v>
      </c>
      <c r="L5881" s="444">
        <f t="shared" ca="1" si="217"/>
        <v>-1406935512207.2495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-1406935512207.2495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-5862231300.8635397</v>
      </c>
      <c r="L5882" s="444">
        <f t="shared" ca="1" si="217"/>
        <v>-1412797743508.113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-1412797743508.113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-5886657264.6171379</v>
      </c>
      <c r="L5883" s="444">
        <f t="shared" ca="1" si="217"/>
        <v>-1418684400772.7302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-1418684400772.7302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-5911185003.2197094</v>
      </c>
      <c r="L5884" s="444">
        <f t="shared" ca="1" si="217"/>
        <v>-1424595585775.95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-1424595585775.95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-5935814940.7331247</v>
      </c>
      <c r="L5885" s="444">
        <f t="shared" ca="1" si="217"/>
        <v>-1430531400716.6831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-1430531400716.6831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-5960547502.9861794</v>
      </c>
      <c r="L5886" s="444">
        <f t="shared" ca="1" si="217"/>
        <v>-1436491948219.6692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-1436491948219.6692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-5985383117.581955</v>
      </c>
      <c r="L5887" s="444">
        <f t="shared" ca="1" si="217"/>
        <v>-1442477331337.2512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-1442477331337.2512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-6010322213.9052134</v>
      </c>
      <c r="L5888" s="444">
        <f t="shared" ca="1" si="217"/>
        <v>-1448487653551.1565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-1448487653551.1565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-6035365223.1298189</v>
      </c>
      <c r="L5889" s="444">
        <f t="shared" ca="1" si="217"/>
        <v>-1454523018774.2864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-1454523018774.2864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-6060512578.2261934</v>
      </c>
      <c r="L5890" s="444">
        <f t="shared" ca="1" si="217"/>
        <v>-1460583531352.5125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-1460583531352.5125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-6085764713.9688015</v>
      </c>
      <c r="L5891" s="444">
        <f t="shared" ca="1" si="217"/>
        <v>-1466669296066.4812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-1466669296066.4812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-6111122066.9436712</v>
      </c>
      <c r="L5892" s="444">
        <f t="shared" ca="1" si="217"/>
        <v>-1472780418133.4248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-1472780418133.4248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-6136585075.5559368</v>
      </c>
      <c r="L5893" s="444">
        <f t="shared" ca="1" si="217"/>
        <v>-1478917003208.9807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-1478917003208.9807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-6162154180.0374193</v>
      </c>
      <c r="L5894" s="444">
        <f t="shared" ca="1" si="217"/>
        <v>-1485079157389.0181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-1485079157389.0181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-6187829822.4542418</v>
      </c>
      <c r="L5895" s="444">
        <f t="shared" ca="1" si="217"/>
        <v>-1491266987211.4724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-1491266987211.4724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-6213612446.714468</v>
      </c>
      <c r="L5896" s="444">
        <f t="shared" ca="1" si="217"/>
        <v>-1497480599658.1868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-1497480599658.1868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-6239502498.575778</v>
      </c>
      <c r="L5897" s="444">
        <f t="shared" ca="1" si="217"/>
        <v>-1503720102156.7625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-1503720102156.7625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-6265500425.6531773</v>
      </c>
      <c r="L5898" s="444">
        <f t="shared" ca="1" si="217"/>
        <v>-1509985602582.4155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-1509985602582.4155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-6291606677.4267311</v>
      </c>
      <c r="L5899" s="444">
        <f t="shared" ca="1" si="217"/>
        <v>-1516277209259.8423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-1516277209259.8423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-6317821705.2493429</v>
      </c>
      <c r="L5900" s="444">
        <f t="shared" ca="1" si="217"/>
        <v>-1522595030965.0916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-1522595030965.0916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-6344145962.3545485</v>
      </c>
      <c r="L5901" s="444">
        <f t="shared" ca="1" si="217"/>
        <v>-1528939176927.446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-1528939176927.446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-6370579903.8643589</v>
      </c>
      <c r="L5902" s="444">
        <f t="shared" ca="1" si="217"/>
        <v>-1535309756831.3103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-1535309756831.3103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-6397123986.7971258</v>
      </c>
      <c r="L5903" s="444">
        <f t="shared" ca="1" si="217"/>
        <v>-1541706880818.1074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-1541706880818.1074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-6423778670.0754471</v>
      </c>
      <c r="L5904" s="444">
        <f t="shared" ca="1" si="217"/>
        <v>-1548130659488.1829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-1548130659488.1829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-6450544414.5340948</v>
      </c>
      <c r="L5905" s="444">
        <f t="shared" ca="1" si="217"/>
        <v>-1554581203902.717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-1554581203902.717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-6477421682.9279881</v>
      </c>
      <c r="L5906" s="444">
        <f t="shared" ca="1" si="217"/>
        <v>-1561058625585.645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-1561058625585.645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-6504410939.9401875</v>
      </c>
      <c r="L5907" s="444">
        <f t="shared" ca="1" si="217"/>
        <v>-1567563036525.5852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-1567563036525.5852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-6531512652.1899385</v>
      </c>
      <c r="L5908" s="444">
        <f t="shared" ca="1" si="217"/>
        <v>-1574094549177.7751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-1574094549177.7751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-6558727288.2407293</v>
      </c>
      <c r="L5909" s="444">
        <f t="shared" ca="1" si="217"/>
        <v>-1580653276466.0159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-1580653276466.0159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-6586055318.6083994</v>
      </c>
      <c r="L5910" s="444">
        <f t="shared" ca="1" si="217"/>
        <v>-1587239331784.6243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-1587239331784.6243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-6613497215.769268</v>
      </c>
      <c r="L5911" s="444">
        <f t="shared" ca="1" si="217"/>
        <v>-1593852829000.3936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-1593852829000.3936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-6641053454.1683064</v>
      </c>
      <c r="L5912" s="444">
        <f t="shared" ca="1" si="217"/>
        <v>-1600493882454.5618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-1600493882454.5618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-6668724510.2273407</v>
      </c>
      <c r="L5913" s="444">
        <f t="shared" ca="1" si="217"/>
        <v>-1607162606964.7891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-1607162606964.7891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-6696510862.3532877</v>
      </c>
      <c r="L5914" s="444">
        <f t="shared" ca="1" si="217"/>
        <v>-1613859117827.1423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-1613859117827.1423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-6724412990.9464264</v>
      </c>
      <c r="L5915" s="444">
        <f t="shared" ca="1" si="217"/>
        <v>-1620583530818.0889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-1620583530818.0889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-6752431378.4087038</v>
      </c>
      <c r="L5916" s="444">
        <f t="shared" ca="1" si="217"/>
        <v>-1627335962196.4976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-1627335962196.4976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-6780566509.1520729</v>
      </c>
      <c r="L5917" s="444">
        <f t="shared" ca="1" si="217"/>
        <v>-1634116528705.6497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-1634116528705.6497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-6808818869.6068735</v>
      </c>
      <c r="L5918" s="444">
        <f t="shared" ca="1" si="217"/>
        <v>-1640925347575.2566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-1640925347575.2566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-6837188948.2302361</v>
      </c>
      <c r="L5919" s="444">
        <f t="shared" ca="1" si="217"/>
        <v>-1647762536523.4868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-1647762536523.4868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-6865677235.5145283</v>
      </c>
      <c r="L5920" s="444">
        <f t="shared" ca="1" si="217"/>
        <v>-1654628213759.0015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-1654628213759.0015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-6894284223.9958391</v>
      </c>
      <c r="L5921" s="444">
        <f t="shared" ca="1" si="217"/>
        <v>-1661522497982.9973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-1661522497982.9973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-6923010408.2624884</v>
      </c>
      <c r="L5922" s="444">
        <f t="shared" ca="1" si="217"/>
        <v>-1668445508391.2598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-1668445508391.2598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-6951856284.963582</v>
      </c>
      <c r="L5923" s="444">
        <f t="shared" ca="1" si="217"/>
        <v>-1675397364676.2234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-1675397364676.2234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-6980822352.8175974</v>
      </c>
      <c r="L5924" s="444">
        <f t="shared" ca="1" si="217"/>
        <v>-1682378187029.041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-1682378187029.041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-7009909112.6210041</v>
      </c>
      <c r="L5925" s="444">
        <f t="shared" ca="1" si="217"/>
        <v>-1689388096141.6621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-1689388096141.6621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-7039117067.2569256</v>
      </c>
      <c r="L5926" s="444">
        <f t="shared" ca="1" si="217"/>
        <v>-1696427213208.9189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-1696427213208.9189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-7068446721.7038288</v>
      </c>
      <c r="L5927" s="444">
        <f t="shared" ca="1" si="217"/>
        <v>-1703495659930.6228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-1703495659930.6228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-7097898583.0442619</v>
      </c>
      <c r="L5928" s="444">
        <f t="shared" ca="1" si="217"/>
        <v>-1710593558513.667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-1710593558513.667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-7127473160.4736128</v>
      </c>
      <c r="L5929" s="444">
        <f t="shared" ca="1" si="217"/>
        <v>-1717721031674.1406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-1717721031674.1406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-7157170965.308919</v>
      </c>
      <c r="L5930" s="444">
        <f t="shared" ca="1" si="217"/>
        <v>-1724878202639.4495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-1724878202639.4495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-7186992510.9977074</v>
      </c>
      <c r="L5931" s="444">
        <f t="shared" ca="1" si="217"/>
        <v>-1732065195150.4473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-1732065195150.4473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-7216938313.1268635</v>
      </c>
      <c r="L5932" s="444">
        <f t="shared" ca="1" si="217"/>
        <v>-1739282133463.5742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-1739282133463.5742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-7247008889.4315596</v>
      </c>
      <c r="L5933" s="444">
        <f t="shared" ca="1" si="217"/>
        <v>-1746529142353.0059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-1746529142353.0059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-7277204759.8041916</v>
      </c>
      <c r="L5934" s="444">
        <f t="shared" ca="1" si="217"/>
        <v>-1753806347112.8101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-1753806347112.8101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-7307526446.3033752</v>
      </c>
      <c r="L5935" s="444">
        <f t="shared" ca="1" si="217"/>
        <v>-1761113873559.1135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-1761113873559.1135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-7337974473.1629725</v>
      </c>
      <c r="L5936" s="444">
        <f t="shared" ca="1" si="217"/>
        <v>-1768451848032.2766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-1768451848032.2766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-7368549366.8011522</v>
      </c>
      <c r="L5937" s="444">
        <f t="shared" ca="1" si="217"/>
        <v>-1775820397399.0779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-1775820397399.0779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-7399251655.8294907</v>
      </c>
      <c r="L5938" s="444">
        <f t="shared" ca="1" si="217"/>
        <v>-1783219649054.9075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-1783219649054.9075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-7430081871.0621157</v>
      </c>
      <c r="L5939" s="444">
        <f t="shared" ca="1" si="217"/>
        <v>-1790649730925.9695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-1790649730925.9695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-7461040545.5248728</v>
      </c>
      <c r="L5940" s="444">
        <f t="shared" ca="1" si="217"/>
        <v>-1798110771471.4944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-1798110771471.4944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-7492128214.4645596</v>
      </c>
      <c r="L5941" s="444">
        <f t="shared" ca="1" si="217"/>
        <v>-1805602899685.959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-1805602899685.959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-7523345415.3581619</v>
      </c>
      <c r="L5942" s="444">
        <f t="shared" ca="1" si="217"/>
        <v>-1813126245101.3171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-1813126245101.3171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-7554692687.9221544</v>
      </c>
      <c r="L5943" s="444">
        <f t="shared" ca="1" si="217"/>
        <v>-1820680937789.2393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-1820680937789.2393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-7586170574.12183</v>
      </c>
      <c r="L5944" s="444">
        <f t="shared" ca="1" si="217"/>
        <v>-1828267108363.3611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-1828267108363.3611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-7617779618.1806707</v>
      </c>
      <c r="L5945" s="444">
        <f t="shared" ca="1" si="217"/>
        <v>-1835884887981.5417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-1835884887981.5417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-7649520366.589757</v>
      </c>
      <c r="L5946" s="444">
        <f t="shared" ca="1" si="217"/>
        <v>-1843534408348.1316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-1843534408348.1316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-7681393368.1172152</v>
      </c>
      <c r="L5947" s="444">
        <f t="shared" ca="1" si="217"/>
        <v>-1851215801716.2488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-1851215801716.2488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-7713399173.8177032</v>
      </c>
      <c r="L5948" s="444">
        <f t="shared" ca="1" si="217"/>
        <v>-1858929200890.0664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-1858929200890.0664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-7745538337.0419445</v>
      </c>
      <c r="L5949" s="444">
        <f t="shared" ca="1" si="217"/>
        <v>-1866674739227.1084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-1866674739227.1084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-7777811413.4462852</v>
      </c>
      <c r="L5950" s="444">
        <f t="shared" ca="1" si="217"/>
        <v>-1874452550640.5547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-1874452550640.5547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-7810218961.0023098</v>
      </c>
      <c r="L5951" s="444">
        <f t="shared" ca="1" si="217"/>
        <v>-1882262769601.5569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-1882262769601.5569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-7842761540.0064859</v>
      </c>
      <c r="L5952" s="444">
        <f t="shared" ca="1" si="217"/>
        <v>-1890105531141.5635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-1890105531141.5635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-7875439713.0898476</v>
      </c>
      <c r="L5953" s="444">
        <f t="shared" ca="1" si="217"/>
        <v>-1897980970854.6533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-1897980970854.6533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-7908254045.2277231</v>
      </c>
      <c r="L5954" s="444">
        <f t="shared" ca="1" si="217"/>
        <v>-1905889224899.8811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-1905889224899.8811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-7941205103.7495041</v>
      </c>
      <c r="L5955" s="444">
        <f t="shared" ca="1" si="217"/>
        <v>-1913830430003.6306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-1913830430003.6306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-7974293458.3484612</v>
      </c>
      <c r="L5956" s="444">
        <f t="shared" ca="1" si="217"/>
        <v>-1921804723461.979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-1921804723461.979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-8007519681.0915804</v>
      </c>
      <c r="L5957" s="444">
        <f t="shared" ca="1" si="217"/>
        <v>-1929812243143.0706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-1929812243143.0706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-8040884346.4294605</v>
      </c>
      <c r="L5958" s="444">
        <f t="shared" ca="1" si="217"/>
        <v>-1937853127489.5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-1937853127489.5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-8074388031.2062502</v>
      </c>
      <c r="L5959" s="444">
        <f t="shared" ca="1" si="217"/>
        <v>-1945927515520.7063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-1945927515520.7063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-8108031314.6696091</v>
      </c>
      <c r="L5960" s="444">
        <f t="shared" ca="1" si="217"/>
        <v>-1954035546835.376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-1954035546835.376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-8141814778.4807329</v>
      </c>
      <c r="L5961" s="444">
        <f t="shared" ca="1" si="217"/>
        <v>-1962177361613.8567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-1962177361613.8567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-8175739006.7244024</v>
      </c>
      <c r="L5962" s="444">
        <f t="shared" ca="1" si="217"/>
        <v>-1970353100620.5811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-1970353100620.5811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-8209804585.9190874</v>
      </c>
      <c r="L5963" s="444">
        <f t="shared" ca="1" si="217"/>
        <v>-1978562905206.5002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-1978562905206.5002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-8244012105.0270844</v>
      </c>
      <c r="L5964" s="444">
        <f t="shared" ca="1" si="217"/>
        <v>-1986806917311.5273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-1986806917311.5273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-8278362155.4646969</v>
      </c>
      <c r="L5965" s="444">
        <f t="shared" ca="1" si="217"/>
        <v>-1995085279466.9919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-1995085279466.9919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-8312855331.1124659</v>
      </c>
      <c r="L5966" s="444">
        <f t="shared" ca="1" si="217"/>
        <v>-2003398134798.1045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-2003398134798.1045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-8347492228.3254347</v>
      </c>
      <c r="L5967" s="444">
        <f t="shared" ca="1" si="217"/>
        <v>-2011745627026.4299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-2011745627026.4299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-8382273445.9434576</v>
      </c>
      <c r="L5968" s="444">
        <f t="shared" ca="1" si="217"/>
        <v>-2020127900472.3733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-2020127900472.3733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-8417199585.3015547</v>
      </c>
      <c r="L5969" s="444">
        <f t="shared" ca="1" si="217"/>
        <v>-2028545100057.6748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-2028545100057.6748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-8452271250.2403107</v>
      </c>
      <c r="L5970" s="444">
        <f t="shared" ca="1" si="217"/>
        <v>-2036997371307.915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-2036997371307.915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-8487489047.116313</v>
      </c>
      <c r="L5971" s="444">
        <f t="shared" ca="1" si="217"/>
        <v>-2045484860355.0313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-2045484860355.0313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-8522853584.8126307</v>
      </c>
      <c r="L5972" s="444">
        <f t="shared" ca="1" si="217"/>
        <v>-2054007713939.844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-2054007713939.844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-8558365474.7493496</v>
      </c>
      <c r="L5973" s="444">
        <f t="shared" ca="1" si="217"/>
        <v>-2062566079414.5933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-2062566079414.5933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-8594025330.8941383</v>
      </c>
      <c r="L5974" s="444">
        <f t="shared" ca="1" si="217"/>
        <v>-2071160104745.4873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-2071160104745.4873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-8629833769.7728653</v>
      </c>
      <c r="L5975" s="444">
        <f t="shared" ca="1" si="217"/>
        <v>-2079789938515.2603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-2079789938515.2603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-8665791410.4802513</v>
      </c>
      <c r="L5976" s="444">
        <f t="shared" ca="1" si="217"/>
        <v>-2088455729925.7405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-2088455729925.7405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-8701898874.6905861</v>
      </c>
      <c r="L5977" s="444">
        <f t="shared" ca="1" si="217"/>
        <v>-2097157628800.4312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-2097157628800.4312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-8738156786.6684647</v>
      </c>
      <c r="L5978" s="444">
        <f t="shared" ca="1" si="217"/>
        <v>-2105895785587.0996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-2105895785587.0996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-8774565773.279583</v>
      </c>
      <c r="L5979" s="444">
        <f t="shared" ca="1" si="217"/>
        <v>-2114670351360.3792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-2114670351360.3792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-8811126464.0015793</v>
      </c>
      <c r="L5980" s="444">
        <f t="shared" ca="1" si="217"/>
        <v>-2123481477824.3806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-2123481477824.3806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-8847839490.9349174</v>
      </c>
      <c r="L5981" s="444">
        <f t="shared" ca="1" si="217"/>
        <v>-2132329317315.3154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-2132329317315.3154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-8884705488.8138142</v>
      </c>
      <c r="L5982" s="444">
        <f t="shared" ca="1" si="217"/>
        <v>-2141214022804.1292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-2141214022804.1292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-8921725095.0172062</v>
      </c>
      <c r="L5983" s="444">
        <f t="shared" ca="1" si="217"/>
        <v>-2150135747899.1462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-2150135747899.1462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-8958898949.5797749</v>
      </c>
      <c r="L5984" s="444">
        <f t="shared" ca="1" si="217"/>
        <v>-2159094646848.7261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-2159094646848.7261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-8996227695.2030258</v>
      </c>
      <c r="L5985" s="444">
        <f t="shared" ca="1" si="217"/>
        <v>-2168090874543.9292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-2168090874543.9292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-9033711977.2663708</v>
      </c>
      <c r="L5986" s="444">
        <f t="shared" ca="1" si="217"/>
        <v>-2177124586521.1956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-2177124586521.1956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-9071352443.8383141</v>
      </c>
      <c r="L5987" s="444">
        <f t="shared" ca="1" si="217"/>
        <v>-2186195938965.0339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-2186195938965.0339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-9109149745.6876431</v>
      </c>
      <c r="L5988" s="444">
        <f t="shared" ca="1" si="217"/>
        <v>-2195305088710.7217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-2195305088710.7217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-9147104536.2946739</v>
      </c>
      <c r="L5989" s="444">
        <f t="shared" ca="1" si="217"/>
        <v>-2204452193247.0161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-2204452193247.0161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-9185217471.8625679</v>
      </c>
      <c r="L5990" s="444">
        <f t="shared" ca="1" si="217"/>
        <v>-2213637410718.8789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-2213637410718.8789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-9223489211.3286629</v>
      </c>
      <c r="L5991" s="444">
        <f t="shared" ca="1" si="217"/>
        <v>-2222860899930.2075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-2222860899930.2075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-9261920416.375864</v>
      </c>
      <c r="L5992" s="444">
        <f t="shared" ca="1" si="217"/>
        <v>-2232122820346.5835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-2232122820346.5835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-9300511751.4440975</v>
      </c>
      <c r="L5993" s="444">
        <f t="shared" ca="1" si="217"/>
        <v>-2241423332098.0278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-2241423332098.0278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-9339263883.7417831</v>
      </c>
      <c r="L5994" s="444">
        <f t="shared" ca="1" si="217"/>
        <v>-2250762595981.7695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-2250762595981.7695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-9378177483.2573738</v>
      </c>
      <c r="L5995" s="444">
        <f t="shared" ca="1" si="217"/>
        <v>-2260140773465.0269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-2260140773465.0269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-9417253222.7709446</v>
      </c>
      <c r="L5996" s="444">
        <f t="shared" ca="1" si="217"/>
        <v>-2269558026687.7979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-2269558026687.7979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-9456491777.8658237</v>
      </c>
      <c r="L5997" s="444">
        <f t="shared" ca="1" si="217"/>
        <v>-2279014518465.6636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-2279014518465.6636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-9495893826.9402657</v>
      </c>
      <c r="L5998" s="444">
        <f t="shared" ca="1" si="217"/>
        <v>-2288510412292.604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-2288510412292.604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-9535460051.219183</v>
      </c>
      <c r="L5999" s="444">
        <f t="shared" ca="1" si="217"/>
        <v>-2298045872343.8232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-2298045872343.8232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-9575191134.7659302</v>
      </c>
      <c r="L6000" s="444">
        <f t="shared" ca="1" si="217"/>
        <v>-2307621063478.5894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-2307621063478.5894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-9615087764.4941216</v>
      </c>
      <c r="L6001" s="444">
        <f t="shared" ca="1" si="217"/>
        <v>-2317236151243.0835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-2317236151243.0835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-9655150630.1795139</v>
      </c>
      <c r="L6002" s="444">
        <f t="shared" ca="1" si="217"/>
        <v>-2326891301873.2632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-2326891301873.2632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-9695380424.4719296</v>
      </c>
      <c r="L6003" s="444">
        <f t="shared" ca="1" si="217"/>
        <v>-2336586682297.7354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-2336586682297.7354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-9735777842.9072304</v>
      </c>
      <c r="L6004" s="444">
        <f t="shared" ca="1" si="217"/>
        <v>-2346322460140.6426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-2346322460140.6426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-9776343583.9193439</v>
      </c>
      <c r="L6005" s="444">
        <f t="shared" ca="1" si="217"/>
        <v>-2356098803724.562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-2356098803724.562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-9817078348.8523407</v>
      </c>
      <c r="L6006" s="444">
        <f t="shared" ca="1" si="217"/>
        <v>-2365915882073.4146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-2365915882073.4146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-9857982841.9725609</v>
      </c>
      <c r="L6007" s="444">
        <f t="shared" ca="1" si="217"/>
        <v>-2375773864915.3872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-2375773864915.3872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-9899057770.4807796</v>
      </c>
      <c r="L6008" s="444">
        <f t="shared" ca="1" si="217"/>
        <v>-2385672922685.8682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-2385672922685.8682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-9940303844.5244503</v>
      </c>
      <c r="L6009" s="444">
        <f t="shared" ca="1" si="217"/>
        <v>-2395613226530.3926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-2395613226530.3926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-9981721777.2099686</v>
      </c>
      <c r="L6010" s="444">
        <f t="shared" ca="1" si="217"/>
        <v>-2405594948307.6025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-2405594948307.6025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-10023312284.615011</v>
      </c>
      <c r="L6011" s="444">
        <f t="shared" ca="1" si="217"/>
        <v>-2415618260592.2178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-2415618260592.2178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-10065076085.800907</v>
      </c>
      <c r="L6012" s="444">
        <f t="shared" ca="1" si="217"/>
        <v>-2425683336678.0186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-2425683336678.0186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-10107013902.825077</v>
      </c>
      <c r="L6013" s="444">
        <f t="shared" ca="1" si="217"/>
        <v>-2435790350580.8438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-2435790350580.8438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-10149126460.753515</v>
      </c>
      <c r="L6014" s="444">
        <f t="shared" ca="1" si="217"/>
        <v>-2445939477041.5972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-2445939477041.5972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-10191414487.673321</v>
      </c>
      <c r="L6015" s="444">
        <f t="shared" ca="1" si="217"/>
        <v>-2456130891529.2705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-2456130891529.2705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-10233878714.705294</v>
      </c>
      <c r="L6016" s="444">
        <f t="shared" ca="1" si="217"/>
        <v>-2466364770243.9756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-2466364770243.9756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-10276519876.016565</v>
      </c>
      <c r="L6017" s="444">
        <f t="shared" ca="1" si="217"/>
        <v>-2476641290119.9922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-2476641290119.9922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-10319338708.833302</v>
      </c>
      <c r="L6018" s="444">
        <f t="shared" ca="1" si="217"/>
        <v>-2486960628828.8257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-2486960628828.8257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-10362335953.45344</v>
      </c>
      <c r="L6019" s="444">
        <f t="shared" ca="1" si="217"/>
        <v>-2497322964782.2793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-2497322964782.2793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-10405512353.259497</v>
      </c>
      <c r="L6020" s="444">
        <f t="shared" ca="1" si="217"/>
        <v>-2507728477135.5386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-2507728477135.5386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-10448868654.731411</v>
      </c>
      <c r="L6021" s="444">
        <f t="shared" ca="1" si="217"/>
        <v>-2518177345790.27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-2518177345790.27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-10492405607.459457</v>
      </c>
      <c r="L6022" s="444">
        <f t="shared" ca="1" si="217"/>
        <v>-2528669751397.7295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-2528669751397.7295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-10536123964.157206</v>
      </c>
      <c r="L6023" s="444">
        <f t="shared" ca="1" si="217"/>
        <v>-2539205875361.8867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-2539205875361.8867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-10580024480.674528</v>
      </c>
      <c r="L6024" s="444">
        <f t="shared" ca="1" si="217"/>
        <v>-2549785899842.561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-2549785899842.561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-10624107916.010672</v>
      </c>
      <c r="L6025" s="444">
        <f t="shared" ca="1" si="217"/>
        <v>-2560410007758.5718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-2560410007758.5718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-10668375032.327383</v>
      </c>
      <c r="L6026" s="444">
        <f t="shared" ca="1" si="217"/>
        <v>-2571078382790.8989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-2571078382790.8989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-10712826594.962078</v>
      </c>
      <c r="L6027" s="444">
        <f t="shared" ca="1" si="217"/>
        <v>-2581791209385.8608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-2581791209385.8608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-10757463372.441086</v>
      </c>
      <c r="L6028" s="444">
        <f t="shared" ca="1" si="217"/>
        <v>-2592548672758.3018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-2592548672758.3018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-10802286136.492924</v>
      </c>
      <c r="L6029" s="444">
        <f t="shared" ca="1" si="217"/>
        <v>-2603350958894.7949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-2603350958894.7949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-10847295662.061646</v>
      </c>
      <c r="L6030" s="444">
        <f t="shared" ca="1" si="217"/>
        <v>-2614198254556.8564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-2614198254556.8564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-10892492727.320234</v>
      </c>
      <c r="L6031" s="444">
        <f t="shared" ca="1" si="217"/>
        <v>-2625090747284.1768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-2625090747284.1768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-10937878113.684071</v>
      </c>
      <c r="L6032" s="444">
        <f t="shared" ca="1" si="217"/>
        <v>-2636028625397.8608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-2636028625397.8608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-10983452605.824421</v>
      </c>
      <c r="L6033" s="444">
        <f t="shared" ca="1" si="217"/>
        <v>-2647012078003.6851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-2647012078003.6851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-11029216991.68202</v>
      </c>
      <c r="L6034" s="444">
        <f t="shared" ca="1" si="217"/>
        <v>-2658041294995.3672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-2658041294995.3672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-11075172062.480696</v>
      </c>
      <c r="L6035" s="444">
        <f t="shared" ca="1" si="217"/>
        <v>-2669116467057.8477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-2669116467057.8477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-11121318612.741032</v>
      </c>
      <c r="L6036" s="444">
        <f t="shared" ca="1" si="217"/>
        <v>-2680237785670.5889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-2680237785670.5889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-11167657440.294121</v>
      </c>
      <c r="L6037" s="444">
        <f t="shared" ca="1" si="217"/>
        <v>-2691405443110.8828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-2691405443110.8828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-11214189346.295345</v>
      </c>
      <c r="L6038" s="444">
        <f t="shared" ca="1" si="217"/>
        <v>-2702619632457.1782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-2702619632457.1782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-11260915135.238243</v>
      </c>
      <c r="L6039" s="444">
        <f t="shared" ca="1" si="217"/>
        <v>-2713880547592.4165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-2713880547592.4165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-11307835614.968403</v>
      </c>
      <c r="L6040" s="444">
        <f t="shared" ca="1" si="217"/>
        <v>-2725188383207.3848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-2725188383207.3848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-11354951596.697437</v>
      </c>
      <c r="L6041" s="444">
        <f t="shared" ca="1" si="217"/>
        <v>-2736543334804.082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-2736543334804.082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-11402263895.017008</v>
      </c>
      <c r="L6042" s="444">
        <f t="shared" ca="1" si="217"/>
        <v>-2747945598699.0991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-2747945598699.0991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-11449773327.912912</v>
      </c>
      <c r="L6043" s="444">
        <f t="shared" ca="1" si="217"/>
        <v>-2759395372027.0122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-2759395372027.0122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-11497480716.779217</v>
      </c>
      <c r="L6044" s="444">
        <f t="shared" ca="1" si="217"/>
        <v>-2770892852743.7915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-2770892852743.7915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-11545386886.432465</v>
      </c>
      <c r="L6045" s="444">
        <f t="shared" ca="1" si="217"/>
        <v>-2782438239630.2241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-2782438239630.2241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-11593492665.125935</v>
      </c>
      <c r="L6046" s="444">
        <f t="shared" ca="1" si="217"/>
        <v>-2794031732295.3501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-2794031732295.3501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-11641798884.563959</v>
      </c>
      <c r="L6047" s="444">
        <f t="shared" ca="1" si="217"/>
        <v>-2805673531179.9141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-2805673531179.9141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-11690306379.916309</v>
      </c>
      <c r="L6048" s="444">
        <f t="shared" ca="1" si="217"/>
        <v>-2817363837559.8306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-2817363837559.8306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-11739015989.832626</v>
      </c>
      <c r="L6049" s="444">
        <f t="shared" ca="1" si="217"/>
        <v>-2829102853549.6631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-2829102853549.6631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-11787928556.45693</v>
      </c>
      <c r="L6050" s="444">
        <f t="shared" ca="1" si="217"/>
        <v>-2840890782106.1201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-2840890782106.1201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-11837044925.442167</v>
      </c>
      <c r="L6051" s="444">
        <f t="shared" ca="1" si="217"/>
        <v>-2852727827031.5625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-2852727827031.5625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-11886365945.964844</v>
      </c>
      <c r="L6052" s="444">
        <f t="shared" ca="1" si="217"/>
        <v>-2864614192977.5273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-2864614192977.5273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-11935892470.739697</v>
      </c>
      <c r="L6053" s="444">
        <f t="shared" ca="1" si="217"/>
        <v>-2876550085448.2671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-2876550085448.2671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-11985625356.034447</v>
      </c>
      <c r="L6054" s="444">
        <f t="shared" ca="1" si="217"/>
        <v>-2888535710804.3018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-2888535710804.3018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-12035565461.684591</v>
      </c>
      <c r="L6055" s="444">
        <f t="shared" ca="1" si="217"/>
        <v>-2900571276265.9863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-2900571276265.9863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-12085713651.108276</v>
      </c>
      <c r="L6056" s="444">
        <f t="shared" ca="1" si="217"/>
        <v>-2912656989917.0947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-2912656989917.0947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-12136070791.321228</v>
      </c>
      <c r="L6057" s="444">
        <f t="shared" ca="1" si="217"/>
        <v>-2924793060708.416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-2924793060708.416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-12186637752.951733</v>
      </c>
      <c r="L6058" s="444">
        <f t="shared" ca="1" si="217"/>
        <v>-2936979698461.3677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-2936979698461.3677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-12237415410.255699</v>
      </c>
      <c r="L6059" s="444">
        <f t="shared" ca="1" si="217"/>
        <v>-2949217113871.6235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-2949217113871.6235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-12288404641.131765</v>
      </c>
      <c r="L6060" s="444">
        <f t="shared" ca="1" si="217"/>
        <v>-2961505518512.7554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-2961505518512.7554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-12339606327.13648</v>
      </c>
      <c r="L6061" s="444">
        <f t="shared" ca="1" si="217"/>
        <v>-2973845124839.8921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-2973845124839.8921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-12391021353.49955</v>
      </c>
      <c r="L6062" s="444">
        <f t="shared" ca="1" si="217"/>
        <v>-2986236146193.3916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-2986236146193.3916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-12442650609.139132</v>
      </c>
      <c r="L6063" s="444">
        <f t="shared" ca="1" si="217"/>
        <v>-2998678796802.5308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-2998678796802.5308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-12494494986.677212</v>
      </c>
      <c r="L6064" s="444">
        <f t="shared" ca="1" si="217"/>
        <v>-3011173291789.208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-3011173291789.208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-12546555382.455032</v>
      </c>
      <c r="L6065" s="444">
        <f t="shared" ca="1" si="217"/>
        <v>-3023719847171.6631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-3023719847171.6631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-12598832696.548595</v>
      </c>
      <c r="L6066" s="444">
        <f t="shared" ca="1" si="217"/>
        <v>-3036318679868.2119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-3036318679868.2119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-12651327832.784216</v>
      </c>
      <c r="L6067" s="444">
        <f t="shared" ca="1" si="217"/>
        <v>-3048970007700.9961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-3048970007700.9961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-12704041698.75415</v>
      </c>
      <c r="L6068" s="444">
        <f t="shared" ca="1" si="217"/>
        <v>-3061674049399.75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-3061674049399.75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-12756975205.832291</v>
      </c>
      <c r="L6069" s="444">
        <f t="shared" ca="1" si="217"/>
        <v>-3074431024605.5825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-3074431024605.5825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-12810129269.189926</v>
      </c>
      <c r="L6070" s="444">
        <f t="shared" ca="1" si="217"/>
        <v>-3087241153874.7725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-3087241153874.7725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-12863504807.811552</v>
      </c>
      <c r="L6071" s="444">
        <f t="shared" ca="1" si="217"/>
        <v>-3100104658682.584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-3100104658682.584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-12917102744.510767</v>
      </c>
      <c r="L6072" s="444">
        <f t="shared" ca="1" si="217"/>
        <v>-3113021761427.0947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-3113021761427.0947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-12970924005.946228</v>
      </c>
      <c r="L6073" s="444">
        <f t="shared" ca="1" si="217"/>
        <v>-3125992685433.041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-3125992685433.041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-13024969522.637671</v>
      </c>
      <c r="L6074" s="444">
        <f t="shared" ca="1" si="217"/>
        <v>-3139017654955.6787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-3139017654955.6787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-13079240228.981995</v>
      </c>
      <c r="L6075" s="444">
        <f t="shared" ca="1" si="217"/>
        <v>-3152096895184.6606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-3152096895184.6606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-13133737063.269419</v>
      </c>
      <c r="L6076" s="444">
        <f t="shared" ca="1" si="217"/>
        <v>-3165230632247.9302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-3165230632247.9302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-13188460967.699709</v>
      </c>
      <c r="L6077" s="444">
        <f t="shared" ca="1" si="217"/>
        <v>-3178419093215.6299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-3178419093215.6299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-13243412888.398458</v>
      </c>
      <c r="L6078" s="444">
        <f t="shared" ca="1" si="217"/>
        <v>-3191662506104.0283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-3191662506104.0283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-13298593775.433451</v>
      </c>
      <c r="L6079" s="444">
        <f t="shared" ca="1" si="217"/>
        <v>-3204961099879.4619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-3204961099879.4619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-13354004582.831091</v>
      </c>
      <c r="L6080" s="444">
        <f t="shared" ca="1" si="217"/>
        <v>-3218315104462.293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-3218315104462.293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-13409646268.592888</v>
      </c>
      <c r="L6081" s="444">
        <f t="shared" ca="1" si="217"/>
        <v>-3231724750730.8857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-3231724750730.8857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-13465519794.712025</v>
      </c>
      <c r="L6082" s="444">
        <f t="shared" ca="1" si="217"/>
        <v>-3245190270525.5977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-3245190270525.5977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-13521626127.189991</v>
      </c>
      <c r="L6083" s="444">
        <f t="shared" ca="1" si="217"/>
        <v>-3258711896652.7876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-3258711896652.7876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-13577966236.053282</v>
      </c>
      <c r="L6084" s="444">
        <f t="shared" ca="1" si="217"/>
        <v>-3272289862888.8408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-3272289862888.8408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-13634541095.370171</v>
      </c>
      <c r="L6085" s="444">
        <f t="shared" ca="1" si="217"/>
        <v>-3285924403984.2109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-3285924403984.2109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-13691351683.267546</v>
      </c>
      <c r="L6086" s="444">
        <f t="shared" ca="1" si="217"/>
        <v>-3299615755667.4785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-3299615755667.4785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-13748398981.947826</v>
      </c>
      <c r="L6087" s="444">
        <f t="shared" ca="1" si="217"/>
        <v>-3313364154649.4263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-3313364154649.4263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-13805683977.705942</v>
      </c>
      <c r="L6088" s="444">
        <f t="shared" ca="1" si="217"/>
        <v>-3327169838627.1323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-3327169838627.1323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-13863207660.946384</v>
      </c>
      <c r="L6089" s="444">
        <f t="shared" ca="1" si="217"/>
        <v>-3341033046288.0786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-3341033046288.0786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-13920971026.200327</v>
      </c>
      <c r="L6090" s="444">
        <f t="shared" ca="1" si="217"/>
        <v>-3354954017314.2788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-3354954017314.2788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-13978975072.142828</v>
      </c>
      <c r="L6091" s="444">
        <f t="shared" ca="1" si="217"/>
        <v>-3368932992386.4219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-3368932992386.4219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-14037220801.61009</v>
      </c>
      <c r="L6092" s="444">
        <f t="shared" ca="1" si="217"/>
        <v>-3382970213188.0317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-3382970213188.0317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-14095709221.616798</v>
      </c>
      <c r="L6093" s="444">
        <f t="shared" ca="1" si="217"/>
        <v>-3397065922409.6484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-3397065922409.6484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-14154441343.373535</v>
      </c>
      <c r="L6094" s="444">
        <f t="shared" ca="1" si="217"/>
        <v>-3411220363753.022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-3411220363753.022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-14213418182.304258</v>
      </c>
      <c r="L6095" s="444">
        <f t="shared" ca="1" si="217"/>
        <v>-3425433781935.3262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-3425433781935.3262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-14272640758.063858</v>
      </c>
      <c r="L6096" s="444">
        <f t="shared" ca="1" si="217"/>
        <v>-3439706422693.3901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-3439706422693.3901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-14332110094.55579</v>
      </c>
      <c r="L6097" s="444">
        <f t="shared" ca="1" si="217"/>
        <v>-3454038532787.9458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-3454038532787.9458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-14391827219.949774</v>
      </c>
      <c r="L6098" s="444">
        <f t="shared" ca="1" si="217"/>
        <v>-3468430360007.8955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-3468430360007.8955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-14451793166.699562</v>
      </c>
      <c r="L6099" s="444">
        <f t="shared" ca="1" si="217"/>
        <v>-3482882153174.5952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-3482882153174.5952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-14512008971.560814</v>
      </c>
      <c r="L6100" s="444">
        <f t="shared" ca="1" si="217"/>
        <v>-3497394162146.1563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-3497394162146.1563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-14572475675.608982</v>
      </c>
      <c r="L6101" s="444">
        <f t="shared" ca="1" si="217"/>
        <v>-3511966637821.7651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-3511966637821.7651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-14633194324.257357</v>
      </c>
      <c r="L6102" s="444">
        <f t="shared" ca="1" si="217"/>
        <v>-3526599832146.0225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-3526599832146.0225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-14694165967.275091</v>
      </c>
      <c r="L6103" s="444">
        <f t="shared" ca="1" si="217"/>
        <v>-3541293998113.2974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-3541293998113.2974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-14755391658.805405</v>
      </c>
      <c r="L6104" s="444">
        <f t="shared" ca="1" si="217"/>
        <v>-3556049389772.1025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-3556049389772.1025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-14816872457.383762</v>
      </c>
      <c r="L6105" s="444">
        <f t="shared" ca="1" si="217"/>
        <v>-3570866262229.4863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-3570866262229.4863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-14878609425.956192</v>
      </c>
      <c r="L6106" s="444">
        <f t="shared" ca="1" si="217"/>
        <v>-3585744871655.4424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-3585744871655.4424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-14940603631.897676</v>
      </c>
      <c r="L6107" s="444">
        <f t="shared" ca="1" si="217"/>
        <v>-3600685475287.3398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-3600685475287.3398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-15002856147.030582</v>
      </c>
      <c r="L6108" s="444">
        <f t="shared" ca="1" si="217"/>
        <v>-3615688331434.3706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-3615688331434.3706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-15065368047.643213</v>
      </c>
      <c r="L6109" s="444">
        <f t="shared" ca="1" si="217"/>
        <v>-3630753699482.0137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-3630753699482.0137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-15128140414.50839</v>
      </c>
      <c r="L6110" s="444">
        <f t="shared" ca="1" si="217"/>
        <v>-3645881839896.522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-3645881839896.522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-15191174332.902174</v>
      </c>
      <c r="L6111" s="444">
        <f t="shared" ca="1" si="217"/>
        <v>-3661073014229.4243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-3661073014229.4243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-15254470892.622599</v>
      </c>
      <c r="L6112" s="444">
        <f t="shared" ca="1" si="217"/>
        <v>-3676327485122.0469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-3676327485122.0469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-15318031188.008526</v>
      </c>
      <c r="L6113" s="444">
        <f t="shared" ca="1" si="217"/>
        <v>-3691645516310.0552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-3691645516310.0552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-15381856317.958563</v>
      </c>
      <c r="L6114" s="444">
        <f t="shared" ca="1" si="217"/>
        <v>-3707027372628.0137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-3707027372628.0137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-15445947385.950056</v>
      </c>
      <c r="L6115" s="444">
        <f t="shared" ca="1" si="217"/>
        <v>-3722473320013.9639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-3722473320013.9639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-15510305500.058182</v>
      </c>
      <c r="L6116" s="444">
        <f t="shared" ca="1" si="217"/>
        <v>-3737983625514.022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-3737983625514.022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-15574931772.97509</v>
      </c>
      <c r="L6117" s="444">
        <f t="shared" ca="1" si="217"/>
        <v>-3753558557286.9971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-3753558557286.9971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-15639827322.029154</v>
      </c>
      <c r="L6118" s="444">
        <f t="shared" ca="1" si="217"/>
        <v>-3769198384609.0264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-3769198384609.0264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-15704993269.204279</v>
      </c>
      <c r="L6119" s="444">
        <f t="shared" ca="1" si="217"/>
        <v>-3784903377878.2305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-3784903377878.2305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-15770430741.159296</v>
      </c>
      <c r="L6120" s="444">
        <f t="shared" ca="1" si="217"/>
        <v>-3800673808619.3896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-3800673808619.3896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-15836140869.247458</v>
      </c>
      <c r="L6121" s="444">
        <f t="shared" ca="1" si="217"/>
        <v>-3816509949488.6372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-3816509949488.6372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-15902124789.535986</v>
      </c>
      <c r="L6122" s="444">
        <f t="shared" ca="1" si="217"/>
        <v>-3832412074278.1733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-3832412074278.1733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-15968383642.825722</v>
      </c>
      <c r="L6123" s="444">
        <f t="shared" ca="1" si="217"/>
        <v>-3848380457920.999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-3848380457920.999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-16034918574.67083</v>
      </c>
      <c r="L6124" s="444">
        <f t="shared" ca="1" si="217"/>
        <v>-3864415376495.6699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-3864415376495.6699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-16101730735.398624</v>
      </c>
      <c r="L6125" s="444">
        <f t="shared" ca="1" si="217"/>
        <v>-3880517107231.0684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-3880517107231.0684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-16168821280.129452</v>
      </c>
      <c r="L6126" s="444">
        <f t="shared" ca="1" si="217"/>
        <v>-3896685928511.1978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-3896685928511.1978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-16236191368.796658</v>
      </c>
      <c r="L6127" s="444">
        <f t="shared" ca="1" si="217"/>
        <v>-3912922119879.9946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-3912922119879.9946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-16303842166.166647</v>
      </c>
      <c r="L6128" s="444">
        <f t="shared" ref="L6128:L6250" ca="1" si="222">I6128-J6128+K6128</f>
        <v>-3929225962046.1611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-3929225962046.1611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-16371774841.859007</v>
      </c>
      <c r="L6129" s="444">
        <f t="shared" ca="1" si="222"/>
        <v>-3945597736888.02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-3945597736888.02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-16439990570.366747</v>
      </c>
      <c r="L6130" s="444">
        <f t="shared" ca="1" si="222"/>
        <v>-3962037727458.3867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-3962037727458.3867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-16508490531.076611</v>
      </c>
      <c r="L6131" s="444">
        <f t="shared" ca="1" si="222"/>
        <v>-3978546217989.4634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-3978546217989.4634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-16577275908.289431</v>
      </c>
      <c r="L6132" s="444">
        <f t="shared" ca="1" si="222"/>
        <v>-3995123493897.7529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-3995123493897.7529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-16646347891.240637</v>
      </c>
      <c r="L6133" s="444">
        <f t="shared" ca="1" si="222"/>
        <v>-4011769841788.9937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-4011769841788.9937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-16715707674.120806</v>
      </c>
      <c r="L6134" s="444">
        <f t="shared" ca="1" si="222"/>
        <v>-4028485549463.1143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-4028485549463.1143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-16785356456.09631</v>
      </c>
      <c r="L6135" s="444">
        <f t="shared" ca="1" si="222"/>
        <v>-4045270905919.2104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-4045270905919.2104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-16855295441.330044</v>
      </c>
      <c r="L6136" s="444">
        <f t="shared" ca="1" si="222"/>
        <v>-4062126201360.5405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-4062126201360.5405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-16925525839.002251</v>
      </c>
      <c r="L6137" s="444">
        <f t="shared" ca="1" si="222"/>
        <v>-4079051727199.543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-4079051727199.543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-16996048863.331429</v>
      </c>
      <c r="L6138" s="444">
        <f t="shared" ca="1" si="222"/>
        <v>-4096047776062.8745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-4096047776062.8745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-17066865733.59531</v>
      </c>
      <c r="L6139" s="444">
        <f t="shared" ca="1" si="222"/>
        <v>-4113114641796.4697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-4113114641796.4697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-17137977674.151958</v>
      </c>
      <c r="L6140" s="444">
        <f t="shared" ca="1" si="222"/>
        <v>-4130252619470.6216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-4130252619470.6216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-17209385914.460922</v>
      </c>
      <c r="L6141" s="444">
        <f t="shared" ca="1" si="222"/>
        <v>-4147462005385.0825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-4147462005385.0825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-17281091689.104511</v>
      </c>
      <c r="L6142" s="444">
        <f t="shared" ca="1" si="222"/>
        <v>-4164743097074.187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-4164743097074.187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-17353096237.809113</v>
      </c>
      <c r="L6143" s="444">
        <f t="shared" ca="1" si="222"/>
        <v>-4182096193311.9961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-4182096193311.9961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-17425400805.466652</v>
      </c>
      <c r="L6144" s="444">
        <f t="shared" ca="1" si="222"/>
        <v>-4199521594117.4629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-4199521594117.4629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-17498006642.156094</v>
      </c>
      <c r="L6145" s="444">
        <f t="shared" ca="1" si="222"/>
        <v>-4217019600759.6191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-4217019600759.6191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-17570915003.165081</v>
      </c>
      <c r="L6146" s="444">
        <f t="shared" ca="1" si="222"/>
        <v>-4234590515762.7842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-4234590515762.7842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-17644127149.0116</v>
      </c>
      <c r="L6147" s="444">
        <f t="shared" ca="1" si="222"/>
        <v>-4252234642911.7959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-4252234642911.7959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-17717644345.465816</v>
      </c>
      <c r="L6148" s="444">
        <f t="shared" ca="1" si="222"/>
        <v>-4269952287257.2617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-4269952287257.2617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-17791467863.571922</v>
      </c>
      <c r="L6149" s="444">
        <f t="shared" ca="1" si="222"/>
        <v>-4287743755120.8335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-4287743755120.8335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-17865598979.670143</v>
      </c>
      <c r="L6150" s="444">
        <f t="shared" ca="1" si="222"/>
        <v>-4305609354100.5034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-4305609354100.5034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-17940038975.418762</v>
      </c>
      <c r="L6151" s="444">
        <f t="shared" ca="1" si="222"/>
        <v>-4323549393075.9224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-4323549393075.9224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-18014789137.816345</v>
      </c>
      <c r="L6152" s="444">
        <f t="shared" ca="1" si="222"/>
        <v>-4341564182213.7388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-4341564182213.7388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-18089850759.223911</v>
      </c>
      <c r="L6153" s="444">
        <f t="shared" ca="1" si="222"/>
        <v>-4359654032972.9629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-4359654032972.9629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-18165225137.387344</v>
      </c>
      <c r="L6154" s="444">
        <f t="shared" ca="1" si="222"/>
        <v>-4377819258110.3501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-4377819258110.3501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-18240913575.459793</v>
      </c>
      <c r="L6155" s="444">
        <f t="shared" ca="1" si="222"/>
        <v>-4396060171685.8101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-4396060171685.8101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-18316917382.024212</v>
      </c>
      <c r="L6156" s="444">
        <f t="shared" ca="1" si="222"/>
        <v>-4414377089067.834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-4414377089067.834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-18393237871.115974</v>
      </c>
      <c r="L6157" s="444">
        <f t="shared" ca="1" si="222"/>
        <v>-4432770326938.9502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-4432770326938.9502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-18469876362.245625</v>
      </c>
      <c r="L6158" s="444">
        <f t="shared" ca="1" si="222"/>
        <v>-4451240203301.1963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-4451240203301.1963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-18546834180.42165</v>
      </c>
      <c r="L6159" s="444">
        <f t="shared" ca="1" si="222"/>
        <v>-4469787037481.6182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-4469787037481.6182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-18624112656.173409</v>
      </c>
      <c r="L6160" s="444">
        <f t="shared" ca="1" si="222"/>
        <v>-4488411150137.792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-4488411150137.792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-18701713125.574135</v>
      </c>
      <c r="L6161" s="444">
        <f t="shared" ca="1" si="222"/>
        <v>-4507112863263.3662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-4507112863263.3662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-18779636930.264027</v>
      </c>
      <c r="L6162" s="444">
        <f t="shared" ca="1" si="222"/>
        <v>-4525892500193.6299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-4525892500193.6299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-18857885417.473457</v>
      </c>
      <c r="L6163" s="444">
        <f t="shared" ca="1" si="222"/>
        <v>-4544750385611.1035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-4544750385611.1035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-18936459940.046265</v>
      </c>
      <c r="L6164" s="444">
        <f t="shared" ca="1" si="222"/>
        <v>-4563686845551.1494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-4563686845551.1494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-19015361856.463123</v>
      </c>
      <c r="L6165" s="444">
        <f t="shared" ca="1" si="222"/>
        <v>-4582702207407.6123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-4582702207407.6123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-19094592530.865051</v>
      </c>
      <c r="L6166" s="444">
        <f t="shared" ca="1" si="222"/>
        <v>-4601796799938.4775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-4601796799938.4775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-19174153333.076988</v>
      </c>
      <c r="L6167" s="444">
        <f t="shared" ca="1" si="222"/>
        <v>-4620970953271.5547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-4620970953271.5547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-19254045638.631477</v>
      </c>
      <c r="L6168" s="444">
        <f t="shared" ca="1" si="222"/>
        <v>-4640224998910.1865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-4640224998910.1865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-19334270828.792442</v>
      </c>
      <c r="L6169" s="444">
        <f t="shared" ca="1" si="222"/>
        <v>-4659559269738.9785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-4659559269738.9785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-19414830290.579079</v>
      </c>
      <c r="L6170" s="444">
        <f t="shared" ca="1" si="222"/>
        <v>-4678974100029.5576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-4678974100029.5576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-19495725416.789822</v>
      </c>
      <c r="L6171" s="444">
        <f t="shared" ca="1" si="222"/>
        <v>-4698469825446.3477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-4698469825446.3477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-19576957606.026447</v>
      </c>
      <c r="L6172" s="444">
        <f t="shared" ca="1" si="222"/>
        <v>-4718046783052.374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-4718046783052.374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-19658528262.718224</v>
      </c>
      <c r="L6173" s="444">
        <f t="shared" ca="1" si="222"/>
        <v>-4737705311315.0918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-4737705311315.0918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-19740438797.146217</v>
      </c>
      <c r="L6174" s="444">
        <f t="shared" ca="1" si="222"/>
        <v>-4757445750112.2383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-4757445750112.2383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-19822690625.467659</v>
      </c>
      <c r="L6175" s="444">
        <f t="shared" ca="1" si="222"/>
        <v>-4777268440737.7061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-4777268440737.7061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-19905285169.74044</v>
      </c>
      <c r="L6176" s="444">
        <f t="shared" ca="1" si="222"/>
        <v>-4797173725907.4463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-4797173725907.4463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-19988223857.947693</v>
      </c>
      <c r="L6177" s="444">
        <f t="shared" ca="1" si="222"/>
        <v>-4817161949765.3936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-4817161949765.3936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-20071508124.022472</v>
      </c>
      <c r="L6178" s="444">
        <f t="shared" ca="1" si="222"/>
        <v>-4837233457889.416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-4837233457889.416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-20155139407.872566</v>
      </c>
      <c r="L6179" s="444">
        <f t="shared" ca="1" si="222"/>
        <v>-4857388597297.2891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-4857388597297.2891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-20239119155.405373</v>
      </c>
      <c r="L6180" s="444">
        <f t="shared" ca="1" si="222"/>
        <v>-4877627716452.6943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-4877627716452.6943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-20323448818.552895</v>
      </c>
      <c r="L6181" s="444">
        <f t="shared" ca="1" si="222"/>
        <v>-4897951165271.2471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-4897951165271.2471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-20408129855.296864</v>
      </c>
      <c r="L6182" s="444">
        <f t="shared" ca="1" si="222"/>
        <v>-4918359295126.5439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-4918359295126.5439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-20493163729.693932</v>
      </c>
      <c r="L6183" s="444">
        <f t="shared" ca="1" si="222"/>
        <v>-4938852458856.2383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-4938852458856.2383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-20578551911.900993</v>
      </c>
      <c r="L6184" s="444">
        <f t="shared" ca="1" si="222"/>
        <v>-4959431010768.1396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-4959431010768.1396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-20664295878.200581</v>
      </c>
      <c r="L6185" s="444">
        <f t="shared" ca="1" si="222"/>
        <v>-4980095306646.3398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-4980095306646.3398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-20750397111.026417</v>
      </c>
      <c r="L6186" s="444">
        <f t="shared" ca="1" si="222"/>
        <v>-5000845703757.3662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-5000845703757.3662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-20836857098.989025</v>
      </c>
      <c r="L6187" s="444">
        <f t="shared" ca="1" si="222"/>
        <v>-5021682560856.3555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-5021682560856.3555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-20923677336.901482</v>
      </c>
      <c r="L6188" s="444">
        <f t="shared" ca="1" si="222"/>
        <v>-5042606238193.2568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-5042606238193.2568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-21010859325.805237</v>
      </c>
      <c r="L6189" s="444">
        <f t="shared" ca="1" si="222"/>
        <v>-5063617097519.0625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-5063617097519.0625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-21098404572.996094</v>
      </c>
      <c r="L6190" s="444">
        <f t="shared" ca="1" si="222"/>
        <v>-5084715502092.0586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-5084715502092.0586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-21186314592.050243</v>
      </c>
      <c r="L6191" s="444">
        <f t="shared" ca="1" si="222"/>
        <v>-5105901816684.1084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-5105901816684.1084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-21274590902.850452</v>
      </c>
      <c r="L6192" s="444">
        <f t="shared" ca="1" si="222"/>
        <v>-5127176407586.959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-5127176407586.959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-21363235031.612328</v>
      </c>
      <c r="L6193" s="444">
        <f t="shared" ca="1" si="222"/>
        <v>-5148539642618.5713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-5148539642618.5713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-21452248510.910713</v>
      </c>
      <c r="L6194" s="444">
        <f t="shared" ca="1" si="222"/>
        <v>-5169991891129.4824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-5169991891129.4824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-21541632879.706177</v>
      </c>
      <c r="L6195" s="444">
        <f t="shared" ca="1" si="222"/>
        <v>-5191533524009.1885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-5191533524009.1885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-21631389683.37162</v>
      </c>
      <c r="L6196" s="444">
        <f t="shared" ca="1" si="222"/>
        <v>-5213164913692.5605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-5213164913692.5605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-21721520473.719002</v>
      </c>
      <c r="L6197" s="444">
        <f t="shared" ca="1" si="222"/>
        <v>-5234886434166.2793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-5234886434166.2793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-21812026809.026165</v>
      </c>
      <c r="L6198" s="444">
        <f t="shared" ca="1" si="222"/>
        <v>-5256698460975.3057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-5256698460975.3057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-21902910254.063774</v>
      </c>
      <c r="L6199" s="444">
        <f t="shared" ca="1" si="222"/>
        <v>-5278601371229.3691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-5278601371229.3691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-21994172380.122372</v>
      </c>
      <c r="L6200" s="444">
        <f t="shared" ca="1" si="222"/>
        <v>-5300595543609.4912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-5300595543609.4912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-22085814765.039547</v>
      </c>
      <c r="L6201" s="444">
        <f t="shared" ca="1" si="222"/>
        <v>-5322681358374.5303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-5322681358374.5303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-22177838993.227211</v>
      </c>
      <c r="L6202" s="444">
        <f t="shared" ca="1" si="222"/>
        <v>-5344859197367.7578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-5344859197367.7578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-22270246655.69899</v>
      </c>
      <c r="L6203" s="444">
        <f t="shared" ca="1" si="222"/>
        <v>-5367129444023.457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-5367129444023.457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-22363039350.097736</v>
      </c>
      <c r="L6204" s="444">
        <f t="shared" ca="1" si="222"/>
        <v>-5389492483373.5547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-5389492483373.5547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-22456218680.723145</v>
      </c>
      <c r="L6205" s="444">
        <f t="shared" ca="1" si="222"/>
        <v>-5411948702054.2773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-5411948702054.2773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-22549786258.55949</v>
      </c>
      <c r="L6206" s="444">
        <f t="shared" ca="1" si="222"/>
        <v>-5434498488312.8369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-5434498488312.8369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-22643743701.303486</v>
      </c>
      <c r="L6207" s="444">
        <f t="shared" ca="1" si="222"/>
        <v>-5457142232014.1406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-5457142232014.1406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-22738092633.392254</v>
      </c>
      <c r="L6208" s="444">
        <f t="shared" ca="1" si="222"/>
        <v>-5479880324647.5332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-5479880324647.5332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-22832834686.031387</v>
      </c>
      <c r="L6209" s="444">
        <f t="shared" ca="1" si="222"/>
        <v>-5502713159333.5645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-5502713159333.5645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-22927971497.223186</v>
      </c>
      <c r="L6210" s="444">
        <f t="shared" ca="1" si="222"/>
        <v>-5525641130830.7881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-5525641130830.7881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-23023504711.794949</v>
      </c>
      <c r="L6211" s="444">
        <f t="shared" ca="1" si="222"/>
        <v>-5548664635542.583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-5548664635542.583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-23119435981.427429</v>
      </c>
      <c r="L6212" s="444">
        <f t="shared" ca="1" si="222"/>
        <v>-5571784071524.0107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-5571784071524.0107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-23215766964.683376</v>
      </c>
      <c r="L6213" s="444">
        <f t="shared" ca="1" si="222"/>
        <v>-5594999838488.6943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-5594999838488.6943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-23312499327.036224</v>
      </c>
      <c r="L6214" s="444">
        <f t="shared" ca="1" si="222"/>
        <v>-5618312337815.7305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-5618312337815.7305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-23409634740.898876</v>
      </c>
      <c r="L6215" s="444">
        <f t="shared" ca="1" si="222"/>
        <v>-5641721972556.6289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-5641721972556.6289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-23507174885.652618</v>
      </c>
      <c r="L6216" s="444">
        <f t="shared" ca="1" si="222"/>
        <v>-5665229147442.2813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-5665229147442.2813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-23605121447.67617</v>
      </c>
      <c r="L6217" s="444">
        <f t="shared" ca="1" si="222"/>
        <v>-5688834268889.957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-5688834268889.957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-23703476120.374821</v>
      </c>
      <c r="L6218" s="444">
        <f t="shared" ca="1" si="222"/>
        <v>-5712537745010.332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-5712537745010.332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-23802240604.209717</v>
      </c>
      <c r="L6219" s="444">
        <f t="shared" ca="1" si="222"/>
        <v>-5736339985614.542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-5736339985614.542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-23901416606.727257</v>
      </c>
      <c r="L6220" s="444">
        <f t="shared" ca="1" si="222"/>
        <v>-5760241402221.2695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-5760241402221.2695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-24001005842.588623</v>
      </c>
      <c r="L6221" s="444">
        <f t="shared" ca="1" si="222"/>
        <v>-5784242408063.8584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-5784242408063.8584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-24101010033.599411</v>
      </c>
      <c r="L6222" s="444">
        <f t="shared" ca="1" si="222"/>
        <v>-5808343418097.458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-5808343418097.458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-24201430908.739407</v>
      </c>
      <c r="L6223" s="444">
        <f t="shared" ca="1" si="222"/>
        <v>-5832544849006.1973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-5832544849006.1973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-24302270204.19249</v>
      </c>
      <c r="L6224" s="444">
        <f t="shared" ca="1" si="222"/>
        <v>-5856847119210.3896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-5856847119210.3896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-24403529663.376625</v>
      </c>
      <c r="L6225" s="444">
        <f t="shared" ca="1" si="222"/>
        <v>-5881250648873.7666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-5881250648873.7666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-24505211036.974026</v>
      </c>
      <c r="L6226" s="444">
        <f t="shared" ca="1" si="222"/>
        <v>-5905755859910.7402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-5905755859910.7402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-24607316082.961418</v>
      </c>
      <c r="L6227" s="444">
        <f t="shared" ca="1" si="222"/>
        <v>-5930363175993.7012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-5930363175993.7012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-24709846566.640423</v>
      </c>
      <c r="L6228" s="444">
        <f t="shared" ca="1" si="222"/>
        <v>-5955073022560.3418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-5955073022560.3418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-24812804260.668091</v>
      </c>
      <c r="L6229" s="444">
        <f t="shared" ca="1" si="222"/>
        <v>-5979885826821.0098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-5979885826821.0098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-24916190945.08754</v>
      </c>
      <c r="L6230" s="444">
        <f t="shared" ca="1" si="222"/>
        <v>-6004802017766.0977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-6004802017766.0977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-25020008407.358742</v>
      </c>
      <c r="L6231" s="444">
        <f t="shared" ca="1" si="222"/>
        <v>-6029822026173.4561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-6029822026173.4561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-25124258442.3894</v>
      </c>
      <c r="L6232" s="444">
        <f t="shared" ca="1" si="222"/>
        <v>-6054946284615.8457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-6054946284615.8457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-25228942852.566025</v>
      </c>
      <c r="L6233" s="444">
        <f t="shared" ca="1" si="222"/>
        <v>-6080175227468.4121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-6080175227468.4121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-25334063447.785049</v>
      </c>
      <c r="L6234" s="444">
        <f t="shared" ca="1" si="222"/>
        <v>-6105509290916.1973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-6105509290916.1973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-25439622045.484154</v>
      </c>
      <c r="L6235" s="444">
        <f t="shared" ca="1" si="222"/>
        <v>-6130948912961.6816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-6130948912961.6816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-25545620470.673672</v>
      </c>
      <c r="L6236" s="444">
        <f t="shared" ca="1" si="222"/>
        <v>-6156494533432.3555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-6156494533432.3555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-25652060555.968147</v>
      </c>
      <c r="L6237" s="444">
        <f t="shared" ca="1" si="222"/>
        <v>-6182146593988.3232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-6182146593988.3232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-25758944141.618011</v>
      </c>
      <c r="L6238" s="444">
        <f t="shared" ca="1" si="222"/>
        <v>-6207905538129.9414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-6207905538129.9414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-25866273075.541424</v>
      </c>
      <c r="L6239" s="444">
        <f t="shared" ca="1" si="222"/>
        <v>-6233771811205.4824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-6233771811205.4824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-25974049213.356178</v>
      </c>
      <c r="L6240" s="444">
        <f t="shared" ca="1" si="222"/>
        <v>-6259745860418.8389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-6259745860418.8389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-26082274418.411827</v>
      </c>
      <c r="L6241" s="444">
        <f t="shared" ca="1" si="222"/>
        <v>-6285828134837.251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-6285828134837.251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-26190950561.82188</v>
      </c>
      <c r="L6242" s="444">
        <f t="shared" ca="1" si="222"/>
        <v>-6312019085399.0732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-6312019085399.0732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-26300079522.49614</v>
      </c>
      <c r="L6243" s="444">
        <f t="shared" ca="1" si="222"/>
        <v>-6338319164921.5693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-6338319164921.5693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-26409663187.173206</v>
      </c>
      <c r="L6244" s="444">
        <f t="shared" ca="1" si="222"/>
        <v>-6364728828108.7422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-6364728828108.7422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-26519703450.453091</v>
      </c>
      <c r="L6245" s="444">
        <f t="shared" ca="1" si="222"/>
        <v>-6391248531559.1953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-6391248531559.1953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-26630202214.829979</v>
      </c>
      <c r="L6246" s="444">
        <f t="shared" ca="1" si="222"/>
        <v>-6417878733774.0254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-6417878733774.0254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-26741161390.725105</v>
      </c>
      <c r="L6247" s="444">
        <f t="shared" ca="1" si="222"/>
        <v>-6444619895164.751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-6444619895164.751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-26852582896.519794</v>
      </c>
      <c r="L6248" s="444">
        <f t="shared" ca="1" si="222"/>
        <v>-6471472478061.2705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-6471472478061.2705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-26964468658.588627</v>
      </c>
      <c r="L6249" s="444">
        <f t="shared" ca="1" si="222"/>
        <v>-6498436946719.8594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-6498436946719.8594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-27076820611.332748</v>
      </c>
      <c r="L6250" s="444">
        <f t="shared" ca="1" si="222"/>
        <v>-6525513767331.1924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3649717.7019883832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54.916666666666664</v>
      </c>
      <c r="C4" s="463">
        <f ca="1">(SUMIFS(H:H,I:I,"&gt;0",L:L,"&lt;0"))</f>
        <v>659</v>
      </c>
      <c r="D4" s="456">
        <f t="array" aca="1" ref="D4" ca="1">INDEX(N:N,MATCH(C4,H:H,0),0)</f>
        <v>71315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3649717.7019883832</v>
      </c>
      <c r="C8" s="447">
        <f t="shared" ref="C8:C71" si="0">SUMIF(G:G,A8,J:J)</f>
        <v>0</v>
      </c>
      <c r="D8" s="447">
        <f ca="1">SUMIF(G:G,1,K:K)</f>
        <v>186726.48436628355</v>
      </c>
      <c r="E8" s="447">
        <f t="shared" ref="E8:E71" ca="1" si="1">B8-C8+D8</f>
        <v>3836444.1863546669</v>
      </c>
      <c r="F8" s="431"/>
      <c r="G8" s="459">
        <v>1</v>
      </c>
      <c r="H8" s="459">
        <v>1</v>
      </c>
      <c r="I8" s="444">
        <f ca="1">B1</f>
        <v>3649717.7019883832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15207.157091618263</v>
      </c>
      <c r="L8" s="444">
        <f t="shared" ref="L8:L262" ca="1" si="3">I8-J8+K8</f>
        <v>3664924.8590800012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3836444.1863546669</v>
      </c>
      <c r="C9" s="447">
        <f t="shared" si="0"/>
        <v>0</v>
      </c>
      <c r="D9" s="447">
        <f ca="1">SUMIF(G:G,2,K:K)</f>
        <v>196279.76569124643</v>
      </c>
      <c r="E9" s="447">
        <f t="shared" ca="1" si="1"/>
        <v>4032723.9520459133</v>
      </c>
      <c r="F9" s="431"/>
      <c r="G9" s="459">
        <v>1</v>
      </c>
      <c r="H9" s="459">
        <v>2</v>
      </c>
      <c r="I9" s="444">
        <f t="shared" ref="I9:I263" ca="1" si="5">L8</f>
        <v>3664924.8590800012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15270.520246166672</v>
      </c>
      <c r="L9" s="444">
        <f t="shared" ca="1" si="3"/>
        <v>3680195.379326168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4032723.9520459133</v>
      </c>
      <c r="C10" s="447">
        <f t="shared" si="0"/>
        <v>0</v>
      </c>
      <c r="D10" s="447">
        <f ca="1">SUMIF(G:G,3,K:K)</f>
        <v>206321.81101979251</v>
      </c>
      <c r="E10" s="447">
        <f t="shared" ca="1" si="1"/>
        <v>4239045.763065706</v>
      </c>
      <c r="F10" s="431"/>
      <c r="G10" s="459">
        <v>1</v>
      </c>
      <c r="H10" s="459">
        <v>3</v>
      </c>
      <c r="I10" s="444">
        <f t="shared" ca="1" si="5"/>
        <v>3680195.379326168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15334.147413859033</v>
      </c>
      <c r="L10" s="444">
        <f t="shared" ca="1" si="3"/>
        <v>3695529.5267400271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4239045.763065706</v>
      </c>
      <c r="C11" s="447">
        <f t="shared" si="0"/>
        <v>0</v>
      </c>
      <c r="D11" s="447">
        <f ca="1">SUMIF(G:G,4,K:K)</f>
        <v>216877.62644596142</v>
      </c>
      <c r="E11" s="447">
        <f t="shared" ca="1" si="1"/>
        <v>4455923.3895116672</v>
      </c>
      <c r="F11" s="431"/>
      <c r="G11" s="459">
        <v>1</v>
      </c>
      <c r="H11" s="459">
        <v>4</v>
      </c>
      <c r="I11" s="444">
        <f t="shared" ca="1" si="5"/>
        <v>3695529.5267400271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15398.039694750112</v>
      </c>
      <c r="L11" s="444">
        <f t="shared" ca="1" si="3"/>
        <v>3710927.5664347773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4455923.3895116672</v>
      </c>
      <c r="C12" s="447">
        <f t="shared" si="0"/>
        <v>0</v>
      </c>
      <c r="D12" s="447">
        <f ca="1">SUMIF(G:G,5,K:K)</f>
        <v>227973.4974230224</v>
      </c>
      <c r="E12" s="447">
        <f t="shared" ca="1" si="1"/>
        <v>4683896.8869346892</v>
      </c>
      <c r="F12" s="431"/>
      <c r="G12" s="459">
        <v>1</v>
      </c>
      <c r="H12" s="459">
        <v>5</v>
      </c>
      <c r="I12" s="444">
        <f t="shared" ca="1" si="5"/>
        <v>3710927.5664347773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15462.198193478236</v>
      </c>
      <c r="L12" s="444">
        <f t="shared" ca="1" si="3"/>
        <v>3726389.7646282557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4683896.8869346892</v>
      </c>
      <c r="C13" s="447">
        <f t="shared" si="0"/>
        <v>116996.01957289393</v>
      </c>
      <c r="D13" s="447">
        <f ca="1">SUMIF(G:G,6,K:K)</f>
        <v>238166.45381757119</v>
      </c>
      <c r="E13" s="447">
        <f t="shared" ca="1" si="1"/>
        <v>4805067.3211793667</v>
      </c>
      <c r="F13" s="431"/>
      <c r="G13" s="459">
        <v>1</v>
      </c>
      <c r="H13" s="459">
        <v>6</v>
      </c>
      <c r="I13" s="444">
        <f t="shared" ca="1" si="5"/>
        <v>3726389.7646282557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15526.624019284396</v>
      </c>
      <c r="L13" s="444">
        <f t="shared" ca="1" si="3"/>
        <v>3741916.38864754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4805067.3211793667</v>
      </c>
      <c r="C14" s="447">
        <f t="shared" si="0"/>
        <v>280790.44697494537</v>
      </c>
      <c r="D14" s="447">
        <f ca="1">SUMIF(G:G,7,K:K)</f>
        <v>238114.21940881832</v>
      </c>
      <c r="E14" s="447">
        <f t="shared" ca="1" si="1"/>
        <v>4762391.0936132399</v>
      </c>
      <c r="F14" s="431"/>
      <c r="G14" s="459">
        <v>1</v>
      </c>
      <c r="H14" s="459">
        <v>7</v>
      </c>
      <c r="I14" s="444">
        <f t="shared" ca="1" si="5"/>
        <v>3741916.38864754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15591.318286031414</v>
      </c>
      <c r="L14" s="444">
        <f t="shared" ca="1" si="3"/>
        <v>3757507.7069335715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4762391.0936132399</v>
      </c>
      <c r="C15" s="447">
        <f t="shared" si="0"/>
        <v>280790.44697494537</v>
      </c>
      <c r="D15" s="447">
        <f ca="1">SUMIF(G:G,8,K:K)</f>
        <v>235930.82261210238</v>
      </c>
      <c r="E15" s="447">
        <f t="shared" ca="1" si="1"/>
        <v>4717531.4692503968</v>
      </c>
      <c r="F15" s="431"/>
      <c r="G15" s="459">
        <v>1</v>
      </c>
      <c r="H15" s="459">
        <v>8</v>
      </c>
      <c r="I15" s="444">
        <f t="shared" ca="1" si="5"/>
        <v>3757507.7069335715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15656.282112223214</v>
      </c>
      <c r="L15" s="444">
        <f t="shared" ca="1" si="3"/>
        <v>3773163.9890457946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4717531.4692503968</v>
      </c>
      <c r="C16" s="447">
        <f t="shared" si="0"/>
        <v>261607.54257494543</v>
      </c>
      <c r="D16" s="447">
        <f ca="1">SUMIF(G:G,9,K:K)</f>
        <v>234122.01529480901</v>
      </c>
      <c r="E16" s="447">
        <f t="shared" ca="1" si="1"/>
        <v>4690045.9419702599</v>
      </c>
      <c r="F16" s="431"/>
      <c r="G16" s="459">
        <v>1</v>
      </c>
      <c r="H16" s="459">
        <v>9</v>
      </c>
      <c r="I16" s="444">
        <f t="shared" ca="1" si="5"/>
        <v>3773163.9890457946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15721.516621024144</v>
      </c>
      <c r="L16" s="444">
        <f t="shared" ca="1" si="3"/>
        <v>3788885.5056668189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4690045.9419702599</v>
      </c>
      <c r="C17" s="447">
        <f t="shared" si="0"/>
        <v>259863.64217494545</v>
      </c>
      <c r="D17" s="447">
        <f ca="1">SUMIF(G:G,10,K:K)</f>
        <v>232805.024809058</v>
      </c>
      <c r="E17" s="447">
        <f t="shared" ca="1" si="1"/>
        <v>4662987.3246043725</v>
      </c>
      <c r="F17" s="431"/>
      <c r="G17" s="459">
        <v>1</v>
      </c>
      <c r="H17" s="459">
        <v>10</v>
      </c>
      <c r="I17" s="444">
        <f t="shared" ca="1" si="5"/>
        <v>3788885.5056668189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15787.02294027841</v>
      </c>
      <c r="L17" s="444">
        <f t="shared" ca="1" si="3"/>
        <v>3804672.5286070975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4662987.3246043725</v>
      </c>
      <c r="C18" s="447">
        <f t="shared" si="0"/>
        <v>259863.64217494545</v>
      </c>
      <c r="D18" s="447">
        <f ca="1">SUMIF(G:G,11,K:K)</f>
        <v>231420.65459056388</v>
      </c>
      <c r="E18" s="447">
        <f t="shared" ca="1" si="1"/>
        <v>4634544.3370199911</v>
      </c>
      <c r="F18" s="431"/>
      <c r="G18" s="459">
        <v>1</v>
      </c>
      <c r="H18" s="459">
        <v>11</v>
      </c>
      <c r="I18" s="444">
        <f t="shared" ca="1" si="5"/>
        <v>3804672.5286070975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15852.802202529572</v>
      </c>
      <c r="L18" s="444">
        <f t="shared" ca="1" si="3"/>
        <v>3820525.3308096272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4634544.3370199911</v>
      </c>
      <c r="C19" s="447">
        <f t="shared" si="0"/>
        <v>259863.64217494545</v>
      </c>
      <c r="D19" s="447">
        <f ca="1">SUMIF(G:G,12,K:K)</f>
        <v>229965.45736432058</v>
      </c>
      <c r="E19" s="447">
        <f t="shared" ca="1" si="1"/>
        <v>4604646.1522093667</v>
      </c>
      <c r="F19" s="431"/>
      <c r="G19" s="459">
        <v>1</v>
      </c>
      <c r="H19" s="459">
        <v>12</v>
      </c>
      <c r="I19" s="444">
        <f t="shared" ca="1" si="5"/>
        <v>3820525.3308096272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15918.855545040113</v>
      </c>
      <c r="L19" s="444">
        <f t="shared" ca="1" si="3"/>
        <v>3836444.1863546674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4604646.1522093667</v>
      </c>
      <c r="C20" s="447">
        <f t="shared" si="0"/>
        <v>259863.64217494545</v>
      </c>
      <c r="D20" s="447">
        <f ca="1">SUMIF(G:G,13,K:K)</f>
        <v>228435.8094861905</v>
      </c>
      <c r="E20" s="447">
        <f t="shared" ca="1" si="1"/>
        <v>4573218.3195206122</v>
      </c>
      <c r="F20" s="431"/>
      <c r="G20" s="459">
        <v>2</v>
      </c>
      <c r="H20" s="459">
        <v>13</v>
      </c>
      <c r="I20" s="444">
        <f t="shared" ca="1" si="5"/>
        <v>3836444.1863546674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15985.184109811114</v>
      </c>
      <c r="L20" s="444">
        <f t="shared" ca="1" si="3"/>
        <v>3852429.3704644786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4573218.3195206122</v>
      </c>
      <c r="C21" s="447">
        <f t="shared" si="0"/>
        <v>259863.64217494545</v>
      </c>
      <c r="D21" s="447">
        <f ca="1">SUMIF(G:G,14,K:K)</f>
        <v>226827.90191952439</v>
      </c>
      <c r="E21" s="447">
        <f t="shared" ca="1" si="1"/>
        <v>4540182.5792651912</v>
      </c>
      <c r="F21" s="431"/>
      <c r="G21" s="459">
        <v>2</v>
      </c>
      <c r="H21" s="459">
        <v>14</v>
      </c>
      <c r="I21" s="444">
        <f t="shared" ca="1" si="5"/>
        <v>3852429.3704644786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16051.789043601992</v>
      </c>
      <c r="L21" s="444">
        <f t="shared" ca="1" si="3"/>
        <v>3868481.1595080807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4540182.5792651912</v>
      </c>
      <c r="C22" s="447">
        <f t="shared" si="0"/>
        <v>259863.64217494545</v>
      </c>
      <c r="D22" s="447">
        <f ca="1">SUMIF(G:G,15,K:K)</f>
        <v>225137.73075012927</v>
      </c>
      <c r="E22" s="447">
        <f t="shared" ca="1" si="1"/>
        <v>4505456.6678403756</v>
      </c>
      <c r="F22" s="431"/>
      <c r="G22" s="459">
        <v>2</v>
      </c>
      <c r="H22" s="459">
        <v>15</v>
      </c>
      <c r="I22" s="444">
        <f t="shared" ca="1" si="5"/>
        <v>3868481.1595080807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16118.671497950336</v>
      </c>
      <c r="L22" s="444">
        <f t="shared" ca="1" si="3"/>
        <v>3884599.831006031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4505456.6678403756</v>
      </c>
      <c r="C23" s="447">
        <f t="shared" si="0"/>
        <v>259863.64217494545</v>
      </c>
      <c r="D23" s="447">
        <f ca="1">SUMIF(G:G,16,K:K)</f>
        <v>223361.08721596291</v>
      </c>
      <c r="E23" s="447">
        <f t="shared" ca="1" si="1"/>
        <v>4468954.1128813932</v>
      </c>
      <c r="F23" s="431"/>
      <c r="G23" s="459">
        <v>2</v>
      </c>
      <c r="H23" s="459">
        <v>16</v>
      </c>
      <c r="I23" s="444">
        <f t="shared" ca="1" si="5"/>
        <v>3884599.831006031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16185.832629191797</v>
      </c>
      <c r="L23" s="444">
        <f t="shared" ca="1" si="3"/>
        <v>3900785.6636352227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4468954.1128813932</v>
      </c>
      <c r="C24" s="447">
        <f t="shared" si="0"/>
        <v>259863.64217494545</v>
      </c>
      <c r="D24" s="447">
        <f ca="1">SUMIF(G:G,17,K:K)</f>
        <v>221493.54722672934</v>
      </c>
      <c r="E24" s="447">
        <f t="shared" ca="1" si="1"/>
        <v>4430584.0179331768</v>
      </c>
      <c r="F24" s="431"/>
      <c r="G24" s="459">
        <v>2</v>
      </c>
      <c r="H24" s="459">
        <v>17</v>
      </c>
      <c r="I24" s="444">
        <f t="shared" ca="1" si="5"/>
        <v>3900785.6636352227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16253.273598480095</v>
      </c>
      <c r="L24" s="444">
        <f t="shared" ca="1" si="3"/>
        <v>3917038.9372337027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4430584.0179331768</v>
      </c>
      <c r="C25" s="447">
        <f t="shared" si="0"/>
        <v>259863.64217494545</v>
      </c>
      <c r="D25" s="447">
        <f ca="1">SUMIF(G:G,18,K:K)</f>
        <v>219530.46034727665</v>
      </c>
      <c r="E25" s="447">
        <f t="shared" ca="1" si="1"/>
        <v>4390250.8361055087</v>
      </c>
      <c r="F25" s="431"/>
      <c r="G25" s="459">
        <v>2</v>
      </c>
      <c r="H25" s="459">
        <v>18</v>
      </c>
      <c r="I25" s="444">
        <f t="shared" ca="1" si="5"/>
        <v>3917038.9372337027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16320.995571807094</v>
      </c>
      <c r="L25" s="444">
        <f t="shared" ca="1" si="3"/>
        <v>3933359.9328055098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4390250.8361055087</v>
      </c>
      <c r="C26" s="447">
        <f t="shared" si="0"/>
        <v>259863.64217494545</v>
      </c>
      <c r="D26" s="447">
        <f ca="1">SUMIF(G:G,19,K:K)</f>
        <v>217466.93821736428</v>
      </c>
      <c r="E26" s="447">
        <f t="shared" ca="1" si="1"/>
        <v>4347854.1321479278</v>
      </c>
      <c r="F26" s="431"/>
      <c r="G26" s="459">
        <v>2</v>
      </c>
      <c r="H26" s="459">
        <v>19</v>
      </c>
      <c r="I26" s="444">
        <f t="shared" ca="1" si="5"/>
        <v>3933359.9328055098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16388.999720022955</v>
      </c>
      <c r="L26" s="444">
        <f t="shared" ca="1" si="3"/>
        <v>3949748.9325255328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4347854.1321479278</v>
      </c>
      <c r="C27" s="447">
        <f t="shared" si="0"/>
        <v>259863.64217494545</v>
      </c>
      <c r="D27" s="447">
        <f ca="1">SUMIF(G:G,20,K:K)</f>
        <v>215297.84237896465</v>
      </c>
      <c r="E27" s="447">
        <f t="shared" ca="1" si="1"/>
        <v>4303288.3323519472</v>
      </c>
      <c r="F27" s="431"/>
      <c r="G27" s="459">
        <v>2</v>
      </c>
      <c r="H27" s="459">
        <v>20</v>
      </c>
      <c r="I27" s="444">
        <f t="shared" ca="1" si="5"/>
        <v>3949748.9325255328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16457.287218856385</v>
      </c>
      <c r="L27" s="444">
        <f t="shared" ca="1" si="3"/>
        <v>3966206.2197443889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4303288.3323519472</v>
      </c>
      <c r="C28" s="447">
        <f t="shared" si="0"/>
        <v>259863.64217494545</v>
      </c>
      <c r="D28" s="447">
        <f ca="1">SUMIF(G:G,21,K:K)</f>
        <v>213017.77148078516</v>
      </c>
      <c r="E28" s="447">
        <f t="shared" ca="1" si="1"/>
        <v>4256442.4616577867</v>
      </c>
      <c r="F28" s="431"/>
      <c r="G28" s="459">
        <v>2</v>
      </c>
      <c r="H28" s="459">
        <v>21</v>
      </c>
      <c r="I28" s="444">
        <f t="shared" ca="1" si="5"/>
        <v>3966206.2197443889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16525.859248934954</v>
      </c>
      <c r="L28" s="444">
        <f t="shared" ca="1" si="3"/>
        <v>3982732.0789933237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4256442.4616577867</v>
      </c>
      <c r="C29" s="447">
        <f t="shared" si="0"/>
        <v>259863.64217494545</v>
      </c>
      <c r="D29" s="447">
        <f ca="1">SUMIF(G:G,22,K:K)</f>
        <v>210621.04782814987</v>
      </c>
      <c r="E29" s="447">
        <f t="shared" ca="1" si="1"/>
        <v>4207199.8673109915</v>
      </c>
      <c r="F29" s="431"/>
      <c r="G29" s="459">
        <v>2</v>
      </c>
      <c r="H29" s="459">
        <v>22</v>
      </c>
      <c r="I29" s="444">
        <f t="shared" ca="1" si="5"/>
        <v>3982732.0789933237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16594.716995805516</v>
      </c>
      <c r="L29" s="444">
        <f t="shared" ca="1" si="3"/>
        <v>3999326.7959891292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4207199.8673109915</v>
      </c>
      <c r="C30" s="447">
        <f t="shared" si="0"/>
        <v>259863.64217494545</v>
      </c>
      <c r="D30" s="447">
        <f ca="1">SUMIF(G:G,23,K:K)</f>
        <v>208101.70324474754</v>
      </c>
      <c r="E30" s="447">
        <f t="shared" ca="1" si="1"/>
        <v>4155437.9283807939</v>
      </c>
      <c r="F30" s="431"/>
      <c r="G30" s="459">
        <v>2</v>
      </c>
      <c r="H30" s="459">
        <v>23</v>
      </c>
      <c r="I30" s="444">
        <f t="shared" ca="1" si="5"/>
        <v>3999326.7959891292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16663.861649954706</v>
      </c>
      <c r="L30" s="444">
        <f t="shared" ca="1" si="3"/>
        <v>4015990.6576390839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4155437.9283807939</v>
      </c>
      <c r="C31" s="447">
        <f t="shared" si="0"/>
        <v>259863.64217494545</v>
      </c>
      <c r="D31" s="447">
        <f ca="1">SUMIF(G:G,24,K:K)</f>
        <v>205453.46421104021</v>
      </c>
      <c r="E31" s="447">
        <f t="shared" ca="1" si="1"/>
        <v>4101027.7504168889</v>
      </c>
      <c r="F31" s="431"/>
      <c r="G31" s="459">
        <v>2</v>
      </c>
      <c r="H31" s="459">
        <v>24</v>
      </c>
      <c r="I31" s="444">
        <f t="shared" ca="1" si="5"/>
        <v>4015990.6576390839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16733.294406829515</v>
      </c>
      <c r="L31" s="444">
        <f t="shared" ca="1" si="3"/>
        <v>4032723.9520459133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4101027.7504168889</v>
      </c>
      <c r="C32" s="447">
        <f t="shared" si="0"/>
        <v>259863.64217494545</v>
      </c>
      <c r="D32" s="447">
        <f ca="1">SUMIF(G:G,25,K:K)</f>
        <v>202669.73624232388</v>
      </c>
      <c r="E32" s="447">
        <f t="shared" ca="1" si="1"/>
        <v>4043833.8444842678</v>
      </c>
      <c r="F32" s="431"/>
      <c r="G32" s="459">
        <v>3</v>
      </c>
      <c r="H32" s="459">
        <v>25</v>
      </c>
      <c r="I32" s="444">
        <f t="shared" ca="1" si="5"/>
        <v>4032723.9520459133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16803.016466857971</v>
      </c>
      <c r="L32" s="444">
        <f t="shared" ca="1" si="3"/>
        <v>4049526.9685127712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4043833.8444842678</v>
      </c>
      <c r="C33" s="447">
        <f t="shared" si="0"/>
        <v>259863.64217494545</v>
      </c>
      <c r="D33" s="447">
        <f ca="1">SUMIF(G:G,26,K:K)</f>
        <v>199743.58746754163</v>
      </c>
      <c r="E33" s="447">
        <f t="shared" ca="1" si="1"/>
        <v>3983713.789776864</v>
      </c>
      <c r="F33" s="431"/>
      <c r="G33" s="459">
        <v>3</v>
      </c>
      <c r="H33" s="459">
        <v>26</v>
      </c>
      <c r="I33" s="444">
        <f t="shared" ca="1" si="5"/>
        <v>4049526.9685127712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16873.029035469881</v>
      </c>
      <c r="L33" s="444">
        <f t="shared" ca="1" si="3"/>
        <v>4066399.9975482412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3983713.789776864</v>
      </c>
      <c r="C34" s="447">
        <f t="shared" si="0"/>
        <v>259863.64217494545</v>
      </c>
      <c r="D34" s="447">
        <f ca="1">SUMIF(G:G,27,K:K)</f>
        <v>196667.7313679572</v>
      </c>
      <c r="E34" s="447">
        <f t="shared" ca="1" si="1"/>
        <v>3920517.8789698756</v>
      </c>
      <c r="F34" s="431"/>
      <c r="G34" s="459">
        <v>3</v>
      </c>
      <c r="H34" s="459">
        <v>27</v>
      </c>
      <c r="I34" s="444">
        <f t="shared" ca="1" si="5"/>
        <v>4066399.9975482412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16943.333323117669</v>
      </c>
      <c r="L34" s="444">
        <f t="shared" ca="1" si="3"/>
        <v>4083343.330871359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3920517.8789698756</v>
      </c>
      <c r="C35" s="447">
        <f t="shared" si="0"/>
        <v>259863.64217494545</v>
      </c>
      <c r="D35" s="447">
        <f ca="1">SUMIF(G:G,28,K:K)</f>
        <v>193434.50863270694</v>
      </c>
      <c r="E35" s="447">
        <f t="shared" ca="1" si="1"/>
        <v>3854088.7454276369</v>
      </c>
      <c r="F35" s="431"/>
      <c r="G35" s="459">
        <v>3</v>
      </c>
      <c r="H35" s="459">
        <v>28</v>
      </c>
      <c r="I35" s="444">
        <f t="shared" ca="1" si="5"/>
        <v>4083343.330871359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17013.930545297328</v>
      </c>
      <c r="L35" s="444">
        <f t="shared" ca="1" si="3"/>
        <v>4100357.2614166564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3854088.7454276369</v>
      </c>
      <c r="C36" s="447">
        <f t="shared" si="0"/>
        <v>259863.64217494545</v>
      </c>
      <c r="D36" s="447">
        <f ca="1">SUMIF(G:G,29,K:K)</f>
        <v>190035.86808604683</v>
      </c>
      <c r="E36" s="447">
        <f t="shared" ca="1" si="1"/>
        <v>3784260.9713387382</v>
      </c>
      <c r="F36" s="431"/>
      <c r="G36" s="459">
        <v>3</v>
      </c>
      <c r="H36" s="459">
        <v>29</v>
      </c>
      <c r="I36" s="444">
        <f t="shared" ca="1" si="5"/>
        <v>4100357.2614166564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17084.821922569405</v>
      </c>
      <c r="L36" s="444">
        <f t="shared" ca="1" si="3"/>
        <v>4117442.083339226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3784260.9713387382</v>
      </c>
      <c r="C37" s="447">
        <f t="shared" si="0"/>
        <v>259863.64217494545</v>
      </c>
      <c r="D37" s="447">
        <f ca="1">SUMIF(G:G,30,K:K)</f>
        <v>186463.34663880186</v>
      </c>
      <c r="E37" s="447">
        <f t="shared" ca="1" si="1"/>
        <v>3710860.6758025945</v>
      </c>
      <c r="F37" s="431"/>
      <c r="G37" s="459">
        <v>3</v>
      </c>
      <c r="H37" s="459">
        <v>30</v>
      </c>
      <c r="I37" s="444">
        <f t="shared" ca="1" si="5"/>
        <v>4117442.083339226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17156.008680580111</v>
      </c>
      <c r="L37" s="444">
        <f t="shared" ca="1" si="3"/>
        <v>4134598.0920198062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3710860.6758025945</v>
      </c>
      <c r="C38" s="447">
        <f t="shared" si="0"/>
        <v>259863.64217494545</v>
      </c>
      <c r="D38" s="447">
        <f ca="1">SUMIF(G:G,31,K:K)</f>
        <v>182708.04821409265</v>
      </c>
      <c r="E38" s="447">
        <f t="shared" ca="1" si="1"/>
        <v>3633705.0818417417</v>
      </c>
      <c r="F38" s="431"/>
      <c r="G38" s="459">
        <v>3</v>
      </c>
      <c r="H38" s="459">
        <v>31</v>
      </c>
      <c r="I38" s="444">
        <f t="shared" ca="1" si="5"/>
        <v>4134598.0920198062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17227.492050082525</v>
      </c>
      <c r="L38" s="444">
        <f t="shared" ca="1" si="3"/>
        <v>4151825.5840698886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3633705.0818417417</v>
      </c>
      <c r="C39" s="447">
        <f t="shared" si="0"/>
        <v>259863.64217494545</v>
      </c>
      <c r="D39" s="447">
        <f ca="1">SUMIF(G:G,32,K:K)</f>
        <v>178760.62159486298</v>
      </c>
      <c r="E39" s="447">
        <f t="shared" ca="1" si="1"/>
        <v>3552602.0612616595</v>
      </c>
      <c r="F39" s="431"/>
      <c r="G39" s="459">
        <v>3</v>
      </c>
      <c r="H39" s="459">
        <v>32</v>
      </c>
      <c r="I39" s="444">
        <f t="shared" ca="1" si="5"/>
        <v>4151825.5840698886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17299.273266957865</v>
      </c>
      <c r="L39" s="444">
        <f t="shared" ca="1" si="3"/>
        <v>4169124.8573368466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3552602.0612616595</v>
      </c>
      <c r="C40" s="447">
        <f t="shared" si="0"/>
        <v>259863.64217494545</v>
      </c>
      <c r="D40" s="447">
        <f ca="1">SUMIF(G:G,33,K:K)</f>
        <v>174611.23713804461</v>
      </c>
      <c r="E40" s="447">
        <f t="shared" ca="1" si="1"/>
        <v>3467349.6562247588</v>
      </c>
      <c r="F40" s="431"/>
      <c r="G40" s="459">
        <v>3</v>
      </c>
      <c r="H40" s="459">
        <v>33</v>
      </c>
      <c r="I40" s="444">
        <f t="shared" ca="1" si="5"/>
        <v>4169124.8573368466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17371.353572236862</v>
      </c>
      <c r="L40" s="444">
        <f t="shared" ca="1" si="3"/>
        <v>4186496.2109090835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3467349.6562247588</v>
      </c>
      <c r="C41" s="447">
        <f t="shared" si="0"/>
        <v>259863.64217494545</v>
      </c>
      <c r="D41" s="447">
        <f ca="1">SUMIF(G:G,34,K:K)</f>
        <v>170249.5622973745</v>
      </c>
      <c r="E41" s="447">
        <f t="shared" ca="1" si="1"/>
        <v>3377735.5763471876</v>
      </c>
      <c r="F41" s="431"/>
      <c r="G41" s="459">
        <v>3</v>
      </c>
      <c r="H41" s="459">
        <v>34</v>
      </c>
      <c r="I41" s="444">
        <f t="shared" ca="1" si="5"/>
        <v>4186496.2109090835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17443.73421212118</v>
      </c>
      <c r="L41" s="444">
        <f t="shared" ca="1" si="3"/>
        <v>4203939.9451212045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3377735.5763471876</v>
      </c>
      <c r="C42" s="447">
        <f t="shared" si="0"/>
        <v>259863.64217494545</v>
      </c>
      <c r="D42" s="447">
        <f ca="1">SUMIF(G:G,35,K:K)</f>
        <v>165664.7358939127</v>
      </c>
      <c r="E42" s="447">
        <f t="shared" ca="1" si="1"/>
        <v>3283536.6700661546</v>
      </c>
      <c r="F42" s="431"/>
      <c r="G42" s="459">
        <v>3</v>
      </c>
      <c r="H42" s="459">
        <v>35</v>
      </c>
      <c r="I42" s="444">
        <f t="shared" ca="1" si="5"/>
        <v>4203939.9451212045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17516.416438005017</v>
      </c>
      <c r="L42" s="444">
        <f t="shared" ca="1" si="3"/>
        <v>4221456.3615592094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3283536.6700661546</v>
      </c>
      <c r="C43" s="447">
        <f t="shared" si="0"/>
        <v>259863.64217494545</v>
      </c>
      <c r="D43" s="447">
        <f ca="1">SUMIF(G:G,36,K:K)</f>
        <v>160845.3410701915</v>
      </c>
      <c r="E43" s="447">
        <f t="shared" ca="1" si="1"/>
        <v>3184518.3689614008</v>
      </c>
      <c r="F43" s="431"/>
      <c r="G43" s="459">
        <v>3</v>
      </c>
      <c r="H43" s="459">
        <v>36</v>
      </c>
      <c r="I43" s="444">
        <f t="shared" ca="1" si="5"/>
        <v>4221456.3615592094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17589.401506496706</v>
      </c>
      <c r="L43" s="444">
        <f t="shared" ca="1" si="3"/>
        <v>4239045.763065706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3184518.3689614008</v>
      </c>
      <c r="C44" s="447">
        <f t="shared" si="0"/>
        <v>259863.64217494545</v>
      </c>
      <c r="D44" s="447">
        <f ca="1">SUMIF(G:G,37,K:K)</f>
        <v>155779.37686064735</v>
      </c>
      <c r="E44" s="447">
        <f t="shared" ca="1" si="1"/>
        <v>3080434.1036471026</v>
      </c>
      <c r="F44" s="431"/>
      <c r="G44" s="459">
        <v>4</v>
      </c>
      <c r="H44" s="459">
        <v>37</v>
      </c>
      <c r="I44" s="444">
        <f t="shared" ca="1" si="5"/>
        <v>4239045.763065706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17662.690679440442</v>
      </c>
      <c r="L44" s="444">
        <f t="shared" ca="1" si="3"/>
        <v>4256708.4537451463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3080434.1036471026</v>
      </c>
      <c r="C45" s="447">
        <f t="shared" si="0"/>
        <v>259863.64217494545</v>
      </c>
      <c r="D45" s="447">
        <f ca="1">SUMIF(G:G,38,K:K)</f>
        <v>150454.22830754198</v>
      </c>
      <c r="E45" s="447">
        <f t="shared" ca="1" si="1"/>
        <v>2971024.6897796993</v>
      </c>
      <c r="F45" s="431"/>
      <c r="G45" s="459">
        <v>4</v>
      </c>
      <c r="H45" s="459">
        <v>38</v>
      </c>
      <c r="I45" s="444">
        <f t="shared" ca="1" si="5"/>
        <v>4256708.4537451463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17736.28522393811</v>
      </c>
      <c r="L45" s="444">
        <f t="shared" ca="1" si="3"/>
        <v>4274444.7389690848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2971024.6897796993</v>
      </c>
      <c r="C46" s="447">
        <f t="shared" si="0"/>
        <v>259863.64217494545</v>
      </c>
      <c r="D46" s="447">
        <f ca="1">SUMIF(G:G,39,K:K)</f>
        <v>144856.63504795759</v>
      </c>
      <c r="E46" s="447">
        <f t="shared" ca="1" si="1"/>
        <v>2856017.6826527114</v>
      </c>
      <c r="F46" s="431"/>
      <c r="G46" s="459">
        <v>4</v>
      </c>
      <c r="H46" s="459">
        <v>39</v>
      </c>
      <c r="I46" s="444">
        <f t="shared" ca="1" si="5"/>
        <v>4274444.7389690848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17810.186412371186</v>
      </c>
      <c r="L46" s="444">
        <f t="shared" ca="1" si="3"/>
        <v>4292254.9253814556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2856017.6826527114</v>
      </c>
      <c r="C47" s="447">
        <f t="shared" si="0"/>
        <v>259863.64217494545</v>
      </c>
      <c r="D47" s="447">
        <f ca="1">SUMIF(G:G,40,K:K)</f>
        <v>138972.65829364286</v>
      </c>
      <c r="E47" s="447">
        <f t="shared" ca="1" si="1"/>
        <v>2735126.6987714088</v>
      </c>
      <c r="F47" s="431"/>
      <c r="G47" s="459">
        <v>4</v>
      </c>
      <c r="H47" s="459">
        <v>40</v>
      </c>
      <c r="I47" s="444">
        <f t="shared" ca="1" si="5"/>
        <v>4292254.9253814556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17884.395522422732</v>
      </c>
      <c r="L47" s="444">
        <f t="shared" ca="1" si="3"/>
        <v>4310139.3209038787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2735126.6987714088</v>
      </c>
      <c r="C48" s="447">
        <f t="shared" si="0"/>
        <v>259863.64217494545</v>
      </c>
      <c r="D48" s="447">
        <f ca="1">SUMIF(G:G,41,K:K)</f>
        <v>132787.64612148533</v>
      </c>
      <c r="E48" s="447">
        <f t="shared" ca="1" si="1"/>
        <v>2608050.7027179487</v>
      </c>
      <c r="F48" s="431"/>
      <c r="G48" s="459">
        <v>4</v>
      </c>
      <c r="H48" s="459">
        <v>41</v>
      </c>
      <c r="I48" s="444">
        <f t="shared" ca="1" si="5"/>
        <v>4310139.3209038787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17958.913837099495</v>
      </c>
      <c r="L48" s="444">
        <f t="shared" ca="1" si="3"/>
        <v>4328098.2347409781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2608050.7027179487</v>
      </c>
      <c r="C49" s="447">
        <f t="shared" si="0"/>
        <v>259863.64217494545</v>
      </c>
      <c r="D49" s="447">
        <f ca="1">SUMIF(G:G,42,K:K)</f>
        <v>126286.19698817861</v>
      </c>
      <c r="E49" s="447">
        <f t="shared" ca="1" si="1"/>
        <v>2474473.2575311819</v>
      </c>
      <c r="F49" s="431"/>
      <c r="G49" s="459">
        <v>4</v>
      </c>
      <c r="H49" s="459">
        <v>42</v>
      </c>
      <c r="I49" s="444">
        <f t="shared" ca="1" si="5"/>
        <v>4328098.2347409781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18033.742644754075</v>
      </c>
      <c r="L49" s="444">
        <f t="shared" ca="1" si="3"/>
        <v>4346131.9773857323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2474473.2575311819</v>
      </c>
      <c r="C50" s="447">
        <f t="shared" si="0"/>
        <v>259863.64217494545</v>
      </c>
      <c r="D50" s="447">
        <f ca="1">SUMIF(G:G,43,K:K)</f>
        <v>119452.12137823037</v>
      </c>
      <c r="E50" s="447">
        <f t="shared" ca="1" si="1"/>
        <v>2334061.7367344671</v>
      </c>
      <c r="F50" s="431"/>
      <c r="G50" s="459">
        <v>4</v>
      </c>
      <c r="H50" s="459">
        <v>43</v>
      </c>
      <c r="I50" s="444">
        <f t="shared" ca="1" si="5"/>
        <v>4346131.9773857323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18108.883239107217</v>
      </c>
      <c r="L50" s="444">
        <f t="shared" ca="1" si="3"/>
        <v>4364240.8606248396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2334061.7367344671</v>
      </c>
      <c r="C51" s="447">
        <f t="shared" si="0"/>
        <v>259863.64217494545</v>
      </c>
      <c r="D51" s="447">
        <f ca="1">SUMIF(G:G,44,K:K)</f>
        <v>112268.40148980996</v>
      </c>
      <c r="E51" s="447">
        <f t="shared" ca="1" si="1"/>
        <v>2186466.4960493315</v>
      </c>
      <c r="F51" s="431"/>
      <c r="G51" s="459">
        <v>4</v>
      </c>
      <c r="H51" s="459">
        <v>44</v>
      </c>
      <c r="I51" s="444">
        <f t="shared" ca="1" si="5"/>
        <v>4364240.8606248396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18184.336919270165</v>
      </c>
      <c r="L51" s="444">
        <f t="shared" ca="1" si="3"/>
        <v>4382425.19754411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2186466.4960493315</v>
      </c>
      <c r="C52" s="447">
        <f t="shared" si="0"/>
        <v>259863.64217494545</v>
      </c>
      <c r="D52" s="447">
        <f ca="1">SUMIF(G:G,45,K:K)</f>
        <v>104717.14885804718</v>
      </c>
      <c r="E52" s="447">
        <f t="shared" ca="1" si="1"/>
        <v>2031320.0027324331</v>
      </c>
      <c r="F52" s="431"/>
      <c r="G52" s="459">
        <v>4</v>
      </c>
      <c r="H52" s="459">
        <v>45</v>
      </c>
      <c r="I52" s="444">
        <f t="shared" ca="1" si="5"/>
        <v>4382425.19754411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18260.104989767126</v>
      </c>
      <c r="L52" s="444">
        <f t="shared" ca="1" si="3"/>
        <v>4400685.3025338771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2031320.0027324331</v>
      </c>
      <c r="C53" s="447">
        <f t="shared" si="0"/>
        <v>259863.64217494545</v>
      </c>
      <c r="D53" s="447">
        <f ca="1">SUMIF(G:G,46,K:K)</f>
        <v>96779.559810258987</v>
      </c>
      <c r="E53" s="447">
        <f t="shared" ca="1" si="1"/>
        <v>1868235.9203677466</v>
      </c>
      <c r="F53" s="431"/>
      <c r="G53" s="459">
        <v>4</v>
      </c>
      <c r="H53" s="459">
        <v>46</v>
      </c>
      <c r="I53" s="444">
        <f t="shared" ca="1" si="5"/>
        <v>4400685.3025338771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18336.188760557819</v>
      </c>
      <c r="L53" s="444">
        <f t="shared" ca="1" si="3"/>
        <v>4419021.4912944352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1868235.9203677466</v>
      </c>
      <c r="C54" s="447">
        <f t="shared" si="0"/>
        <v>259863.64217494545</v>
      </c>
      <c r="D54" s="447">
        <f ca="1">SUMIF(G:G,47,K:K)</f>
        <v>88435.868642180692</v>
      </c>
      <c r="E54" s="447">
        <f t="shared" ca="1" si="1"/>
        <v>1696808.1468349819</v>
      </c>
      <c r="F54" s="431"/>
      <c r="G54" s="459">
        <v>4</v>
      </c>
      <c r="H54" s="459">
        <v>47</v>
      </c>
      <c r="I54" s="444">
        <f t="shared" ca="1" si="5"/>
        <v>4419021.4912944352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18412.589547060146</v>
      </c>
      <c r="L54" s="444">
        <f t="shared" ca="1" si="3"/>
        <v>4437434.0808414957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1696808.1468349819</v>
      </c>
      <c r="C55" s="447">
        <f t="shared" si="0"/>
        <v>259863.64217494545</v>
      </c>
      <c r="D55" s="447">
        <f ca="1">SUMIF(G:G,48,K:K)</f>
        <v>79665.298398604471</v>
      </c>
      <c r="E55" s="447">
        <f t="shared" ca="1" si="1"/>
        <v>1516609.8030586408</v>
      </c>
      <c r="F55" s="431"/>
      <c r="G55" s="459">
        <v>4</v>
      </c>
      <c r="H55" s="459">
        <v>48</v>
      </c>
      <c r="I55" s="444">
        <f t="shared" ca="1" si="5"/>
        <v>4437434.0808414957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18489.308670172897</v>
      </c>
      <c r="L55" s="444">
        <f t="shared" ca="1" si="3"/>
        <v>4455923.3895116681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1516609.8030586408</v>
      </c>
      <c r="C56" s="447">
        <f t="shared" si="0"/>
        <v>259863.64217494545</v>
      </c>
      <c r="D56" s="447">
        <f ca="1">SUMIF(G:G,49,K:K)</f>
        <v>70446.009135861837</v>
      </c>
      <c r="E56" s="447">
        <f t="shared" ca="1" si="1"/>
        <v>1327192.1700195572</v>
      </c>
      <c r="F56" s="431"/>
      <c r="G56" s="459">
        <f>G55+1</f>
        <v>5</v>
      </c>
      <c r="H56" s="459">
        <v>49</v>
      </c>
      <c r="I56" s="444">
        <f t="shared" ca="1" si="5"/>
        <v>4455923.3895116681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18566.347456298616</v>
      </c>
      <c r="L56" s="444">
        <f t="shared" ca="1" si="3"/>
        <v>4474489.7369679669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1327192.1700195572</v>
      </c>
      <c r="C57" s="447">
        <f t="shared" si="0"/>
        <v>259863.64217494545</v>
      </c>
      <c r="D57" s="447">
        <f ca="1">SUMIF(G:G,50,K:K)</f>
        <v>60755.043537316575</v>
      </c>
      <c r="E57" s="447">
        <f t="shared" ca="1" si="1"/>
        <v>1128083.5713819284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4474489.7369679669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18643.707237366529</v>
      </c>
      <c r="L57" s="444">
        <f t="shared" ca="1" si="3"/>
        <v>4493133.4442053335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1128083.5713819284</v>
      </c>
      <c r="C58" s="447">
        <f t="shared" si="0"/>
        <v>259863.64217494545</v>
      </c>
      <c r="D58" s="447">
        <f ca="1">SUMIF(G:G,51,K:K)</f>
        <v>50568.269746443191</v>
      </c>
      <c r="E58" s="447">
        <f t="shared" ca="1" si="1"/>
        <v>918788.19895342609</v>
      </c>
      <c r="F58" s="431"/>
      <c r="G58" s="459">
        <f t="shared" si="8"/>
        <v>5</v>
      </c>
      <c r="H58" s="459">
        <v>51</v>
      </c>
      <c r="I58" s="444">
        <f t="shared" ca="1" si="5"/>
        <v>4493133.4442053335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18721.389350855556</v>
      </c>
      <c r="L58" s="444">
        <f t="shared" ca="1" si="3"/>
        <v>4511854.8335561892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918788.19895342609</v>
      </c>
      <c r="C59" s="447">
        <f t="shared" si="0"/>
        <v>259863.64217494545</v>
      </c>
      <c r="D59" s="447">
        <f ca="1">SUMIF(G:G,52,K:K)</f>
        <v>39860.321275136856</v>
      </c>
      <c r="E59" s="447">
        <f t="shared" ca="1" si="1"/>
        <v>698784.87805361755</v>
      </c>
      <c r="F59" s="431"/>
      <c r="G59" s="459">
        <f t="shared" si="8"/>
        <v>5</v>
      </c>
      <c r="H59" s="459">
        <v>52</v>
      </c>
      <c r="I59" s="444">
        <f t="shared" ca="1" si="5"/>
        <v>4511854.8335561892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18799.395139817454</v>
      </c>
      <c r="L59" s="444">
        <f t="shared" ca="1" si="3"/>
        <v>4530654.2286960064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698784.87805361755</v>
      </c>
      <c r="C60" s="447">
        <f t="shared" si="0"/>
        <v>259863.64217494545</v>
      </c>
      <c r="D60" s="447">
        <f ca="1">SUMIF(G:G,53,K:K)</f>
        <v>28604.533837618659</v>
      </c>
      <c r="E60" s="447">
        <f t="shared" ca="1" si="1"/>
        <v>467525.76971629076</v>
      </c>
      <c r="F60" s="431"/>
      <c r="G60" s="459">
        <f t="shared" si="8"/>
        <v>5</v>
      </c>
      <c r="H60" s="459">
        <v>53</v>
      </c>
      <c r="I60" s="444">
        <f t="shared" ca="1" si="5"/>
        <v>4530654.2286960064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18877.725952900026</v>
      </c>
      <c r="L60" s="444">
        <f t="shared" ca="1" si="3"/>
        <v>4549531.9546489064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467525.76971629076</v>
      </c>
      <c r="C61" s="447">
        <f t="shared" si="0"/>
        <v>259863.64217494545</v>
      </c>
      <c r="D61" s="447">
        <f ca="1">SUMIF(G:G,54,K:K)</f>
        <v>16772.87895264367</v>
      </c>
      <c r="E61" s="447">
        <f t="shared" ca="1" si="1"/>
        <v>224435.00649398897</v>
      </c>
      <c r="F61" s="431"/>
      <c r="G61" s="459">
        <f t="shared" si="8"/>
        <v>5</v>
      </c>
      <c r="H61" s="459">
        <v>54</v>
      </c>
      <c r="I61" s="444">
        <f t="shared" ca="1" si="5"/>
        <v>4549531.9546489064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18956.383144370444</v>
      </c>
      <c r="L61" s="444">
        <f t="shared" ca="1" si="3"/>
        <v>4568488.3377932766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224435.00649398897</v>
      </c>
      <c r="C62" s="447">
        <f t="shared" si="0"/>
        <v>259863.64217494545</v>
      </c>
      <c r="D62" s="447">
        <f ca="1">SUMIF(G:G,55,K:K)</f>
        <v>4335.8941486716876</v>
      </c>
      <c r="E62" s="447">
        <f t="shared" ca="1" si="1"/>
        <v>-31092.741532284788</v>
      </c>
      <c r="F62" s="431"/>
      <c r="G62" s="459">
        <f t="shared" si="8"/>
        <v>5</v>
      </c>
      <c r="H62" s="459">
        <v>55</v>
      </c>
      <c r="I62" s="444">
        <f t="shared" ca="1" si="5"/>
        <v>4568488.3377932766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19035.368074138652</v>
      </c>
      <c r="L62" s="444">
        <f t="shared" ca="1" si="3"/>
        <v>4587523.7058674153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-31092.741532284788</v>
      </c>
      <c r="C63" s="447">
        <f t="shared" si="0"/>
        <v>259863.64217494545</v>
      </c>
      <c r="D63" s="447">
        <f ca="1">SUMIF(G:G,56,K:K)</f>
        <v>-8737.3904017977802</v>
      </c>
      <c r="E63" s="447">
        <f t="shared" ca="1" si="1"/>
        <v>-299693.77410902799</v>
      </c>
      <c r="F63" s="431"/>
      <c r="G63" s="459">
        <f t="shared" si="8"/>
        <v>5</v>
      </c>
      <c r="H63" s="459">
        <v>56</v>
      </c>
      <c r="I63" s="444">
        <f t="shared" ca="1" si="5"/>
        <v>4587523.7058674153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19114.682107780896</v>
      </c>
      <c r="L63" s="444">
        <f t="shared" ca="1" si="3"/>
        <v>4606638.3879751964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-299693.77410902799</v>
      </c>
      <c r="C64" s="447">
        <f t="shared" si="0"/>
        <v>259863.64217494545</v>
      </c>
      <c r="D64" s="447">
        <f ca="1">SUMIF(G:G,57,K:K)</f>
        <v>-22479.529001417206</v>
      </c>
      <c r="E64" s="447">
        <f t="shared" ca="1" si="1"/>
        <v>-582036.94528539071</v>
      </c>
      <c r="F64" s="431"/>
      <c r="G64" s="459">
        <f t="shared" si="8"/>
        <v>5</v>
      </c>
      <c r="H64" s="459">
        <v>57</v>
      </c>
      <c r="I64" s="444">
        <f t="shared" ca="1" si="5"/>
        <v>4606638.3879751964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19194.326616563318</v>
      </c>
      <c r="L64" s="444">
        <f t="shared" ca="1" si="3"/>
        <v>4625832.7145917593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-582036.94528539071</v>
      </c>
      <c r="C65" s="447">
        <f t="shared" si="0"/>
        <v>259863.64217494545</v>
      </c>
      <c r="D65" s="447">
        <f ca="1">SUMIF(G:G,58,K:K)</f>
        <v>-36924.741492746994</v>
      </c>
      <c r="E65" s="447">
        <f t="shared" ca="1" si="1"/>
        <v>-878825.32895308314</v>
      </c>
      <c r="F65" s="431"/>
      <c r="G65" s="459">
        <f t="shared" si="8"/>
        <v>5</v>
      </c>
      <c r="H65" s="459">
        <v>58</v>
      </c>
      <c r="I65" s="444">
        <f t="shared" ca="1" si="5"/>
        <v>4625832.7145917593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19274.302977465664</v>
      </c>
      <c r="L65" s="444">
        <f t="shared" ca="1" si="3"/>
        <v>4645107.0175692253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-878825.32895308314</v>
      </c>
      <c r="C66" s="447">
        <f t="shared" si="0"/>
        <v>259863.64217494545</v>
      </c>
      <c r="D66" s="447">
        <f ca="1">SUMIF(G:G,59,K:K)</f>
        <v>-52108.998470438157</v>
      </c>
      <c r="E66" s="447">
        <f t="shared" ca="1" si="1"/>
        <v>-1190797.9695984668</v>
      </c>
      <c r="F66" s="431"/>
      <c r="G66" s="459">
        <f t="shared" si="8"/>
        <v>5</v>
      </c>
      <c r="H66" s="459">
        <v>59</v>
      </c>
      <c r="I66" s="444">
        <f t="shared" ca="1" si="5"/>
        <v>4645107.0175692253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19354.612573205104</v>
      </c>
      <c r="L66" s="444">
        <f t="shared" ca="1" si="3"/>
        <v>4664461.6301424308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-1190797.9695984668</v>
      </c>
      <c r="C67" s="447">
        <f t="shared" si="0"/>
        <v>259863.64217494545</v>
      </c>
      <c r="D67" s="447">
        <f t="shared" ref="D67:D71" ca="1" si="9">SUMIF(G:G,60,K:K)</f>
        <v>-68070.110853031947</v>
      </c>
      <c r="E67" s="447">
        <f t="shared" ca="1" si="1"/>
        <v>-1518731.7226264442</v>
      </c>
      <c r="F67" s="431"/>
      <c r="G67" s="459">
        <f t="shared" si="8"/>
        <v>5</v>
      </c>
      <c r="H67" s="459">
        <v>60</v>
      </c>
      <c r="I67" s="444">
        <f t="shared" ca="1" si="5"/>
        <v>4664461.6301424308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19435.256792260127</v>
      </c>
      <c r="L67" s="444">
        <f t="shared" ca="1" si="3"/>
        <v>4683896.8869346911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-1518731.7226264442</v>
      </c>
      <c r="C68" s="447">
        <f t="shared" si="0"/>
        <v>259863.64217494545</v>
      </c>
      <c r="D68" s="447">
        <f t="shared" ca="1" si="9"/>
        <v>-68070.110853031947</v>
      </c>
      <c r="E68" s="447">
        <f t="shared" ca="1" si="1"/>
        <v>-1846665.4756544216</v>
      </c>
      <c r="F68" s="431"/>
      <c r="G68" s="459">
        <f>G67+1</f>
        <v>6</v>
      </c>
      <c r="H68" s="459">
        <v>61</v>
      </c>
      <c r="I68" s="444">
        <f t="shared" ca="1" si="5"/>
        <v>4683896.8869346911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19516.237028894546</v>
      </c>
      <c r="L68" s="444">
        <f t="shared" ca="1" si="3"/>
        <v>4703413.1239635861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-1846665.4756544216</v>
      </c>
      <c r="C69" s="447">
        <f t="shared" si="0"/>
        <v>259863.64217494545</v>
      </c>
      <c r="D69" s="447">
        <f t="shared" ca="1" si="9"/>
        <v>-68070.110853031947</v>
      </c>
      <c r="E69" s="447">
        <f t="shared" ca="1" si="1"/>
        <v>-2174599.2286823988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4703413.1239635861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19597.55468318161</v>
      </c>
      <c r="L69" s="444">
        <f t="shared" ca="1" si="3"/>
        <v>4723010.6786467675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-2174599.2286823988</v>
      </c>
      <c r="C70" s="447">
        <f t="shared" si="0"/>
        <v>259863.64217494545</v>
      </c>
      <c r="D70" s="447">
        <f t="shared" ca="1" si="9"/>
        <v>-68070.110853031947</v>
      </c>
      <c r="E70" s="447">
        <f t="shared" ca="1" si="1"/>
        <v>-2502532.9817103758</v>
      </c>
      <c r="F70" s="431"/>
      <c r="G70" s="459">
        <f t="shared" si="10"/>
        <v>6</v>
      </c>
      <c r="H70" s="459">
        <v>63</v>
      </c>
      <c r="I70" s="444">
        <f t="shared" ca="1" si="5"/>
        <v>4723010.6786467675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19679.211161028197</v>
      </c>
      <c r="L70" s="444">
        <f t="shared" ca="1" si="3"/>
        <v>4742689.8898077961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-2502532.9817103758</v>
      </c>
      <c r="C71" s="447">
        <f t="shared" si="0"/>
        <v>259863.64217494545</v>
      </c>
      <c r="D71" s="447">
        <f t="shared" ca="1" si="9"/>
        <v>-68070.110853031947</v>
      </c>
      <c r="E71" s="447">
        <f t="shared" ca="1" si="1"/>
        <v>-2830466.7347383532</v>
      </c>
      <c r="F71" s="431"/>
      <c r="G71" s="459">
        <f t="shared" si="10"/>
        <v>6</v>
      </c>
      <c r="H71" s="459">
        <v>64</v>
      </c>
      <c r="I71" s="444">
        <f t="shared" ca="1" si="5"/>
        <v>4742689.8898077961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19761.20787419915</v>
      </c>
      <c r="L71" s="444">
        <f t="shared" ca="1" si="3"/>
        <v>4762451.0976819955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4762451.0976819955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19843.546240341646</v>
      </c>
      <c r="L72" s="444">
        <f t="shared" ca="1" si="3"/>
        <v>4782294.6439223373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4782294.6439223373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19926.22768300974</v>
      </c>
      <c r="L73" s="444">
        <f t="shared" ca="1" si="3"/>
        <v>4802220.8716053469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4802220.8716053469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20009.253631688945</v>
      </c>
      <c r="L74" s="444">
        <f t="shared" ca="1" si="3"/>
        <v>4822230.1252370356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4822230.1252370356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19995.128838843568</v>
      </c>
      <c r="L75" s="444">
        <f t="shared" ca="1" si="3"/>
        <v>4818826.0501613002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4818826.0501613002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19980.945192694671</v>
      </c>
      <c r="L76" s="444">
        <f t="shared" ca="1" si="3"/>
        <v>4815407.7914394159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4815407.7914394159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19966.702448020154</v>
      </c>
      <c r="L77" s="444">
        <f t="shared" ca="1" si="3"/>
        <v>4811975.2899728566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4811975.2899728566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19952.400358576157</v>
      </c>
      <c r="L78" s="444">
        <f t="shared" ca="1" si="3"/>
        <v>4808528.486416854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4808528.486416854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19938.038677092813</v>
      </c>
      <c r="L79" s="444">
        <f t="shared" ca="1" si="3"/>
        <v>4805067.3211793676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4805067.3211793676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19923.617155269952</v>
      </c>
      <c r="L80" s="444">
        <f t="shared" ca="1" si="3"/>
        <v>4801591.7344200583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4801591.7344200583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19909.135543772831</v>
      </c>
      <c r="L81" s="444">
        <f t="shared" ca="1" si="3"/>
        <v>4798101.6660492523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4798101.6660492523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19894.593592227804</v>
      </c>
      <c r="L82" s="444">
        <f t="shared" ca="1" si="3"/>
        <v>4794597.0557269007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4794597.0557269007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19879.991049218006</v>
      </c>
      <c r="L83" s="444">
        <f t="shared" ca="1" si="3"/>
        <v>4791077.8428615397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4791077.8428615397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19865.327662279004</v>
      </c>
      <c r="L84" s="444">
        <f t="shared" ca="1" si="3"/>
        <v>4787543.9666092396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4787543.9666092396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19850.60317789442</v>
      </c>
      <c r="L85" s="444">
        <f t="shared" ca="1" si="3"/>
        <v>4783995.3658725554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4783995.3658725554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19835.817341491569</v>
      </c>
      <c r="L86" s="444">
        <f t="shared" ca="1" si="3"/>
        <v>4780431.979299468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4780431.979299468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19820.969897437037</v>
      </c>
      <c r="L87" s="444">
        <f t="shared" ca="1" si="3"/>
        <v>4776853.7452823259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4776853.7452823259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19806.060589032277</v>
      </c>
      <c r="L88" s="444">
        <f t="shared" ca="1" si="3"/>
        <v>4773260.6019567791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4773260.6019567791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19791.089158509167</v>
      </c>
      <c r="L89" s="444">
        <f t="shared" ca="1" si="3"/>
        <v>4769652.4872007091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4769652.4872007091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19776.05534702554</v>
      </c>
      <c r="L90" s="444">
        <f t="shared" ca="1" si="3"/>
        <v>4766029.3386331555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4766029.3386331555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19760.958894660736</v>
      </c>
      <c r="L91" s="444">
        <f t="shared" ca="1" si="3"/>
        <v>4762391.0936132371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4762391.0936132371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19745.799540411077</v>
      </c>
      <c r="L92" s="444">
        <f t="shared" ca="1" si="3"/>
        <v>4758737.6892390689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4758737.6892390689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19730.577022185375</v>
      </c>
      <c r="L93" s="444">
        <f t="shared" ca="1" si="3"/>
        <v>4755069.0623466754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4755069.0623466754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19715.2910768004</v>
      </c>
      <c r="L94" s="444">
        <f t="shared" ca="1" si="3"/>
        <v>4751385.1495088972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4751385.1495088972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19699.941439976326</v>
      </c>
      <c r="L95" s="444">
        <f t="shared" ca="1" si="3"/>
        <v>4747685.8870342942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4747685.8870342942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19684.527846332145</v>
      </c>
      <c r="L96" s="444">
        <f t="shared" ca="1" si="3"/>
        <v>4743971.2109660469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4743971.2109660469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19669.050029381116</v>
      </c>
      <c r="L97" s="444">
        <f t="shared" ca="1" si="3"/>
        <v>4740241.0570808491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4740241.0570808491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19653.507721526126</v>
      </c>
      <c r="L98" s="444">
        <f t="shared" ca="1" si="3"/>
        <v>4736495.3608877966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4736495.3608877966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19637.900654055073</v>
      </c>
      <c r="L99" s="444">
        <f t="shared" ca="1" si="3"/>
        <v>4732734.0576272728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4732734.0576272728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19622.228557136223</v>
      </c>
      <c r="L100" s="444">
        <f t="shared" ca="1" si="3"/>
        <v>4728957.0822698297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4728957.0822698297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19606.491159813544</v>
      </c>
      <c r="L101" s="444">
        <f t="shared" ca="1" si="3"/>
        <v>4725164.3695150642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4725164.3695150642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19590.68819000202</v>
      </c>
      <c r="L102" s="444">
        <f t="shared" ca="1" si="3"/>
        <v>4721355.8537904872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4721355.8537904872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19574.819374482951</v>
      </c>
      <c r="L103" s="444">
        <f t="shared" ca="1" si="3"/>
        <v>4717531.4692503912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4717531.4692503912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19558.884438899218</v>
      </c>
      <c r="L104" s="444">
        <f t="shared" ca="1" si="3"/>
        <v>4713691.1497747116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4713691.1497747116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19550.149359417221</v>
      </c>
      <c r="L105" s="444">
        <f t="shared" ca="1" si="3"/>
        <v>4711585.9956195503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4711585.9956195503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19541.377883770718</v>
      </c>
      <c r="L106" s="444">
        <f t="shared" ca="1" si="3"/>
        <v>4709472.0699887425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4709472.0699887425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19532.569860309017</v>
      </c>
      <c r="L107" s="444">
        <f t="shared" ca="1" si="3"/>
        <v>4707349.3363344735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4707349.3363344735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19523.725136749563</v>
      </c>
      <c r="L108" s="444">
        <f t="shared" ca="1" si="3"/>
        <v>4705217.7579566445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4705217.7579566445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19514.843560175275</v>
      </c>
      <c r="L109" s="444">
        <f t="shared" ca="1" si="3"/>
        <v>4703077.2980022412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4703077.2980022412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19505.924977031929</v>
      </c>
      <c r="L110" s="444">
        <f t="shared" ca="1" si="3"/>
        <v>4700927.9194646943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4700927.9194646943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19496.969233125485</v>
      </c>
      <c r="L111" s="444">
        <f t="shared" ca="1" si="3"/>
        <v>4698769.5851832414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4698769.5851832414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19487.97617361943</v>
      </c>
      <c r="L112" s="444">
        <f t="shared" ca="1" si="3"/>
        <v>4696602.2578422828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4696602.2578422828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19478.945643032101</v>
      </c>
      <c r="L113" s="444">
        <f t="shared" ca="1" si="3"/>
        <v>4694425.8999707364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4694425.8999707364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19469.877485233992</v>
      </c>
      <c r="L114" s="444">
        <f t="shared" ca="1" si="3"/>
        <v>4692240.4739413923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4692240.4739413923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19460.771543445058</v>
      </c>
      <c r="L115" s="444">
        <f t="shared" ca="1" si="3"/>
        <v>4690045.941970259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4690045.941970259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19451.627660232003</v>
      </c>
      <c r="L116" s="444">
        <f t="shared" ca="1" si="3"/>
        <v>4687842.2661159122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4687842.2661159122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19442.445677505559</v>
      </c>
      <c r="L117" s="444">
        <f t="shared" ca="1" si="3"/>
        <v>4685629.4082788397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4685629.4082788397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19433.225436517754</v>
      </c>
      <c r="L118" s="444">
        <f t="shared" ca="1" si="3"/>
        <v>4683407.3302007793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4683407.3302007793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19423.966777859168</v>
      </c>
      <c r="L119" s="444">
        <f t="shared" ca="1" si="3"/>
        <v>4681175.9934640601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4681175.9934640601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19414.669541456173</v>
      </c>
      <c r="L120" s="444">
        <f t="shared" ca="1" si="3"/>
        <v>4678935.3594909376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4678935.3594909376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19405.333566568162</v>
      </c>
      <c r="L121" s="444">
        <f t="shared" ca="1" si="3"/>
        <v>4676685.389542927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4676685.389542927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19395.958691784785</v>
      </c>
      <c r="L122" s="444">
        <f t="shared" ca="1" si="3"/>
        <v>4674426.0447201338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4674426.0447201338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19386.544755023147</v>
      </c>
      <c r="L123" s="444">
        <f t="shared" ca="1" si="3"/>
        <v>4672157.2859605784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4672157.2859605784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19377.091593525001</v>
      </c>
      <c r="L124" s="444">
        <f t="shared" ca="1" si="3"/>
        <v>4669879.0740395254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4669879.0740395254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19367.599043853945</v>
      </c>
      <c r="L125" s="444">
        <f t="shared" ca="1" si="3"/>
        <v>4667591.3695688006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4667591.3695688006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19358.066941892594</v>
      </c>
      <c r="L126" s="444">
        <f t="shared" ca="1" si="3"/>
        <v>4665294.1329961149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4665294.1329961149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19348.495122839737</v>
      </c>
      <c r="L127" s="444">
        <f t="shared" ca="1" si="3"/>
        <v>4662987.3246043762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4662987.3246043762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19338.883421207491</v>
      </c>
      <c r="L128" s="444">
        <f t="shared" ca="1" si="3"/>
        <v>4660670.9045110056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4660670.9045110056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19329.231670818448</v>
      </c>
      <c r="L129" s="444">
        <f t="shared" ca="1" si="3"/>
        <v>4658344.8326672455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4658344.8326672455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19319.539704802781</v>
      </c>
      <c r="L130" s="444">
        <f t="shared" ca="1" si="3"/>
        <v>4656009.0688574696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4656009.0688574696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19309.807355595382</v>
      </c>
      <c r="L131" s="444">
        <f t="shared" ca="1" si="3"/>
        <v>4653663.572698487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4653663.572698487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19300.034454932953</v>
      </c>
      <c r="L132" s="444">
        <f t="shared" ca="1" si="3"/>
        <v>4651308.303638842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4651308.303638842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19290.220833851097</v>
      </c>
      <c r="L133" s="444">
        <f t="shared" ca="1" si="3"/>
        <v>4648943.2209581146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4648943.2209581146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19280.366322681402</v>
      </c>
      <c r="L134" s="444">
        <f t="shared" ca="1" si="3"/>
        <v>4646568.2837662175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4646568.2837662175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19270.470751048495</v>
      </c>
      <c r="L135" s="444">
        <f t="shared" ca="1" si="3"/>
        <v>4644183.4510026872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4644183.4510026872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19260.533947867119</v>
      </c>
      <c r="L136" s="444">
        <f t="shared" ca="1" si="3"/>
        <v>4641788.6814359762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4641788.6814359762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19250.555741339158</v>
      </c>
      <c r="L137" s="444">
        <f t="shared" ca="1" si="3"/>
        <v>4639383.9336627368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4639383.9336627368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19240.535958950659</v>
      </c>
      <c r="L138" s="444">
        <f t="shared" ca="1" si="3"/>
        <v>4636969.1661071088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4636969.1661071088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19230.474427468878</v>
      </c>
      <c r="L139" s="444">
        <f t="shared" ca="1" si="3"/>
        <v>4634544.3370199995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4634544.3370199995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19220.370972939254</v>
      </c>
      <c r="L140" s="444">
        <f t="shared" ca="1" si="3"/>
        <v>4632109.40447836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4632109.40447836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19210.225420682422</v>
      </c>
      <c r="L141" s="444">
        <f t="shared" ca="1" si="3"/>
        <v>4629664.3263844643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4629664.3263844643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19200.037595291193</v>
      </c>
      <c r="L142" s="444">
        <f t="shared" ca="1" si="3"/>
        <v>4627209.0604651775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4627209.0604651775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19189.807320627497</v>
      </c>
      <c r="L143" s="444">
        <f t="shared" ca="1" si="3"/>
        <v>4624743.5642712265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4624743.5642712265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19179.534419819367</v>
      </c>
      <c r="L144" s="444">
        <f t="shared" ca="1" si="3"/>
        <v>4622267.7951764679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4622267.7951764679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19169.218715257874</v>
      </c>
      <c r="L145" s="444">
        <f t="shared" ca="1" si="3"/>
        <v>4619781.7103771474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4619781.7103771474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19158.860028594037</v>
      </c>
      <c r="L146" s="444">
        <f t="shared" ca="1" si="3"/>
        <v>4617285.2668911628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4617285.2668911628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19148.458180735768</v>
      </c>
      <c r="L147" s="444">
        <f t="shared" ca="1" si="3"/>
        <v>4614778.4215573203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4614778.4215573203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19138.012991844756</v>
      </c>
      <c r="L148" s="444">
        <f t="shared" ca="1" si="3"/>
        <v>4612261.1310345866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4612261.1310345866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19127.524281333368</v>
      </c>
      <c r="L149" s="444">
        <f t="shared" ca="1" si="3"/>
        <v>4609733.3518013414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4609733.3518013414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19116.991867861514</v>
      </c>
      <c r="L150" s="444">
        <f t="shared" ca="1" si="3"/>
        <v>4607195.0401546247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4607195.0401546247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19106.415569333527</v>
      </c>
      <c r="L151" s="444">
        <f t="shared" ca="1" si="3"/>
        <v>4604646.1522093797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4604646.1522093797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19095.795202895006</v>
      </c>
      <c r="L152" s="444">
        <f t="shared" ca="1" si="3"/>
        <v>4602086.6438976964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4602086.6438976964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19085.130584929659</v>
      </c>
      <c r="L153" s="444">
        <f t="shared" ca="1" si="3"/>
        <v>4599516.4709680481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4599516.4709680481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19074.421531056123</v>
      </c>
      <c r="L154" s="444">
        <f t="shared" ca="1" si="3"/>
        <v>4596935.5889845258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4596935.5889845258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19063.667856124779</v>
      </c>
      <c r="L155" s="444">
        <f t="shared" ca="1" si="3"/>
        <v>4594343.9533260725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4594343.9533260725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19052.869374214559</v>
      </c>
      <c r="L156" s="444">
        <f t="shared" ca="1" si="3"/>
        <v>4591741.5191857088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4591741.5191857088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19042.025898629709</v>
      </c>
      <c r="L157" s="444">
        <f t="shared" ca="1" si="3"/>
        <v>4589128.2415697603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4589128.2415697603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19031.137241896591</v>
      </c>
      <c r="L158" s="444">
        <f t="shared" ca="1" si="3"/>
        <v>4586504.0752970781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4586504.0752970781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19020.203215760415</v>
      </c>
      <c r="L159" s="444">
        <f t="shared" ca="1" si="3"/>
        <v>4583868.9749982599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4583868.9749982599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19009.223631182005</v>
      </c>
      <c r="L160" s="444">
        <f t="shared" ca="1" si="3"/>
        <v>4581222.8951148633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4581222.8951148633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18998.198298334519</v>
      </c>
      <c r="L161" s="444">
        <f t="shared" ca="1" si="3"/>
        <v>4578565.7898986191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4578565.7898986191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18987.12702660017</v>
      </c>
      <c r="L162" s="444">
        <f t="shared" ca="1" si="3"/>
        <v>4575897.6134106405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4575897.6134106405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18976.009624566927</v>
      </c>
      <c r="L163" s="444">
        <f t="shared" ca="1" si="3"/>
        <v>4573218.319520629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4573218.319520629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18964.845900025211</v>
      </c>
      <c r="L164" s="444">
        <f t="shared" ca="1" si="3"/>
        <v>4570527.8619060759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4570527.8619060759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18953.635659964573</v>
      </c>
      <c r="L165" s="444">
        <f t="shared" ca="1" si="3"/>
        <v>4567826.1940514622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4567826.1940514622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18942.378710570349</v>
      </c>
      <c r="L166" s="444">
        <f t="shared" ca="1" si="3"/>
        <v>4565113.2692474546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4565113.2692474546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18931.074857220316</v>
      </c>
      <c r="L167" s="444">
        <f t="shared" ca="1" si="3"/>
        <v>4562389.0405900963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4562389.0405900963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18919.723904481325</v>
      </c>
      <c r="L168" s="444">
        <f t="shared" ca="1" si="3"/>
        <v>4559653.460979999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4559653.460979999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18908.325656105921</v>
      </c>
      <c r="L169" s="444">
        <f t="shared" ca="1" si="3"/>
        <v>4556906.4831215264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4556906.4831215264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18896.879915028949</v>
      </c>
      <c r="L170" s="444">
        <f t="shared" ca="1" si="3"/>
        <v>4554148.0595219769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4554148.0595219769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18885.38648336416</v>
      </c>
      <c r="L171" s="444">
        <f t="shared" ca="1" si="3"/>
        <v>4551378.1424907623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4551378.1424907623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18873.845162400765</v>
      </c>
      <c r="L172" s="444">
        <f t="shared" ca="1" si="3"/>
        <v>4548596.6841385849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4548596.6841385849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18862.255752600027</v>
      </c>
      <c r="L173" s="444">
        <f t="shared" ca="1" si="3"/>
        <v>4545803.6363766063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4545803.6363766063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18850.618053591781</v>
      </c>
      <c r="L174" s="444">
        <f t="shared" ca="1" si="3"/>
        <v>4542998.9509156197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4542998.9509156197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18838.931864171005</v>
      </c>
      <c r="L175" s="444">
        <f t="shared" ca="1" si="3"/>
        <v>4540182.5792652126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4540182.5792652126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18827.19698229431</v>
      </c>
      <c r="L176" s="444">
        <f t="shared" ca="1" si="3"/>
        <v>4537354.4727329286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4537354.4727329286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18815.41320507646</v>
      </c>
      <c r="L177" s="444">
        <f t="shared" ca="1" si="3"/>
        <v>4534514.5824234262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4534514.5824234262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18803.580328786866</v>
      </c>
      <c r="L178" s="444">
        <f t="shared" ca="1" si="3"/>
        <v>4531662.8592376346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4531662.8592376346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18791.698148846066</v>
      </c>
      <c r="L179" s="444">
        <f t="shared" ca="1" si="3"/>
        <v>4528799.2538719019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4528799.2538719019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18779.766459822182</v>
      </c>
      <c r="L180" s="444">
        <f t="shared" ca="1" si="3"/>
        <v>4525923.7168171452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4525923.7168171452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18767.785055427361</v>
      </c>
      <c r="L181" s="444">
        <f t="shared" ca="1" si="3"/>
        <v>4523036.1983579947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4523036.1983579947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18755.753728514235</v>
      </c>
      <c r="L182" s="444">
        <f t="shared" ca="1" si="3"/>
        <v>4520136.6485719308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4520136.6485719308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18743.672271072301</v>
      </c>
      <c r="L183" s="444">
        <f t="shared" ca="1" si="3"/>
        <v>4517225.0173284244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4517225.0173284244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18731.540474224359</v>
      </c>
      <c r="L184" s="444">
        <f t="shared" ca="1" si="3"/>
        <v>4514301.2542880699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4514301.2542880699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18719.358128222881</v>
      </c>
      <c r="L185" s="444">
        <f t="shared" ca="1" si="3"/>
        <v>4511365.3089017142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4511365.3089017142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18707.125022446398</v>
      </c>
      <c r="L186" s="444">
        <f t="shared" ca="1" si="3"/>
        <v>4508417.1304095825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4508417.1304095825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18694.840945395852</v>
      </c>
      <c r="L187" s="444">
        <f t="shared" ca="1" si="3"/>
        <v>4505456.6678403998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4505456.6678403998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18682.505684690921</v>
      </c>
      <c r="L188" s="444">
        <f t="shared" ca="1" si="3"/>
        <v>4502483.8700105119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4502483.8700105119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18670.11902706639</v>
      </c>
      <c r="L189" s="444">
        <f t="shared" ca="1" si="3"/>
        <v>4499498.6855229996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4499498.6855229996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18657.68075836842</v>
      </c>
      <c r="L190" s="444">
        <f t="shared" ca="1" si="3"/>
        <v>4496501.0627667895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4496501.0627667895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18645.190663550879</v>
      </c>
      <c r="L191" s="444">
        <f t="shared" ca="1" si="3"/>
        <v>4493490.9499157621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4493490.9499157621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18632.648526671597</v>
      </c>
      <c r="L192" s="444">
        <f t="shared" ca="1" si="3"/>
        <v>4490468.294927855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4490468.294927855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18620.054130888653</v>
      </c>
      <c r="L193" s="444">
        <f t="shared" ca="1" si="3"/>
        <v>4487433.0455441652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4487433.0455441652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18607.407258456613</v>
      </c>
      <c r="L194" s="444">
        <f t="shared" ca="1" si="3"/>
        <v>4484385.1492880434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4484385.1492880434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18594.707690722771</v>
      </c>
      <c r="L195" s="444">
        <f t="shared" ca="1" si="3"/>
        <v>4481324.5534641873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4481324.5534641873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18581.955208123371</v>
      </c>
      <c r="L196" s="444">
        <f t="shared" ca="1" si="3"/>
        <v>4478251.2051577326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4478251.2051577326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18569.149590179808</v>
      </c>
      <c r="L197" s="444">
        <f t="shared" ca="1" si="3"/>
        <v>4475165.0512333345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4475165.0512333345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18556.290615494818</v>
      </c>
      <c r="L198" s="444">
        <f t="shared" ca="1" si="3"/>
        <v>4472066.0383342505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4472066.0383342505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18543.378061748634</v>
      </c>
      <c r="L199" s="444">
        <f t="shared" ca="1" si="3"/>
        <v>4468954.1128814211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4468954.1128814211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18530.411705695176</v>
      </c>
      <c r="L200" s="444">
        <f t="shared" ca="1" si="3"/>
        <v>4465829.2210725378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4465829.2210725378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18517.391323158165</v>
      </c>
      <c r="L201" s="444">
        <f t="shared" ca="1" si="3"/>
        <v>4462691.308881118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4462691.308881118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18504.316689027248</v>
      </c>
      <c r="L202" s="444">
        <f t="shared" ca="1" si="3"/>
        <v>4459540.3220555671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4459540.3220555671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18491.187577254121</v>
      </c>
      <c r="L203" s="444">
        <f t="shared" ca="1" si="3"/>
        <v>4456376.2061182428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4456376.2061182428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18478.003760848602</v>
      </c>
      <c r="L204" s="444">
        <f t="shared" ca="1" si="3"/>
        <v>4453198.9063645126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4453198.9063645126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18464.765011874726</v>
      </c>
      <c r="L205" s="444">
        <f t="shared" ca="1" si="3"/>
        <v>4450008.3678618092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4450008.3678618092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18451.471101446794</v>
      </c>
      <c r="L206" s="444">
        <f t="shared" ca="1" si="3"/>
        <v>4446804.5354486778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4446804.5354486778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18438.121799725413</v>
      </c>
      <c r="L207" s="444">
        <f t="shared" ca="1" si="3"/>
        <v>4443587.3537338246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4443587.3537338246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18424.716875913524</v>
      </c>
      <c r="L208" s="444">
        <f t="shared" ca="1" si="3"/>
        <v>4440356.7670951597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4440356.7670951597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18411.256098252423</v>
      </c>
      <c r="L209" s="444">
        <f t="shared" ca="1" si="3"/>
        <v>4437112.7196788341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4437112.7196788341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18397.739234017732</v>
      </c>
      <c r="L210" s="444">
        <f t="shared" ca="1" si="3"/>
        <v>4433855.1553982738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4433855.1553982738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18384.166049515399</v>
      </c>
      <c r="L211" s="444">
        <f t="shared" ca="1" si="3"/>
        <v>4430584.0179332113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4430584.0179332113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18370.536310077638</v>
      </c>
      <c r="L212" s="444">
        <f t="shared" ca="1" si="3"/>
        <v>4427299.2507287106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4427299.2507287106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18356.849780058885</v>
      </c>
      <c r="L213" s="444">
        <f t="shared" ca="1" si="3"/>
        <v>4424000.7969941907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4424000.7969941907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18343.106222831717</v>
      </c>
      <c r="L214" s="444">
        <f t="shared" ca="1" si="3"/>
        <v>4420688.5997024439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4420688.5997024439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18329.305400782774</v>
      </c>
      <c r="L215" s="444">
        <f t="shared" ca="1" si="3"/>
        <v>4417362.6015886487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4417362.6015886487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18315.447075308628</v>
      </c>
      <c r="L216" s="444">
        <f t="shared" ca="1" si="3"/>
        <v>4414022.7451493787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4414022.7451493787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18301.531006811667</v>
      </c>
      <c r="L217" s="444">
        <f t="shared" ca="1" si="3"/>
        <v>4410668.9726416124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4410668.9726416124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18287.556954695974</v>
      </c>
      <c r="L218" s="444">
        <f t="shared" ca="1" si="3"/>
        <v>4407301.2260817299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4407301.2260817299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18273.52467736313</v>
      </c>
      <c r="L219" s="444">
        <f t="shared" ca="1" si="3"/>
        <v>4403919.4472445147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4403919.4472445147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18259.433932208067</v>
      </c>
      <c r="L220" s="444">
        <f t="shared" ca="1" si="3"/>
        <v>4400523.5776621448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4400523.5776621448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18245.284475614859</v>
      </c>
      <c r="L221" s="444">
        <f t="shared" ca="1" si="3"/>
        <v>4397113.5586231817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4397113.5586231817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18231.076062952514</v>
      </c>
      <c r="L222" s="444">
        <f t="shared" ca="1" si="3"/>
        <v>4393689.3311715554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4393689.3311715554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18216.808448570737</v>
      </c>
      <c r="L223" s="444">
        <f t="shared" ca="1" si="3"/>
        <v>4390250.8361055478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4390250.8361055478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18202.481385795705</v>
      </c>
      <c r="L224" s="444">
        <f t="shared" ca="1" si="3"/>
        <v>4386798.0139767649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4386798.0139767649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18188.094626925777</v>
      </c>
      <c r="L225" s="444">
        <f t="shared" ca="1" si="3"/>
        <v>4383330.8050891124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4383330.8050891124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18173.647923227225</v>
      </c>
      <c r="L226" s="444">
        <f t="shared" ca="1" si="3"/>
        <v>4379849.1494977614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4379849.1494977614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18159.14102492993</v>
      </c>
      <c r="L227" s="444">
        <f t="shared" ca="1" si="3"/>
        <v>4376352.9870081125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4376352.9870081125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18144.573681223057</v>
      </c>
      <c r="L228" s="444">
        <f t="shared" ca="1" si="3"/>
        <v>4372842.2571747573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4372842.2571747573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18129.945640250746</v>
      </c>
      <c r="L229" s="444">
        <f t="shared" ca="1" si="3"/>
        <v>4369316.89930043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4369316.89930043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18115.256649107716</v>
      </c>
      <c r="L230" s="444">
        <f t="shared" ca="1" si="3"/>
        <v>4365776.8524349593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4365776.8524349593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18100.506453834922</v>
      </c>
      <c r="L231" s="444">
        <f t="shared" ca="1" si="3"/>
        <v>4362222.0553742154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4362222.0553742154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18085.694799415152</v>
      </c>
      <c r="L232" s="444">
        <f t="shared" ca="1" si="3"/>
        <v>4358652.4466590518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4358652.4466590518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18070.821429768639</v>
      </c>
      <c r="L233" s="444">
        <f t="shared" ca="1" si="3"/>
        <v>4355067.964574242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4355067.964574242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18055.886087748597</v>
      </c>
      <c r="L234" s="444">
        <f t="shared" ca="1" si="3"/>
        <v>4351468.5471474119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4351468.5471474119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18040.888515136805</v>
      </c>
      <c r="L235" s="444">
        <f t="shared" ca="1" si="3"/>
        <v>4347854.1321479706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4347854.1321479706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18025.828452639133</v>
      </c>
      <c r="L236" s="444">
        <f t="shared" ca="1" si="3"/>
        <v>4344224.6570860315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4344224.6570860315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18010.705639881053</v>
      </c>
      <c r="L237" s="444">
        <f t="shared" ca="1" si="3"/>
        <v>4340580.0592113342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4340580.0592113342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17995.51981540315</v>
      </c>
      <c r="L238" s="444">
        <f t="shared" ca="1" si="3"/>
        <v>4336920.2755121589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4336920.2755121589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17980.270716656585</v>
      </c>
      <c r="L239" s="444">
        <f t="shared" ca="1" si="3"/>
        <v>4333245.2427142374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4333245.2427142374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17964.958079998578</v>
      </c>
      <c r="L240" s="444">
        <f t="shared" ca="1" si="3"/>
        <v>4329554.8972796574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4329554.8972796574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17949.581640687829</v>
      </c>
      <c r="L241" s="444">
        <f t="shared" ca="1" si="3"/>
        <v>4325849.1754057668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4325849.1754057668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17934.141132879951</v>
      </c>
      <c r="L242" s="444">
        <f t="shared" ca="1" si="3"/>
        <v>4322128.0130240684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4322128.0130240684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17918.636289622875</v>
      </c>
      <c r="L243" s="444">
        <f t="shared" ca="1" si="3"/>
        <v>4318391.3457991127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4318391.3457991127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17903.066842852226</v>
      </c>
      <c r="L244" s="444">
        <f t="shared" ca="1" si="3"/>
        <v>4314639.1091273865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4314639.1091273865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17887.432523386698</v>
      </c>
      <c r="L245" s="444">
        <f t="shared" ca="1" si="3"/>
        <v>4310871.2381361946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4310871.2381361946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17871.733060923401</v>
      </c>
      <c r="L246" s="444">
        <f t="shared" ca="1" si="3"/>
        <v>4307087.6676825397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4307087.6676825397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17855.968184033172</v>
      </c>
      <c r="L247" s="444">
        <f t="shared" ca="1" si="3"/>
        <v>4303288.3323519947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4303288.3323519947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17840.1376201559</v>
      </c>
      <c r="L248" s="444">
        <f t="shared" ca="1" si="3"/>
        <v>4299473.166457572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4299473.166457572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17824.241095595808</v>
      </c>
      <c r="L249" s="444">
        <f t="shared" ca="1" si="3"/>
        <v>4295642.1040385896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4295642.1040385896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17808.278335516712</v>
      </c>
      <c r="L250" s="444">
        <f t="shared" ca="1" si="3"/>
        <v>4291795.0788595276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4291795.0788595276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17792.249063937288</v>
      </c>
      <c r="L251" s="444">
        <f t="shared" ca="1" si="3"/>
        <v>4287932.0244088862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4287932.0244088862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17776.153003726282</v>
      </c>
      <c r="L252" s="444">
        <f t="shared" ca="1" si="3"/>
        <v>4284052.873898034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4284052.873898034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17759.98987659773</v>
      </c>
      <c r="L253" s="444">
        <f t="shared" ca="1" si="3"/>
        <v>4280157.5602600537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4280157.5602600537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17743.759403106145</v>
      </c>
      <c r="L254" s="444">
        <f t="shared" ca="1" si="3"/>
        <v>4276246.0161485812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4276246.0161485812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17727.461302641677</v>
      </c>
      <c r="L255" s="444">
        <f t="shared" ca="1" si="3"/>
        <v>4272318.1739366446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4272318.1739366446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17711.095293425275</v>
      </c>
      <c r="L256" s="444">
        <f t="shared" ca="1" si="3"/>
        <v>4268373.9657154912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4268373.9657154912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17694.661092503804</v>
      </c>
      <c r="L257" s="444">
        <f t="shared" ca="1" si="3"/>
        <v>4264413.3232934168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4264413.3232934168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17678.158415745158</v>
      </c>
      <c r="L258" s="444">
        <f t="shared" ca="1" si="3"/>
        <v>4260436.1781945834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4260436.1781945834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17661.586977833354</v>
      </c>
      <c r="L259" s="444">
        <f t="shared" ca="1" si="3"/>
        <v>4256442.461657838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4256442.461657838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17644.946492263582</v>
      </c>
      <c r="L260" s="444">
        <f t="shared" ca="1" si="3"/>
        <v>4252432.1046355236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4252432.1046355236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17628.236671337272</v>
      </c>
      <c r="L261" s="444">
        <f t="shared" ca="1" si="3"/>
        <v>4248405.0377922822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4248405.0377922822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17611.457226157097</v>
      </c>
      <c r="L262" s="444">
        <f t="shared" ca="1" si="3"/>
        <v>4244361.191503861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4244361.191503861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17594.607866622009</v>
      </c>
      <c r="L263" s="444">
        <f t="shared" ref="L263:L517" ca="1" si="28">I263-J263+K263</f>
        <v>4240300.4958559042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4240300.4958559042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17577.688301422189</v>
      </c>
      <c r="L264" s="444">
        <f t="shared" ca="1" si="28"/>
        <v>4236222.8806427484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4236222.8806427484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17560.698238034041</v>
      </c>
      <c r="L265" s="444">
        <f t="shared" ca="1" si="28"/>
        <v>4232128.2753662039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4232128.2753662039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17543.637382715107</v>
      </c>
      <c r="L266" s="444">
        <f t="shared" ca="1" si="28"/>
        <v>4228016.6092343405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4228016.6092343405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17526.505440499008</v>
      </c>
      <c r="L267" s="444">
        <f t="shared" ca="1" si="28"/>
        <v>4223887.8111602608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4223887.8111602608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17509.302115190345</v>
      </c>
      <c r="L268" s="444">
        <f t="shared" ca="1" si="28"/>
        <v>4219741.8097608732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4219741.8097608732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17492.027109359562</v>
      </c>
      <c r="L269" s="444">
        <f t="shared" ca="1" si="28"/>
        <v>4215578.5333556542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4215578.5333556542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17474.680124337814</v>
      </c>
      <c r="L270" s="444">
        <f t="shared" ca="1" si="28"/>
        <v>4211397.9099654136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4211397.9099654136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17457.260860211813</v>
      </c>
      <c r="L271" s="444">
        <f t="shared" ca="1" si="28"/>
        <v>4207199.8673110465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4207199.8673110465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17439.769015818616</v>
      </c>
      <c r="L272" s="444">
        <f t="shared" ca="1" si="28"/>
        <v>4202984.332812286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4202984.332812286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17422.204288740446</v>
      </c>
      <c r="L273" s="444">
        <f t="shared" ca="1" si="28"/>
        <v>4198751.2335864473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4198751.2335864473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17404.566375299451</v>
      </c>
      <c r="L274" s="444">
        <f t="shared" ca="1" si="28"/>
        <v>4194500.4964471683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4194500.4964471683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17386.854970552453</v>
      </c>
      <c r="L275" s="444">
        <f t="shared" ca="1" si="28"/>
        <v>4190232.0479031419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4190232.0479031419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17369.069768285681</v>
      </c>
      <c r="L276" s="444">
        <f t="shared" ca="1" si="28"/>
        <v>4185945.8141568489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4185945.8141568489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17351.210461009458</v>
      </c>
      <c r="L277" s="444">
        <f t="shared" ca="1" si="28"/>
        <v>4181641.7211032794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4181641.7211032794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17333.276739952918</v>
      </c>
      <c r="L278" s="444">
        <f t="shared" ca="1" si="28"/>
        <v>4177319.6943286536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4177319.6943286536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17315.268295058646</v>
      </c>
      <c r="L279" s="444">
        <f t="shared" ca="1" si="28"/>
        <v>4172979.6591091333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4172979.6591091333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17297.18481497731</v>
      </c>
      <c r="L280" s="444">
        <f t="shared" ca="1" si="28"/>
        <v>4168621.5404095319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4168621.5404095319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17279.025987062305</v>
      </c>
      <c r="L281" s="444">
        <f t="shared" ca="1" si="28"/>
        <v>4164245.2628820152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4164245.2628820152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17260.791497364316</v>
      </c>
      <c r="L282" s="444">
        <f t="shared" ca="1" si="28"/>
        <v>4159850.7508648005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4159850.7508648005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17242.481030625924</v>
      </c>
      <c r="L283" s="444">
        <f t="shared" ca="1" si="28"/>
        <v>4155437.9283808474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4155437.9283808474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17224.094270276117</v>
      </c>
      <c r="L284" s="444">
        <f t="shared" ca="1" si="28"/>
        <v>4151006.7191365445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4151006.7191365445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17205.630898424857</v>
      </c>
      <c r="L285" s="444">
        <f t="shared" ca="1" si="28"/>
        <v>4146557.0465203905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4146557.0465203905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17187.090595857549</v>
      </c>
      <c r="L286" s="444">
        <f t="shared" ca="1" si="28"/>
        <v>4142088.8336016694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4142088.8336016694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17168.473042029545</v>
      </c>
      <c r="L287" s="444">
        <f t="shared" ca="1" si="28"/>
        <v>4137602.00312912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4137602.00312912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17149.777915060589</v>
      </c>
      <c r="L288" s="444">
        <f t="shared" ca="1" si="28"/>
        <v>4133096.4775296017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4133096.4775296017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17131.004891729262</v>
      </c>
      <c r="L289" s="444">
        <f t="shared" ca="1" si="28"/>
        <v>4128572.1789067523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4128572.1789067523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17112.153647467389</v>
      </c>
      <c r="L290" s="444">
        <f t="shared" ca="1" si="28"/>
        <v>4124029.0290396409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4124029.0290396409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17093.223856354423</v>
      </c>
      <c r="L291" s="444">
        <f t="shared" ca="1" si="28"/>
        <v>4119466.9493814167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4119466.9493814167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17074.215191111824</v>
      </c>
      <c r="L292" s="444">
        <f t="shared" ca="1" si="28"/>
        <v>4114885.8610579497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4114885.8610579497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17055.127323097378</v>
      </c>
      <c r="L293" s="444">
        <f t="shared" ca="1" si="28"/>
        <v>4110285.6848664684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4110285.6848664684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17035.959922299542</v>
      </c>
      <c r="L294" s="444">
        <f t="shared" ca="1" si="28"/>
        <v>4105666.3412741893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4105666.3412741893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17016.712657331711</v>
      </c>
      <c r="L295" s="444">
        <f t="shared" ca="1" si="28"/>
        <v>4101027.7504169419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4101027.7504169419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16997.385195426512</v>
      </c>
      <c r="L296" s="444">
        <f t="shared" ca="1" si="28"/>
        <v>4096369.8320977897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4096369.8320977897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16977.977202430044</v>
      </c>
      <c r="L297" s="444">
        <f t="shared" ca="1" si="28"/>
        <v>4091692.5057856408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4091692.5057856408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16958.488342796092</v>
      </c>
      <c r="L298" s="444">
        <f t="shared" ca="1" si="28"/>
        <v>4086995.6906138579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4086995.6906138579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16938.918279580328</v>
      </c>
      <c r="L299" s="444">
        <f t="shared" ca="1" si="28"/>
        <v>4082279.3053788594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4082279.3053788594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16919.266674434501</v>
      </c>
      <c r="L300" s="444">
        <f t="shared" ca="1" si="28"/>
        <v>4077543.2685387149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4077543.2685387149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16899.533187600566</v>
      </c>
      <c r="L301" s="444">
        <f t="shared" ca="1" si="28"/>
        <v>4072787.4982117368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4072787.4982117368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16879.717477904826</v>
      </c>
      <c r="L302" s="444">
        <f t="shared" ca="1" si="28"/>
        <v>4068011.9121750626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4068011.9121750626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16859.819202752013</v>
      </c>
      <c r="L303" s="444">
        <f t="shared" ca="1" si="28"/>
        <v>4063216.4278632356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4063216.4278632356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16839.838018119404</v>
      </c>
      <c r="L304" s="444">
        <f t="shared" ca="1" si="28"/>
        <v>4058400.9623667761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4058400.9623667761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16819.773578550823</v>
      </c>
      <c r="L305" s="444">
        <f t="shared" ca="1" si="28"/>
        <v>4053565.4324307479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4053565.4324307479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16799.625537150703</v>
      </c>
      <c r="L306" s="444">
        <f t="shared" ca="1" si="28"/>
        <v>4048709.7544533196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4048709.7544533196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16779.393545578088</v>
      </c>
      <c r="L307" s="444">
        <f t="shared" ca="1" si="28"/>
        <v>4043833.844484319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4043833.844484319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16759.077254040585</v>
      </c>
      <c r="L308" s="444">
        <f t="shared" ca="1" si="28"/>
        <v>4038937.6182237808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4038937.6182237808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16738.676311288342</v>
      </c>
      <c r="L309" s="444">
        <f t="shared" ca="1" si="28"/>
        <v>4034020.9910204904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4034020.9910204904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16718.190364607966</v>
      </c>
      <c r="L310" s="444">
        <f t="shared" ca="1" si="28"/>
        <v>4029083.8778705196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4029083.8778705196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16697.619059816421</v>
      </c>
      <c r="L311" s="444">
        <f t="shared" ca="1" si="28"/>
        <v>4024126.1934157573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4024126.1934157573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16676.962041254908</v>
      </c>
      <c r="L312" s="444">
        <f t="shared" ca="1" si="28"/>
        <v>4019147.8519424335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4019147.8519424335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16656.218951782728</v>
      </c>
      <c r="L313" s="444">
        <f t="shared" ca="1" si="28"/>
        <v>4014148.7673796373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4014148.7673796373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16635.389432771077</v>
      </c>
      <c r="L314" s="444">
        <f t="shared" ca="1" si="28"/>
        <v>4009128.8532978296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4009128.8532978296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16614.473124096879</v>
      </c>
      <c r="L315" s="444">
        <f t="shared" ca="1" si="28"/>
        <v>4004088.0229073479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4004088.0229073479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16593.469664136541</v>
      </c>
      <c r="L316" s="444">
        <f t="shared" ca="1" si="28"/>
        <v>3999026.1890569055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3999026.1890569055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16572.378689759695</v>
      </c>
      <c r="L317" s="444">
        <f t="shared" ca="1" si="28"/>
        <v>3993943.2642320865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3993943.2642320865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16551.199836322947</v>
      </c>
      <c r="L318" s="444">
        <f t="shared" ca="1" si="28"/>
        <v>3988839.1605538307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3988839.1605538307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16529.932737663548</v>
      </c>
      <c r="L319" s="444">
        <f t="shared" ca="1" si="28"/>
        <v>3983713.7897769152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3983713.7897769152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16508.577026093069</v>
      </c>
      <c r="L320" s="444">
        <f t="shared" ca="1" si="28"/>
        <v>3978567.0632884293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3978567.0632884293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16487.132332391044</v>
      </c>
      <c r="L321" s="444">
        <f t="shared" ca="1" si="28"/>
        <v>3973398.8921062415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3973398.8921062415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16465.598285798595</v>
      </c>
      <c r="L322" s="444">
        <f t="shared" ca="1" si="28"/>
        <v>3968209.1868774612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3968209.1868774612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16443.97451401201</v>
      </c>
      <c r="L323" s="444">
        <f t="shared" ca="1" si="28"/>
        <v>3962997.8578768945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3962997.8578768945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16422.260643176316</v>
      </c>
      <c r="L324" s="444">
        <f t="shared" ca="1" si="28"/>
        <v>3957764.815005492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3957764.815005492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16400.456297878805</v>
      </c>
      <c r="L325" s="444">
        <f t="shared" ca="1" si="28"/>
        <v>3952509.9677887917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3952509.9677887917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16378.561101142554</v>
      </c>
      <c r="L326" s="444">
        <f t="shared" ca="1" si="28"/>
        <v>3947233.2253753557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3947233.2253753557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16356.574674419904</v>
      </c>
      <c r="L327" s="444">
        <f t="shared" ca="1" si="28"/>
        <v>3941934.4965351969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3941934.4965351969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16334.496637585908</v>
      </c>
      <c r="L328" s="444">
        <f t="shared" ca="1" si="28"/>
        <v>3936613.6896582041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3936613.6896582041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16312.326608931771</v>
      </c>
      <c r="L329" s="444">
        <f t="shared" ca="1" si="28"/>
        <v>3931270.7127525569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3931270.7127525569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16290.064205158242</v>
      </c>
      <c r="L330" s="444">
        <f t="shared" ca="1" si="28"/>
        <v>3925905.4734431361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3925905.4734431361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16267.709041368988</v>
      </c>
      <c r="L331" s="444">
        <f t="shared" ca="1" si="28"/>
        <v>3920517.8789699264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3920517.8789699264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16245.260731063945</v>
      </c>
      <c r="L332" s="444">
        <f t="shared" ca="1" si="28"/>
        <v>3915107.8361864113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3915107.8361864113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16222.718886132636</v>
      </c>
      <c r="L333" s="444">
        <f t="shared" ca="1" si="28"/>
        <v>3909675.2515579653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3909675.2515579653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16200.083116847445</v>
      </c>
      <c r="L334" s="444">
        <f t="shared" ca="1" si="28"/>
        <v>3904220.031160234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3904220.031160234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16177.353031856894</v>
      </c>
      <c r="L335" s="444">
        <f t="shared" ca="1" si="28"/>
        <v>3898742.0806775121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3898742.0806775121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16154.528238178887</v>
      </c>
      <c r="L336" s="444">
        <f t="shared" ca="1" si="28"/>
        <v>3893241.305401112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3893241.305401112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16131.608341193887</v>
      </c>
      <c r="L337" s="444">
        <f t="shared" ca="1" si="28"/>
        <v>3887717.6102277269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3887717.6102277269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16108.592944638116</v>
      </c>
      <c r="L338" s="444">
        <f t="shared" ca="1" si="28"/>
        <v>3882170.8996577864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3882170.8996577864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16085.481650596697</v>
      </c>
      <c r="L339" s="444">
        <f t="shared" ca="1" si="28"/>
        <v>3876601.077793804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3876601.077793804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16062.274059496771</v>
      </c>
      <c r="L340" s="444">
        <f t="shared" ca="1" si="28"/>
        <v>3871008.048338722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3871008.048338722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16038.969770100595</v>
      </c>
      <c r="L341" s="444">
        <f t="shared" ca="1" si="28"/>
        <v>3865391.7145942436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3865391.7145942436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16015.568379498605</v>
      </c>
      <c r="L342" s="444">
        <f t="shared" ca="1" si="28"/>
        <v>3859751.9794591633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3859751.9794591633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15992.069483102436</v>
      </c>
      <c r="L343" s="444">
        <f t="shared" ca="1" si="28"/>
        <v>3854088.7454276867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3854088.7454276867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15968.472674637949</v>
      </c>
      <c r="L344" s="444">
        <f t="shared" ca="1" si="28"/>
        <v>3848401.9145877459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3848401.9145877459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15944.777546138195</v>
      </c>
      <c r="L345" s="444">
        <f t="shared" ca="1" si="28"/>
        <v>3842691.3886193051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3842691.3886193051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15920.983687936359</v>
      </c>
      <c r="L346" s="444">
        <f t="shared" ca="1" si="28"/>
        <v>3836957.0687926626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3836957.0687926626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15897.090688658682</v>
      </c>
      <c r="L347" s="444">
        <f t="shared" ca="1" si="28"/>
        <v>3831198.8559667426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3831198.8559667426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15873.098135217349</v>
      </c>
      <c r="L348" s="444">
        <f t="shared" ca="1" si="28"/>
        <v>3825416.6505873813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3825416.6505873813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15849.005612803343</v>
      </c>
      <c r="L349" s="444">
        <f t="shared" ca="1" si="28"/>
        <v>3819610.3526856056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3819610.3526856056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15824.812704879278</v>
      </c>
      <c r="L350" s="444">
        <f t="shared" ca="1" si="28"/>
        <v>3813779.8618759061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3813779.8618759061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15800.518993172196</v>
      </c>
      <c r="L351" s="444">
        <f t="shared" ca="1" si="28"/>
        <v>3807925.0773544996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3807925.0773544996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15776.124057666339</v>
      </c>
      <c r="L352" s="444">
        <f t="shared" ca="1" si="28"/>
        <v>3802045.8978975872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3802045.8978975872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15751.627476595868</v>
      </c>
      <c r="L353" s="444">
        <f t="shared" ca="1" si="28"/>
        <v>3796142.2218596041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3796142.2218596041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15727.028826437607</v>
      </c>
      <c r="L354" s="444">
        <f t="shared" ca="1" si="28"/>
        <v>3790213.9471714627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3790213.9471714627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15702.327681903682</v>
      </c>
      <c r="L355" s="444">
        <f t="shared" ca="1" si="28"/>
        <v>3784260.9713387876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3784260.9713387876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15677.523615934204</v>
      </c>
      <c r="L356" s="444">
        <f t="shared" ca="1" si="28"/>
        <v>3778283.1914401432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3778283.1914401432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15652.616199689852</v>
      </c>
      <c r="L357" s="444">
        <f t="shared" ca="1" si="28"/>
        <v>3772280.5041252542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3772280.5041252542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15627.605002544482</v>
      </c>
      <c r="L358" s="444">
        <f t="shared" ca="1" si="28"/>
        <v>3766252.8056132197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3766252.8056132197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15602.489592077671</v>
      </c>
      <c r="L359" s="444">
        <f t="shared" ca="1" si="28"/>
        <v>3760199.9916907186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3760199.9916907186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15577.269534067249</v>
      </c>
      <c r="L360" s="444">
        <f t="shared" ca="1" si="28"/>
        <v>3754121.957710207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3754121.957710207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15551.944392481786</v>
      </c>
      <c r="L361" s="444">
        <f t="shared" ca="1" si="28"/>
        <v>3748018.5985881099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3748018.5985881099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15526.513729473047</v>
      </c>
      <c r="L362" s="444">
        <f t="shared" ca="1" si="28"/>
        <v>3741889.8088030042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3741889.8088030042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15500.977105368436</v>
      </c>
      <c r="L363" s="444">
        <f t="shared" ca="1" si="28"/>
        <v>3735735.4823937938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3735735.4823937938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15475.334078663394</v>
      </c>
      <c r="L364" s="444">
        <f t="shared" ca="1" si="28"/>
        <v>3729555.5129578784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3729555.5129578784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15449.584206013747</v>
      </c>
      <c r="L365" s="444">
        <f t="shared" ca="1" si="28"/>
        <v>3723349.7936493135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3723349.7936493135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15423.727042228062</v>
      </c>
      <c r="L366" s="444">
        <f t="shared" ca="1" si="28"/>
        <v>3717118.2171769626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3717118.2171769626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15397.762140259932</v>
      </c>
      <c r="L367" s="444">
        <f t="shared" ca="1" si="28"/>
        <v>3710860.6758026439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3710860.6758026439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15371.68905120027</v>
      </c>
      <c r="L368" s="444">
        <f t="shared" ca="1" si="28"/>
        <v>3704577.0613392652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3704577.0613392652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15345.507324269527</v>
      </c>
      <c r="L369" s="444">
        <f t="shared" ca="1" si="28"/>
        <v>3698267.2651489559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3698267.2651489559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15319.216506809904</v>
      </c>
      <c r="L370" s="444">
        <f t="shared" ca="1" si="28"/>
        <v>3691931.1781411869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3691931.1781411869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15292.816144277531</v>
      </c>
      <c r="L371" s="444">
        <f t="shared" ca="1" si="28"/>
        <v>3685568.6907708854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3685568.6907708854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15266.30578023461</v>
      </c>
      <c r="L372" s="444">
        <f t="shared" ca="1" si="28"/>
        <v>3679179.6930365413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3679179.6930365413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15239.684956341511</v>
      </c>
      <c r="L373" s="444">
        <f t="shared" ca="1" si="28"/>
        <v>3672764.074478304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3672764.074478304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15212.953212348857</v>
      </c>
      <c r="L374" s="444">
        <f t="shared" ca="1" si="28"/>
        <v>3666321.7241760739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3666321.7241760739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15186.110086089562</v>
      </c>
      <c r="L375" s="444">
        <f t="shared" ca="1" si="28"/>
        <v>3659852.5307475845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3659852.5307475845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15159.155113470859</v>
      </c>
      <c r="L376" s="444">
        <f t="shared" ca="1" si="28"/>
        <v>3653356.3823464764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3653356.3823464764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15132.087828466239</v>
      </c>
      <c r="L377" s="444">
        <f t="shared" ca="1" si="28"/>
        <v>3646833.1666603638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3646833.1666603638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15104.907763107438</v>
      </c>
      <c r="L378" s="444">
        <f t="shared" ca="1" si="28"/>
        <v>3640282.7709088922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3640282.7709088922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15077.614447476306</v>
      </c>
      <c r="L379" s="444">
        <f t="shared" ca="1" si="28"/>
        <v>3633705.0818417897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3633705.0818417897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15050.207409696714</v>
      </c>
      <c r="L380" s="444">
        <f t="shared" ca="1" si="28"/>
        <v>3627099.9857369075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3627099.9857369075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15022.686175926368</v>
      </c>
      <c r="L381" s="444">
        <f t="shared" ca="1" si="28"/>
        <v>3620467.3683982552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3620467.3683982552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14995.050270348653</v>
      </c>
      <c r="L382" s="444">
        <f t="shared" ca="1" si="28"/>
        <v>3613807.1151540251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3613807.1151540251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14967.299215164361</v>
      </c>
      <c r="L383" s="444">
        <f t="shared" ca="1" si="28"/>
        <v>3607119.1108546108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3607119.1108546108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14939.432530583466</v>
      </c>
      <c r="L384" s="444">
        <f t="shared" ca="1" si="28"/>
        <v>3600403.2398706153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3600403.2398706153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14911.449734816819</v>
      </c>
      <c r="L385" s="444">
        <f t="shared" ca="1" si="28"/>
        <v>3593659.3860908533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3593659.3860908533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14883.350344067811</v>
      </c>
      <c r="L386" s="444">
        <f t="shared" ca="1" si="28"/>
        <v>3586887.4329203423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3586887.4329203423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14855.133872524015</v>
      </c>
      <c r="L387" s="444">
        <f t="shared" ca="1" si="28"/>
        <v>3580087.2632782874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3580087.2632782874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14826.799832348785</v>
      </c>
      <c r="L388" s="444">
        <f t="shared" ca="1" si="28"/>
        <v>3573258.7595960572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3573258.7595960572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14798.347733672825</v>
      </c>
      <c r="L389" s="444">
        <f t="shared" ca="1" si="28"/>
        <v>3566401.8038151511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3566401.8038151511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14769.777084585718</v>
      </c>
      <c r="L390" s="444">
        <f t="shared" ca="1" si="28"/>
        <v>3559516.277385158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3559516.277385158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14741.087391127412</v>
      </c>
      <c r="L391" s="444">
        <f t="shared" ca="1" si="28"/>
        <v>3552602.0612617065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3552602.0612617065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14712.278157279698</v>
      </c>
      <c r="L392" s="444">
        <f t="shared" ca="1" si="28"/>
        <v>3545659.0359044075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3545659.0359044075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14683.348884957619</v>
      </c>
      <c r="L393" s="444">
        <f t="shared" ca="1" si="28"/>
        <v>3538687.0812747865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3538687.0812747865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14654.299074000863</v>
      </c>
      <c r="L394" s="444">
        <f t="shared" ca="1" si="28"/>
        <v>3531686.0768342083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3531686.0768342083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14625.128222165122</v>
      </c>
      <c r="L395" s="444">
        <f t="shared" ca="1" si="28"/>
        <v>3524655.9015417947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3524655.9015417947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14595.835825113398</v>
      </c>
      <c r="L396" s="444">
        <f t="shared" ca="1" si="28"/>
        <v>3517596.4338523294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3517596.4338523294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14566.421376407294</v>
      </c>
      <c r="L397" s="444">
        <f t="shared" ca="1" si="28"/>
        <v>3510507.5517141577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3510507.5517141577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14536.884367498245</v>
      </c>
      <c r="L398" s="444">
        <f t="shared" ca="1" si="28"/>
        <v>3503389.1325670769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3503389.1325670769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14507.224287718742</v>
      </c>
      <c r="L399" s="444">
        <f t="shared" ca="1" si="28"/>
        <v>3496241.0533402166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3496241.0533402166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14477.440624273491</v>
      </c>
      <c r="L400" s="444">
        <f t="shared" ca="1" si="28"/>
        <v>3489063.1904499112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3489063.1904499112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14447.532862230551</v>
      </c>
      <c r="L401" s="444">
        <f t="shared" ca="1" si="28"/>
        <v>3481855.419797563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3481855.419797563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14417.500484512435</v>
      </c>
      <c r="L402" s="444">
        <f t="shared" ca="1" si="28"/>
        <v>3474617.6167674968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3474617.6167674968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14387.342971887158</v>
      </c>
      <c r="L403" s="444">
        <f t="shared" ca="1" si="28"/>
        <v>3467349.6562248049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3467349.6562248049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14357.059802959275</v>
      </c>
      <c r="L404" s="444">
        <f t="shared" ca="1" si="28"/>
        <v>3460051.4125131853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3460051.4125131853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14326.650454160859</v>
      </c>
      <c r="L405" s="444">
        <f t="shared" ca="1" si="28"/>
        <v>3452722.7594527672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3452722.7594527672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14296.114399742451</v>
      </c>
      <c r="L406" s="444">
        <f t="shared" ca="1" si="28"/>
        <v>3445363.5703379307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3445363.5703379307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14265.451111763969</v>
      </c>
      <c r="L407" s="444">
        <f t="shared" ca="1" si="28"/>
        <v>3437973.717935116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3437973.717935116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14234.660060085571</v>
      </c>
      <c r="L408" s="444">
        <f t="shared" ca="1" si="28"/>
        <v>3430553.0744806225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3430553.0744806225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14203.740712358514</v>
      </c>
      <c r="L409" s="444">
        <f t="shared" ca="1" si="28"/>
        <v>3423101.5116784023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3423101.5116784023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14172.692534015932</v>
      </c>
      <c r="L410" s="444">
        <f t="shared" ca="1" si="28"/>
        <v>3415618.9006978394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3415618.9006978394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14141.514988263585</v>
      </c>
      <c r="L411" s="444">
        <f t="shared" ca="1" si="28"/>
        <v>3408105.1121715242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3408105.1121715242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14110.207536070606</v>
      </c>
      <c r="L412" s="444">
        <f t="shared" ca="1" si="28"/>
        <v>3400560.016193016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3400560.016193016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14078.769636160154</v>
      </c>
      <c r="L413" s="444">
        <f t="shared" ca="1" si="28"/>
        <v>3392983.4823145973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3392983.4823145973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14047.200745000076</v>
      </c>
      <c r="L414" s="444">
        <f t="shared" ca="1" si="28"/>
        <v>3385375.3795450185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3385375.3795450185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14015.500316793497</v>
      </c>
      <c r="L415" s="444">
        <f t="shared" ca="1" si="28"/>
        <v>3377735.5763472333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3377735.5763472333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13983.667803469392</v>
      </c>
      <c r="L416" s="444">
        <f t="shared" ca="1" si="28"/>
        <v>3370063.940636124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3370063.940636124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13951.702654673105</v>
      </c>
      <c r="L417" s="444">
        <f t="shared" ca="1" si="28"/>
        <v>3362360.3397762184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3362360.3397762184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13919.604317756834</v>
      </c>
      <c r="L418" s="444">
        <f t="shared" ca="1" si="28"/>
        <v>3354624.6405793964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3354624.6405793964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13887.372237770072</v>
      </c>
      <c r="L419" s="444">
        <f t="shared" ca="1" si="28"/>
        <v>3346856.7093025874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3346856.7093025874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13855.005857450036</v>
      </c>
      <c r="L420" s="444">
        <f t="shared" ca="1" si="28"/>
        <v>3339056.4116454585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3339056.4116454585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13822.504617211998</v>
      </c>
      <c r="L421" s="444">
        <f t="shared" ca="1" si="28"/>
        <v>3331223.6127480916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3331223.6127480916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13789.867955139636</v>
      </c>
      <c r="L422" s="444">
        <f t="shared" ca="1" si="28"/>
        <v>3323358.1771886526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3323358.1771886526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13757.095306975305</v>
      </c>
      <c r="L423" s="444">
        <f t="shared" ca="1" si="28"/>
        <v>3315459.968981049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3315459.968981049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13724.186106110292</v>
      </c>
      <c r="L424" s="444">
        <f t="shared" ca="1" si="28"/>
        <v>3307528.8515725806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3307528.8515725806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13691.139783575007</v>
      </c>
      <c r="L425" s="444">
        <f t="shared" ca="1" si="28"/>
        <v>3299564.687841577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3299564.687841577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13657.95576802916</v>
      </c>
      <c r="L426" s="444">
        <f t="shared" ca="1" si="28"/>
        <v>3291567.3400950273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3291567.3400950273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13624.633485751869</v>
      </c>
      <c r="L427" s="444">
        <f t="shared" ca="1" si="28"/>
        <v>3283536.6700662002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3283536.6700662002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13591.172360631756</v>
      </c>
      <c r="L428" s="444">
        <f t="shared" ca="1" si="28"/>
        <v>3275472.538912253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3275472.538912253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13557.571814156976</v>
      </c>
      <c r="L429" s="444">
        <f t="shared" ca="1" si="28"/>
        <v>3267374.8072118312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3267374.8072118312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13523.831265405219</v>
      </c>
      <c r="L430" s="444">
        <f t="shared" ca="1" si="28"/>
        <v>3259243.3349626577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3259243.3349626577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13489.950131033662</v>
      </c>
      <c r="L431" s="444">
        <f t="shared" ca="1" si="28"/>
        <v>3251077.9815791124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3251077.9815791124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13455.927825268889</v>
      </c>
      <c r="L432" s="444">
        <f t="shared" ca="1" si="28"/>
        <v>3242878.6058898023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3242878.6058898023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13421.763759896765</v>
      </c>
      <c r="L433" s="444">
        <f t="shared" ca="1" si="28"/>
        <v>3234645.0661351201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3234645.0661351201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13387.457344252254</v>
      </c>
      <c r="L434" s="444">
        <f t="shared" ca="1" si="28"/>
        <v>3226377.2199647934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3226377.2199647934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13353.007985209228</v>
      </c>
      <c r="L435" s="444">
        <f t="shared" ca="1" si="28"/>
        <v>3218074.9244354237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3218074.9244354237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13318.415087170186</v>
      </c>
      <c r="L436" s="444">
        <f t="shared" ca="1" si="28"/>
        <v>3209738.0360080148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3209738.0360080148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13283.678052055982</v>
      </c>
      <c r="L437" s="444">
        <f t="shared" ca="1" si="28"/>
        <v>3201366.4105454921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3201366.4105454921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13248.796279295471</v>
      </c>
      <c r="L438" s="444">
        <f t="shared" ca="1" si="28"/>
        <v>3192959.9033102086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3192959.9033102086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13213.769165815123</v>
      </c>
      <c r="L439" s="444">
        <f t="shared" ca="1" si="28"/>
        <v>3184518.3689614451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3184518.3689614451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13178.596106028608</v>
      </c>
      <c r="L440" s="444">
        <f t="shared" ca="1" si="28"/>
        <v>3176041.6615528949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3176041.6615528949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13143.276491826316</v>
      </c>
      <c r="L441" s="444">
        <f t="shared" ca="1" si="28"/>
        <v>3167529.6345301424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3167529.6345301424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13107.809712564847</v>
      </c>
      <c r="L442" s="444">
        <f t="shared" ca="1" si="28"/>
        <v>3158982.1407281286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3158982.1407281286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13072.195155056457</v>
      </c>
      <c r="L443" s="444">
        <f t="shared" ca="1" si="28"/>
        <v>3150399.0323686064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3150399.0323686064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13036.432203558448</v>
      </c>
      <c r="L444" s="444">
        <f t="shared" ca="1" si="28"/>
        <v>3141780.1610575859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3141780.1610575859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13000.520239762529</v>
      </c>
      <c r="L445" s="444">
        <f t="shared" ca="1" si="28"/>
        <v>3133125.3777827695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3133125.3777827695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12964.458642784128</v>
      </c>
      <c r="L446" s="444">
        <f t="shared" ca="1" si="28"/>
        <v>3124434.5329109747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3124434.5329109747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12928.24678915165</v>
      </c>
      <c r="L447" s="444">
        <f t="shared" ca="1" si="28"/>
        <v>3115707.4761855477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3115707.4761855477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12891.884052795704</v>
      </c>
      <c r="L448" s="444">
        <f t="shared" ca="1" si="28"/>
        <v>3106944.0567237646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3106944.0567237646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12855.369805038274</v>
      </c>
      <c r="L449" s="444">
        <f t="shared" ca="1" si="28"/>
        <v>3098144.1230142242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3098144.1230142242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12818.703414581856</v>
      </c>
      <c r="L450" s="444">
        <f t="shared" ca="1" si="28"/>
        <v>3089307.5229142271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3089307.5229142271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12781.884247498534</v>
      </c>
      <c r="L451" s="444">
        <f t="shared" ca="1" si="28"/>
        <v>3080434.1036471468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3080434.1036471468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12744.911667219034</v>
      </c>
      <c r="L452" s="444">
        <f t="shared" ca="1" si="28"/>
        <v>3071523.7117997869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3071523.7117997869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12707.785034521699</v>
      </c>
      <c r="L453" s="444">
        <f t="shared" ca="1" si="28"/>
        <v>3062576.1933197295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3062576.1933197295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12670.50370752146</v>
      </c>
      <c r="L454" s="444">
        <f t="shared" ca="1" si="28"/>
        <v>3053591.3935126723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3053591.3935126723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12633.067041658722</v>
      </c>
      <c r="L455" s="444">
        <f t="shared" ca="1" si="28"/>
        <v>3044569.1570397522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3044569.1570397522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12595.474389688223</v>
      </c>
      <c r="L456" s="444">
        <f t="shared" ca="1" si="28"/>
        <v>3035509.3279148615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3035509.3279148615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12557.725101667844</v>
      </c>
      <c r="L457" s="444">
        <f t="shared" ca="1" si="28"/>
        <v>3026411.7495019506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3026411.7495019506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12519.818524947383</v>
      </c>
      <c r="L458" s="444">
        <f t="shared" ca="1" si="28"/>
        <v>3017276.2645123191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3017276.2645123191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12481.75400415725</v>
      </c>
      <c r="L459" s="444">
        <f t="shared" ca="1" si="28"/>
        <v>3008102.7150018974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3008102.7150018974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12443.530881197161</v>
      </c>
      <c r="L460" s="444">
        <f t="shared" ca="1" si="28"/>
        <v>2998890.9423685158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2998890.9423685158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12405.148495224737</v>
      </c>
      <c r="L461" s="444">
        <f t="shared" ca="1" si="28"/>
        <v>2989640.7873491617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2989640.7873491617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12366.606182644095</v>
      </c>
      <c r="L462" s="444">
        <f t="shared" ca="1" si="28"/>
        <v>2980352.090017227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2980352.090017227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12327.903277094367</v>
      </c>
      <c r="L463" s="444">
        <f t="shared" ca="1" si="28"/>
        <v>2971024.6897797426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2971024.6897797426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12289.039109438183</v>
      </c>
      <c r="L464" s="444">
        <f t="shared" ca="1" si="28"/>
        <v>2961658.425374602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2961658.425374602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12250.013007750096</v>
      </c>
      <c r="L465" s="444">
        <f t="shared" ca="1" si="28"/>
        <v>2952253.1348677734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2952253.1348677734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12210.824297304976</v>
      </c>
      <c r="L466" s="444">
        <f t="shared" ca="1" si="28"/>
        <v>2942808.6556504997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2942808.6556504997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12171.472300566336</v>
      </c>
      <c r="L467" s="444">
        <f t="shared" ca="1" si="28"/>
        <v>2933324.8244364872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2933324.8244364872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12131.956337174617</v>
      </c>
      <c r="L468" s="444">
        <f t="shared" ca="1" si="28"/>
        <v>2923801.4772590827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2923801.4772590827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12092.275723935432</v>
      </c>
      <c r="L469" s="444">
        <f t="shared" ca="1" si="28"/>
        <v>2914238.4494684394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2914238.4494684394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12052.429774807752</v>
      </c>
      <c r="L470" s="444">
        <f t="shared" ca="1" si="28"/>
        <v>2904635.5757286684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2904635.5757286684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12012.417800892039</v>
      </c>
      <c r="L471" s="444">
        <f t="shared" ca="1" si="28"/>
        <v>2894992.6900149817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2894992.6900149817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11972.239110418344</v>
      </c>
      <c r="L472" s="444">
        <f t="shared" ca="1" si="28"/>
        <v>2885309.6256108209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2885309.6256108209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11931.893008734341</v>
      </c>
      <c r="L473" s="444">
        <f t="shared" ca="1" si="28"/>
        <v>2875586.2151049767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2875586.2151049767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11891.378798293325</v>
      </c>
      <c r="L474" s="444">
        <f t="shared" ca="1" si="28"/>
        <v>2865822.2903886912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2865822.2903886912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11850.695778642135</v>
      </c>
      <c r="L475" s="444">
        <f t="shared" ca="1" si="28"/>
        <v>2856017.6826527547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2856017.6826527547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11809.843246409066</v>
      </c>
      <c r="L476" s="444">
        <f t="shared" ca="1" si="28"/>
        <v>2846172.2223845851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2846172.2223845851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11768.820495291693</v>
      </c>
      <c r="L477" s="444">
        <f t="shared" ca="1" si="28"/>
        <v>2836285.7393652978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2836285.7393652978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11727.626816044662</v>
      </c>
      <c r="L478" s="444">
        <f t="shared" ca="1" si="28"/>
        <v>2826358.0626667636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2826358.0626667636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11686.261496467436</v>
      </c>
      <c r="L479" s="444">
        <f t="shared" ca="1" si="28"/>
        <v>2816389.0206486522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2816389.0206486522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11644.723821391972</v>
      </c>
      <c r="L480" s="444">
        <f t="shared" ca="1" si="28"/>
        <v>2806378.4409554652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2806378.4409554652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11603.013072670359</v>
      </c>
      <c r="L481" s="444">
        <f t="shared" ca="1" si="28"/>
        <v>2796326.1505135568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2796326.1505135568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11561.128529162408</v>
      </c>
      <c r="L482" s="444">
        <f t="shared" ca="1" si="28"/>
        <v>2786231.9755281406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2786231.9755281406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11519.069466723173</v>
      </c>
      <c r="L483" s="444">
        <f t="shared" ca="1" si="28"/>
        <v>2776095.7414802848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2776095.7414802848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11476.835158190441</v>
      </c>
      <c r="L484" s="444">
        <f t="shared" ca="1" si="28"/>
        <v>2765917.2731238962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2765917.2731238962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11434.424873372156</v>
      </c>
      <c r="L485" s="444">
        <f t="shared" ca="1" si="28"/>
        <v>2755696.3944826894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2755696.3944826894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11391.837879033794</v>
      </c>
      <c r="L486" s="444">
        <f t="shared" ca="1" si="28"/>
        <v>2745432.9288471444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2745432.9288471444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11349.073438885689</v>
      </c>
      <c r="L487" s="444">
        <f t="shared" ca="1" si="28"/>
        <v>2735126.6987714511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2735126.6987714511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11306.1308135703</v>
      </c>
      <c r="L488" s="444">
        <f t="shared" ca="1" si="28"/>
        <v>2724777.5260704425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2724777.5260704425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11263.009260649433</v>
      </c>
      <c r="L489" s="444">
        <f t="shared" ca="1" si="28"/>
        <v>2714385.231816513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2714385.231816513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11219.708034591393</v>
      </c>
      <c r="L490" s="444">
        <f t="shared" ca="1" si="28"/>
        <v>2703949.6363365254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2703949.6363365254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11176.226386758111</v>
      </c>
      <c r="L491" s="444">
        <f t="shared" ca="1" si="28"/>
        <v>2693470.5592087046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2693470.5592087046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11132.563565392191</v>
      </c>
      <c r="L492" s="444">
        <f t="shared" ca="1" si="28"/>
        <v>2682947.8192595178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2682947.8192595178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11088.718815603912</v>
      </c>
      <c r="L493" s="444">
        <f t="shared" ca="1" si="28"/>
        <v>2672381.2345605427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2672381.2345605427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11044.691379358183</v>
      </c>
      <c r="L494" s="444">
        <f t="shared" ca="1" si="28"/>
        <v>2661770.622425322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2661770.622425322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11000.48049546143</v>
      </c>
      <c r="L495" s="444">
        <f t="shared" ca="1" si="28"/>
        <v>2651115.7994062044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2651115.7994062044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10956.085399548439</v>
      </c>
      <c r="L496" s="444">
        <f t="shared" ca="1" si="28"/>
        <v>2640416.5812911741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2640416.5812911741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10911.505324069147</v>
      </c>
      <c r="L497" s="444">
        <f t="shared" ca="1" si="28"/>
        <v>2629672.7831006641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2629672.7831006641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10866.739498275356</v>
      </c>
      <c r="L498" s="444">
        <f t="shared" ca="1" si="28"/>
        <v>2618884.2190843606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2618884.2190843606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10821.787148207424</v>
      </c>
      <c r="L499" s="444">
        <f t="shared" ca="1" si="28"/>
        <v>2608050.7027179892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2608050.7027179892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10776.647496680876</v>
      </c>
      <c r="L500" s="444">
        <f t="shared" ca="1" si="28"/>
        <v>2597172.0467000911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2597172.0467000911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10731.319763272968</v>
      </c>
      <c r="L501" s="444">
        <f t="shared" ca="1" si="28"/>
        <v>2586248.0629487853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2586248.0629487853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10685.803164309193</v>
      </c>
      <c r="L502" s="444">
        <f t="shared" ca="1" si="28"/>
        <v>2575278.5625985158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2575278.5625985158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10640.096912849736</v>
      </c>
      <c r="L503" s="444">
        <f t="shared" ca="1" si="28"/>
        <v>2564263.3559967866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2564263.3559967866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10594.200218675865</v>
      </c>
      <c r="L504" s="444">
        <f t="shared" ca="1" si="28"/>
        <v>2553202.2527008834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2553202.2527008834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10548.112288276268</v>
      </c>
      <c r="L505" s="444">
        <f t="shared" ca="1" si="28"/>
        <v>2542095.0614745808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2542095.0614745808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10501.832324833342</v>
      </c>
      <c r="L506" s="444">
        <f t="shared" ca="1" si="28"/>
        <v>2530941.5902848351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2530941.5902848351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10455.359528209401</v>
      </c>
      <c r="L507" s="444">
        <f t="shared" ca="1" si="28"/>
        <v>2519741.6462984658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2519741.6462984658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10408.693094932862</v>
      </c>
      <c r="L508" s="444">
        <f t="shared" ca="1" si="28"/>
        <v>2508495.0358788199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2508495.0358788199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10361.832218184338</v>
      </c>
      <c r="L509" s="444">
        <f t="shared" ca="1" si="28"/>
        <v>2497201.5645824252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2497201.5645824252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10314.776087782693</v>
      </c>
      <c r="L510" s="444">
        <f t="shared" ca="1" si="28"/>
        <v>2485861.0371556291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2485861.0371556291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10267.523890171044</v>
      </c>
      <c r="L511" s="444">
        <f t="shared" ca="1" si="28"/>
        <v>2474473.2575312215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2474473.2575312215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10220.074808402678</v>
      </c>
      <c r="L512" s="444">
        <f t="shared" ca="1" si="28"/>
        <v>2463038.0288250451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2463038.0288250451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10172.428022126942</v>
      </c>
      <c r="L513" s="444">
        <f t="shared" ca="1" si="28"/>
        <v>2451555.1533325934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2451555.1533325934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10124.58270757506</v>
      </c>
      <c r="L514" s="444">
        <f t="shared" ca="1" si="28"/>
        <v>2440024.4325255896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2440024.4325255896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10076.538037545877</v>
      </c>
      <c r="L515" s="444">
        <f t="shared" ca="1" si="28"/>
        <v>2428445.6670485567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2428445.6670485567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10028.293181391575</v>
      </c>
      <c r="L516" s="444">
        <f t="shared" ca="1" si="28"/>
        <v>2416818.6567153693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2416818.6567153693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9979.8473050032935</v>
      </c>
      <c r="L517" s="444">
        <f t="shared" ca="1" si="28"/>
        <v>2405143.2005057936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2405143.2005057936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9931.1995707967271</v>
      </c>
      <c r="L518" s="444">
        <f t="shared" ref="L518:L772" ca="1" si="54">I518-J518+K518</f>
        <v>2393419.0965620116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2393419.0965620116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9882.3491376976363</v>
      </c>
      <c r="L519" s="444">
        <f t="shared" ca="1" si="54"/>
        <v>2381646.1421851306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2381646.1421851306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9833.2951611272983</v>
      </c>
      <c r="L520" s="444">
        <f t="shared" ca="1" si="54"/>
        <v>2369824.1338316789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2369824.1338316789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9784.0367929879176</v>
      </c>
      <c r="L521" s="444">
        <f t="shared" ca="1" si="54"/>
        <v>2357952.867110088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2357952.867110088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9734.5731816479547</v>
      </c>
      <c r="L522" s="444">
        <f t="shared" ca="1" si="54"/>
        <v>2346032.136777157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2346032.136777157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9684.9034719274096</v>
      </c>
      <c r="L523" s="444">
        <f t="shared" ca="1" si="54"/>
        <v>2334061.7367345057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2334061.7367345057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9635.0268050830291</v>
      </c>
      <c r="L524" s="444">
        <f t="shared" ca="1" si="54"/>
        <v>2322041.4600250097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2322041.4600250097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9584.9423187934626</v>
      </c>
      <c r="L525" s="444">
        <f t="shared" ca="1" si="54"/>
        <v>2309971.0988292242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2309971.0988292242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9534.6491471443551</v>
      </c>
      <c r="L526" s="444">
        <f t="shared" ca="1" si="54"/>
        <v>2297850.4444617899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2297850.4444617899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9484.1464206133787</v>
      </c>
      <c r="L527" s="444">
        <f t="shared" ca="1" si="54"/>
        <v>2285679.2873678245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2285679.2873678245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9433.43326605519</v>
      </c>
      <c r="L528" s="444">
        <f t="shared" ca="1" si="54"/>
        <v>2273457.4171193009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2273457.4171193009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9382.5088066863427</v>
      </c>
      <c r="L529" s="444">
        <f t="shared" ca="1" si="54"/>
        <v>2261184.6224114085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2261184.6224114085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9331.3721620701235</v>
      </c>
      <c r="L530" s="444">
        <f t="shared" ca="1" si="54"/>
        <v>2248860.6910588997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2248860.6910588997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9280.0224481013374</v>
      </c>
      <c r="L531" s="444">
        <f t="shared" ca="1" si="54"/>
        <v>2236485.4099924224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2236485.4099924224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9228.458776991014</v>
      </c>
      <c r="L532" s="444">
        <f t="shared" ca="1" si="54"/>
        <v>2224058.5652548345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2224058.5652548345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9176.6802572510642</v>
      </c>
      <c r="L533" s="444">
        <f t="shared" ca="1" si="54"/>
        <v>2211579.9419975067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2211579.9419975067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9124.685993678866</v>
      </c>
      <c r="L534" s="444">
        <f t="shared" ca="1" si="54"/>
        <v>2199049.3244766067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2199049.3244766067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9072.4750873417834</v>
      </c>
      <c r="L535" s="444">
        <f t="shared" ca="1" si="54"/>
        <v>2186466.4960493697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2186466.4960493697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9020.0466355616281</v>
      </c>
      <c r="L536" s="444">
        <f t="shared" ca="1" si="54"/>
        <v>2173831.2391703525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2173831.2391703525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8967.3997318990569</v>
      </c>
      <c r="L537" s="444">
        <f t="shared" ca="1" si="54"/>
        <v>2161143.3353876728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2161143.3353876728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8914.5334661378911</v>
      </c>
      <c r="L538" s="444">
        <f t="shared" ca="1" si="54"/>
        <v>2148402.5653392319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2148402.5653392319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8861.4469242693867</v>
      </c>
      <c r="L539" s="444">
        <f t="shared" ca="1" si="54"/>
        <v>2135608.7087489222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2135608.7087489222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8808.1391884764307</v>
      </c>
      <c r="L540" s="444">
        <f t="shared" ca="1" si="54"/>
        <v>2122761.5444228197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2122761.5444228197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8754.6093371176703</v>
      </c>
      <c r="L541" s="444">
        <f t="shared" ca="1" si="54"/>
        <v>2109860.8502453584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2109860.8502453584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8700.8564447115823</v>
      </c>
      <c r="L542" s="444">
        <f t="shared" ca="1" si="54"/>
        <v>2096906.4031754911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2096906.4031754911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8646.8795819204679</v>
      </c>
      <c r="L543" s="444">
        <f t="shared" ca="1" si="54"/>
        <v>2083897.9792428329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2083897.9792428329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8592.6778155343927</v>
      </c>
      <c r="L544" s="444">
        <f t="shared" ca="1" si="54"/>
        <v>2070835.3535437884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2070835.3535437884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8538.2502084550415</v>
      </c>
      <c r="L545" s="444">
        <f t="shared" ca="1" si="54"/>
        <v>2057718.3002376647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2057718.3002376647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8483.5958196795236</v>
      </c>
      <c r="L546" s="444">
        <f t="shared" ca="1" si="54"/>
        <v>2044546.5925427654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2044546.5925427654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8428.7137042841114</v>
      </c>
      <c r="L547" s="444">
        <f t="shared" ca="1" si="54"/>
        <v>2031320.0027324706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2031320.0027324706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8373.6029134078817</v>
      </c>
      <c r="L548" s="444">
        <f t="shared" ca="1" si="54"/>
        <v>2018038.3021312996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2018038.3021312996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8318.2624942363382</v>
      </c>
      <c r="L549" s="444">
        <f t="shared" ca="1" si="54"/>
        <v>2004701.261110957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2004701.261110957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8262.6914899849089</v>
      </c>
      <c r="L550" s="444">
        <f t="shared" ca="1" si="54"/>
        <v>1991308.6490863631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1991308.6490863631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8206.888939882434</v>
      </c>
      <c r="L551" s="444">
        <f t="shared" ca="1" si="54"/>
        <v>1977860.2345116667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1977860.2345116667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8150.8538791545334</v>
      </c>
      <c r="L552" s="444">
        <f t="shared" ca="1" si="54"/>
        <v>1964355.7848762423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1964355.7848762423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8094.5853390069306</v>
      </c>
      <c r="L553" s="444">
        <f t="shared" ca="1" si="54"/>
        <v>1950795.0667006704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1950795.0667006704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8038.0823466087149</v>
      </c>
      <c r="L554" s="444">
        <f t="shared" ca="1" si="54"/>
        <v>1937177.8455327002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1937177.8455327002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7981.3439250755064</v>
      </c>
      <c r="L555" s="444">
        <f t="shared" ca="1" si="54"/>
        <v>1923503.8859431969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1923503.8859431969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7924.3690934525757</v>
      </c>
      <c r="L556" s="444">
        <f t="shared" ca="1" si="54"/>
        <v>1909772.9515220707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1909772.9515220707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7867.1568666978819</v>
      </c>
      <c r="L557" s="444">
        <f t="shared" ca="1" si="54"/>
        <v>1895984.8048741897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1895984.8048741897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7809.7062556650453</v>
      </c>
      <c r="L558" s="444">
        <f t="shared" ca="1" si="54"/>
        <v>1882139.2076152759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1882139.2076152759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7752.0162670862373</v>
      </c>
      <c r="L559" s="444">
        <f t="shared" ca="1" si="54"/>
        <v>1868235.9203677832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1868235.9203677832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7694.0859035550193</v>
      </c>
      <c r="L560" s="444">
        <f t="shared" ca="1" si="54"/>
        <v>1854274.7027567592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1854274.7027567592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7635.9141635090846</v>
      </c>
      <c r="L561" s="444">
        <f t="shared" ca="1" si="54"/>
        <v>1840255.3134056896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1840255.3134056896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7577.5000412129612</v>
      </c>
      <c r="L562" s="444">
        <f t="shared" ca="1" si="54"/>
        <v>1826177.5099323236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1826177.5099323236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7518.8425267406028</v>
      </c>
      <c r="L563" s="444">
        <f t="shared" ca="1" si="54"/>
        <v>1812041.0489444854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1812041.0489444854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7459.9406059579442</v>
      </c>
      <c r="L564" s="444">
        <f t="shared" ca="1" si="54"/>
        <v>1797845.6860358645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1797845.6860358645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7400.7932605053566</v>
      </c>
      <c r="L565" s="444">
        <f t="shared" ca="1" si="54"/>
        <v>1783591.1757817911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1783591.1757817911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7341.3994677800511</v>
      </c>
      <c r="L566" s="444">
        <f t="shared" ca="1" si="54"/>
        <v>1769277.2717349923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1769277.2717349923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7281.758200918388</v>
      </c>
      <c r="L567" s="444">
        <f t="shared" ca="1" si="54"/>
        <v>1754903.7264213318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1754903.7264213318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7221.8684287781371</v>
      </c>
      <c r="L568" s="444">
        <f t="shared" ca="1" si="54"/>
        <v>1740470.291335531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1740470.291335531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7161.7291159206343</v>
      </c>
      <c r="L569" s="444">
        <f t="shared" ca="1" si="54"/>
        <v>1725976.7169368728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1725976.7169368728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7101.3392225928919</v>
      </c>
      <c r="L570" s="444">
        <f t="shared" ca="1" si="54"/>
        <v>1711422.752644887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1711422.752644887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7040.697704709617</v>
      </c>
      <c r="L571" s="444">
        <f t="shared" ca="1" si="54"/>
        <v>1696808.1468350177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1696808.1468350177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6979.8035138351615</v>
      </c>
      <c r="L572" s="444">
        <f t="shared" ca="1" si="54"/>
        <v>1682132.6468342741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1682132.6468342741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6918.6555971653979</v>
      </c>
      <c r="L573" s="444">
        <f t="shared" ca="1" si="54"/>
        <v>1667395.9989168607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1667395.9989168607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6857.2528975095065</v>
      </c>
      <c r="L574" s="444">
        <f t="shared" ca="1" si="54"/>
        <v>1652597.9482997914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1652597.9482997914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6795.5943532717192</v>
      </c>
      <c r="L575" s="444">
        <f t="shared" ca="1" si="54"/>
        <v>1637738.2391384842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1637738.2391384842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6733.6788984329387</v>
      </c>
      <c r="L576" s="444">
        <f t="shared" ca="1" si="54"/>
        <v>1622816.6145223384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1622816.6145223384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6671.505462532331</v>
      </c>
      <c r="L577" s="444">
        <f t="shared" ca="1" si="54"/>
        <v>1607832.8164702919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1607832.8164702919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6609.0729706488046</v>
      </c>
      <c r="L578" s="444">
        <f t="shared" ca="1" si="54"/>
        <v>1592786.5859263618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1592786.5859263618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6546.3803433824287</v>
      </c>
      <c r="L579" s="444">
        <f t="shared" ca="1" si="54"/>
        <v>1577677.6627551655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1577677.6627551655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6483.4264968357775</v>
      </c>
      <c r="L580" s="444">
        <f t="shared" ca="1" si="54"/>
        <v>1562505.7857374225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1562505.7857374225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6420.2103425951818</v>
      </c>
      <c r="L581" s="444">
        <f t="shared" ca="1" si="54"/>
        <v>1547270.6925654388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1547270.6925654388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6356.7307877119165</v>
      </c>
      <c r="L582" s="444">
        <f t="shared" ca="1" si="54"/>
        <v>1531972.1198385719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1531972.1198385719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6292.9867346833043</v>
      </c>
      <c r="L583" s="444">
        <f t="shared" ca="1" si="54"/>
        <v>1516609.8030586764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1516609.8030586764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6228.9770814337398</v>
      </c>
      <c r="L584" s="444">
        <f t="shared" ca="1" si="54"/>
        <v>1501183.4766255312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1501183.4766255312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6164.700721295635</v>
      </c>
      <c r="L585" s="444">
        <f t="shared" ca="1" si="54"/>
        <v>1485692.8738322479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1485692.8738322479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6100.1565429902876</v>
      </c>
      <c r="L586" s="444">
        <f t="shared" ca="1" si="54"/>
        <v>1470137.7268606594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1470137.7268606594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6035.3434306086692</v>
      </c>
      <c r="L587" s="444">
        <f t="shared" ca="1" si="54"/>
        <v>1454517.7667766893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1454517.7667766893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5970.2602635921266</v>
      </c>
      <c r="L588" s="444">
        <f t="shared" ca="1" si="54"/>
        <v>1438832.7235257027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1438832.7235257027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5904.9059167130163</v>
      </c>
      <c r="L589" s="444">
        <f t="shared" ca="1" si="54"/>
        <v>1423082.3259278368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1423082.3259278368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5839.2792600552411</v>
      </c>
      <c r="L590" s="444">
        <f t="shared" ca="1" si="54"/>
        <v>1407266.3016733131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1407266.3016733131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5773.3791589947259</v>
      </c>
      <c r="L591" s="444">
        <f t="shared" ca="1" si="54"/>
        <v>1391384.3773177289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1391384.3773177289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5707.2044741797918</v>
      </c>
      <c r="L592" s="444">
        <f t="shared" ca="1" si="54"/>
        <v>1375436.2782773299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1375436.2782773299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5640.7540615114622</v>
      </c>
      <c r="L593" s="444">
        <f t="shared" ca="1" si="54"/>
        <v>1359421.7288242625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1359421.7288242625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5574.0267721236814</v>
      </c>
      <c r="L594" s="444">
        <f t="shared" ca="1" si="54"/>
        <v>1343340.4520818074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1343340.4520818074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5507.0214523634522</v>
      </c>
      <c r="L595" s="444">
        <f t="shared" ca="1" si="54"/>
        <v>1327192.1700195919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1327192.1700195919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5439.7369437708876</v>
      </c>
      <c r="L596" s="444">
        <f t="shared" ca="1" si="54"/>
        <v>1310976.603448784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1310976.603448784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5372.1720830591876</v>
      </c>
      <c r="L597" s="444">
        <f t="shared" ca="1" si="54"/>
        <v>1294693.4720172642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1294693.4720172642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5304.3257020945221</v>
      </c>
      <c r="L598" s="444">
        <f t="shared" ca="1" si="54"/>
        <v>1278342.4942047799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1278342.4942047799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5236.1966278758373</v>
      </c>
      <c r="L599" s="444">
        <f t="shared" ca="1" si="54"/>
        <v>1261923.3873180768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1261923.3873180768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5167.783682514575</v>
      </c>
      <c r="L600" s="444">
        <f t="shared" ca="1" si="54"/>
        <v>1245435.8674860126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1245435.8674860126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5099.0856832143072</v>
      </c>
      <c r="L601" s="444">
        <f t="shared" ca="1" si="54"/>
        <v>1228879.649654648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1228879.649654648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5030.1014422502885</v>
      </c>
      <c r="L602" s="444">
        <f t="shared" ca="1" si="54"/>
        <v>1212254.4475823194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1212254.4475823194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4960.8297669489184</v>
      </c>
      <c r="L603" s="444">
        <f t="shared" ca="1" si="54"/>
        <v>1195559.9738346895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1195559.9738346895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4891.2694596671272</v>
      </c>
      <c r="L604" s="444">
        <f t="shared" ca="1" si="54"/>
        <v>1178795.9397797778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1178795.9397797778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4821.4193177716625</v>
      </c>
      <c r="L605" s="444">
        <f t="shared" ca="1" si="54"/>
        <v>1161962.0555829706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1161962.0555829706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4751.2781336182989</v>
      </c>
      <c r="L606" s="444">
        <f t="shared" ca="1" si="54"/>
        <v>1145058.0302020102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1145058.0302020102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4680.8446945309643</v>
      </c>
      <c r="L607" s="444">
        <f t="shared" ca="1" si="54"/>
        <v>1128083.5713819624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1128083.5713819624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4610.1177827807651</v>
      </c>
      <c r="L608" s="444">
        <f t="shared" ca="1" si="54"/>
        <v>1111038.3856501642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1111038.3856501642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4539.0961755649387</v>
      </c>
      <c r="L609" s="444">
        <f t="shared" ca="1" si="54"/>
        <v>1093922.1783111503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1093922.1783111503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4467.778644985714</v>
      </c>
      <c r="L610" s="444">
        <f t="shared" ca="1" si="54"/>
        <v>1076734.6534415572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1076734.6534415572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4396.1639580290766</v>
      </c>
      <c r="L611" s="444">
        <f t="shared" ca="1" si="54"/>
        <v>1059475.5138850075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1059475.5138850075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4324.2508765434523</v>
      </c>
      <c r="L612" s="444">
        <f t="shared" ca="1" si="54"/>
        <v>1042144.4612469721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1042144.4612469721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4252.038157218306</v>
      </c>
      <c r="L613" s="444">
        <f t="shared" ca="1" si="54"/>
        <v>1024741.1958896116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1024741.1958896116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4179.5245515626375</v>
      </c>
      <c r="L614" s="444">
        <f t="shared" ca="1" si="54"/>
        <v>1007265.4169265955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1007265.4169265955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4106.7088058834033</v>
      </c>
      <c r="L615" s="444">
        <f t="shared" ca="1" si="54"/>
        <v>989716.82221790019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989716.82221790019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4033.5896612638394</v>
      </c>
      <c r="L616" s="444">
        <f t="shared" ca="1" si="54"/>
        <v>972095.10836458532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972095.10836458532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3960.1658535416937</v>
      </c>
      <c r="L617" s="444">
        <f t="shared" ca="1" si="54"/>
        <v>954399.97070354817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954399.97070354817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3886.4361132873732</v>
      </c>
      <c r="L618" s="444">
        <f t="shared" ca="1" si="54"/>
        <v>936631.10330225679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936631.10330225679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3812.399165781992</v>
      </c>
      <c r="L619" s="444">
        <f t="shared" ca="1" si="54"/>
        <v>918788.19895346009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918788.19895346009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3738.0537309953388</v>
      </c>
      <c r="L620" s="444">
        <f t="shared" ca="1" si="54"/>
        <v>900870.94916987675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900870.94916987675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3663.398523563741</v>
      </c>
      <c r="L621" s="444">
        <f t="shared" ca="1" si="54"/>
        <v>882879.04417886166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882879.04417886166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3588.4322527678446</v>
      </c>
      <c r="L622" s="444">
        <f t="shared" ca="1" si="54"/>
        <v>864812.17291705066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864812.17291705066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3513.1536225102996</v>
      </c>
      <c r="L623" s="444">
        <f t="shared" ca="1" si="54"/>
        <v>846670.02302498219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846670.02302498219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3437.5613312933483</v>
      </c>
      <c r="L624" s="444">
        <f t="shared" ca="1" si="54"/>
        <v>828452.28084169677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828452.28084169677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3361.6540721963247</v>
      </c>
      <c r="L625" s="444">
        <f t="shared" ca="1" si="54"/>
        <v>810158.63139931427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810158.63139931427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3285.4305328530645</v>
      </c>
      <c r="L626" s="444">
        <f t="shared" ca="1" si="54"/>
        <v>791788.75841758866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791788.75841758866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3208.8893954292075</v>
      </c>
      <c r="L627" s="444">
        <f t="shared" ca="1" si="54"/>
        <v>773342.34429843898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773342.34429843898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3132.0293365994175</v>
      </c>
      <c r="L628" s="444">
        <f t="shared" ca="1" si="54"/>
        <v>754819.07012045966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754819.07012045966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3054.8490275245035</v>
      </c>
      <c r="L629" s="444">
        <f t="shared" ca="1" si="54"/>
        <v>736218.61563340528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736218.61563340528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2977.3471338284435</v>
      </c>
      <c r="L630" s="444">
        <f t="shared" ca="1" si="54"/>
        <v>717540.65925265488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717540.65925265488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2899.5223155753174</v>
      </c>
      <c r="L631" s="444">
        <f t="shared" ca="1" si="54"/>
        <v>698784.87805365142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698784.87805365142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2821.3732272461357</v>
      </c>
      <c r="L632" s="444">
        <f t="shared" ca="1" si="54"/>
        <v>679950.94776631868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679950.94776631868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2742.8985177155828</v>
      </c>
      <c r="L633" s="444">
        <f t="shared" ca="1" si="54"/>
        <v>661038.54276945547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661038.54276945547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2664.0968302286528</v>
      </c>
      <c r="L634" s="444">
        <f t="shared" ca="1" si="54"/>
        <v>642047.33608510543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642047.33608510543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2584.9668023771947</v>
      </c>
      <c r="L635" s="444">
        <f t="shared" ca="1" si="54"/>
        <v>622976.99937290384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622976.99937290384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2505.5070660763545</v>
      </c>
      <c r="L636" s="444">
        <f t="shared" ca="1" si="54"/>
        <v>603827.2029244015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603827.2029244015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2425.7162475409277</v>
      </c>
      <c r="L637" s="444">
        <f t="shared" ca="1" si="54"/>
        <v>584597.61565736355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584597.61565736355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2345.592967261603</v>
      </c>
      <c r="L638" s="444">
        <f t="shared" ca="1" si="54"/>
        <v>565287.90511004627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565287.90511004627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2265.1358399811143</v>
      </c>
      <c r="L639" s="444">
        <f t="shared" ca="1" si="54"/>
        <v>545897.73743544857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545897.73743544857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2184.343474670291</v>
      </c>
      <c r="L640" s="444">
        <f t="shared" ca="1" si="54"/>
        <v>526426.77739554003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526426.77739554003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2103.214474504005</v>
      </c>
      <c r="L641" s="444">
        <f t="shared" ca="1" si="54"/>
        <v>506874.68835546524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506874.68835546524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2021.7474368370267</v>
      </c>
      <c r="L642" s="444">
        <f t="shared" ca="1" si="54"/>
        <v>487241.13227772346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487241.13227772346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1939.9409531797692</v>
      </c>
      <c r="L643" s="444">
        <f t="shared" ca="1" si="54"/>
        <v>467525.76971632446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467525.76971632446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1857.7936091739402</v>
      </c>
      <c r="L644" s="444">
        <f t="shared" ca="1" si="54"/>
        <v>447728.25981091964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447728.25981091964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1775.3039845680869</v>
      </c>
      <c r="L645" s="444">
        <f t="shared" ca="1" si="54"/>
        <v>427848.26028090896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427848.26028090896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1692.4706531930424</v>
      </c>
      <c r="L646" s="444">
        <f t="shared" ca="1" si="54"/>
        <v>407885.42741952324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407885.42741952324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1609.2921829372685</v>
      </c>
      <c r="L647" s="444">
        <f t="shared" ca="1" si="54"/>
        <v>387839.41608788172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387839.41608788172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1525.7671357220956</v>
      </c>
      <c r="L648" s="444">
        <f t="shared" ca="1" si="54"/>
        <v>367709.87970902503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367709.87970902503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1441.8940674768594</v>
      </c>
      <c r="L649" s="444">
        <f t="shared" ca="1" si="54"/>
        <v>347496.4702619231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347496.4702619231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1357.6715281139345</v>
      </c>
      <c r="L650" s="444">
        <f t="shared" ca="1" si="54"/>
        <v>327198.83827545826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327198.83827545826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1273.0980615036644</v>
      </c>
      <c r="L651" s="444">
        <f t="shared" ca="1" si="54"/>
        <v>306816.63282238314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306816.63282238314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1188.1722054491847</v>
      </c>
      <c r="L652" s="444">
        <f t="shared" ca="1" si="54"/>
        <v>286349.50151325355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286349.50151325355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1102.8924916611447</v>
      </c>
      <c r="L653" s="444">
        <f t="shared" ca="1" si="54"/>
        <v>265797.09049033589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265797.09049033589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1017.2574457323211</v>
      </c>
      <c r="L654" s="444">
        <f t="shared" ca="1" si="54"/>
        <v>245159.04442148944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245159.04442148944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931.26558711212772</v>
      </c>
      <c r="L655" s="444">
        <f t="shared" ca="1" si="54"/>
        <v>224435.00649402279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224435.00649402279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844.91542908101667</v>
      </c>
      <c r="L656" s="444">
        <f t="shared" ca="1" si="54"/>
        <v>203624.61840852501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203624.61840852501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758.20547872477596</v>
      </c>
      <c r="L657" s="444">
        <f t="shared" ca="1" si="54"/>
        <v>182727.52037267099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182727.52037267099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671.13423690871753</v>
      </c>
      <c r="L658" s="444">
        <f t="shared" ca="1" si="54"/>
        <v>161743.35109500092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161743.35109500092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583.70019825175893</v>
      </c>
      <c r="L659" s="444">
        <f t="shared" ca="1" si="54"/>
        <v>140671.74777867389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140671.74777867389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495.90185110039619</v>
      </c>
      <c r="L660" s="444">
        <f t="shared" ca="1" si="54"/>
        <v>119512.3461151955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119512.3461151955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407.73767750256962</v>
      </c>
      <c r="L661" s="444">
        <f t="shared" ca="1" si="54"/>
        <v>98264.780278119288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98264.780278119288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319.20615318141876</v>
      </c>
      <c r="L662" s="444">
        <f t="shared" ca="1" si="54"/>
        <v>76928.682916721926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76928.682916721926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230.30574750892973</v>
      </c>
      <c r="L663" s="444">
        <f t="shared" ca="1" si="54"/>
        <v>55503.685149652069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55503.685149652069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141.03492347947201</v>
      </c>
      <c r="L664" s="444">
        <f t="shared" ca="1" si="54"/>
        <v>33989.416558552752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33989.416558552752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51.392137683224853</v>
      </c>
      <c r="L665" s="444">
        <f t="shared" ca="1" si="54"/>
        <v>12385.505181657189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12385.505181657189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-38.624159720506661</v>
      </c>
      <c r="L666" s="444">
        <f t="shared" ca="1" si="54"/>
        <v>-9308.4224926421048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-9308.4224926421048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-129.01552503008705</v>
      </c>
      <c r="L667" s="444">
        <f t="shared" ca="1" si="54"/>
        <v>-31092.741532250981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-31092.741532250981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-219.78352102845736</v>
      </c>
      <c r="L668" s="444">
        <f t="shared" ca="1" si="54"/>
        <v>-52967.828567858218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-52967.828567858218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-310.92971701015421</v>
      </c>
      <c r="L669" s="444">
        <f t="shared" ca="1" si="54"/>
        <v>-74934.061799447154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-74934.061799447154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-402.45568880844144</v>
      </c>
      <c r="L670" s="444">
        <f t="shared" ca="1" si="54"/>
        <v>-96991.821002834389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-96991.821002834389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-494.36301882255481</v>
      </c>
      <c r="L671" s="444">
        <f t="shared" ca="1" si="54"/>
        <v>-119141.48753623573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-119141.48753623573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-586.65329604506042</v>
      </c>
      <c r="L672" s="444">
        <f t="shared" ca="1" si="54"/>
        <v>-141383.44434685956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-141383.44434685956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-679.32811608932639</v>
      </c>
      <c r="L673" s="444">
        <f t="shared" ca="1" si="54"/>
        <v>-163718.07597752768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-163718.07597752768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-772.38908121711029</v>
      </c>
      <c r="L674" s="444">
        <f t="shared" ca="1" si="54"/>
        <v>-186145.76857332358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-186145.76857332358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-865.8378003662599</v>
      </c>
      <c r="L675" s="444">
        <f t="shared" ca="1" si="54"/>
        <v>-208666.90988826862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-208666.90988826862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-959.67588917853084</v>
      </c>
      <c r="L676" s="444">
        <f t="shared" ca="1" si="54"/>
        <v>-231281.88929202594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-231281.88929202594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-1053.9049700275198</v>
      </c>
      <c r="L677" s="444">
        <f t="shared" ca="1" si="54"/>
        <v>-253991.09777663223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-253991.09777663223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-1148.5266720467125</v>
      </c>
      <c r="L678" s="444">
        <f t="shared" ca="1" si="54"/>
        <v>-276794.92796325771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-276794.92796325771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-1243.5426311576521</v>
      </c>
      <c r="L679" s="444">
        <f t="shared" ca="1" si="54"/>
        <v>-299693.77410899417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-299693.77410899417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-1338.9544900982207</v>
      </c>
      <c r="L680" s="444">
        <f t="shared" ca="1" si="54"/>
        <v>-322688.03211367119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-322688.03211367119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-1434.7638984510415</v>
      </c>
      <c r="L681" s="444">
        <f t="shared" ca="1" si="54"/>
        <v>-345778.09952670103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-345778.09952670103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-1530.9725126719993</v>
      </c>
      <c r="L682" s="444">
        <f t="shared" ca="1" si="54"/>
        <v>-368964.37555395183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-368964.37555395183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-1627.5819961188777</v>
      </c>
      <c r="L683" s="444">
        <f t="shared" ca="1" si="54"/>
        <v>-392247.2610646495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-392247.2610646495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-1724.5940190801182</v>
      </c>
      <c r="L684" s="444">
        <f t="shared" ca="1" si="54"/>
        <v>-415627.15859830839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-415627.15859830839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-1822.0102588036968</v>
      </c>
      <c r="L685" s="444">
        <f t="shared" ca="1" si="54"/>
        <v>-439104.47237169085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-439104.47237169085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-1919.8323995261235</v>
      </c>
      <c r="L686" s="444">
        <f t="shared" ca="1" si="54"/>
        <v>-462679.60828579578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-462679.60828579578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-2018.0621325015607</v>
      </c>
      <c r="L687" s="444">
        <f t="shared" ca="1" si="54"/>
        <v>-486352.97393287614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-486352.97393287614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-2116.7011560310621</v>
      </c>
      <c r="L688" s="444">
        <f t="shared" ca="1" si="54"/>
        <v>-510124.97860348597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-510124.97860348597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-2215.7511754919369</v>
      </c>
      <c r="L689" s="444">
        <f t="shared" ca="1" si="54"/>
        <v>-533996.03329355677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-533996.03329355677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-2315.2139033672311</v>
      </c>
      <c r="L690" s="444">
        <f t="shared" ca="1" si="54"/>
        <v>-557966.55071150279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-557966.55071150279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-2415.0910592753403</v>
      </c>
      <c r="L691" s="444">
        <f t="shared" ca="1" si="54"/>
        <v>-582036.94528535695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-582036.94528535695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-2515.3843699997319</v>
      </c>
      <c r="L692" s="444">
        <f t="shared" ca="1" si="54"/>
        <v>-606207.63316993543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-606207.63316993543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-2616.095569518809</v>
      </c>
      <c r="L693" s="444">
        <f t="shared" ca="1" si="54"/>
        <v>-630479.03225403302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-630479.03225403302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-2717.2263990358829</v>
      </c>
      <c r="L694" s="444">
        <f t="shared" ca="1" si="54"/>
        <v>-654851.56216764776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-654851.56216764776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-2818.7786070092775</v>
      </c>
      <c r="L695" s="444">
        <f t="shared" ca="1" si="54"/>
        <v>-679325.64428923593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-679325.64428923593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-2920.753949182561</v>
      </c>
      <c r="L696" s="444">
        <f t="shared" ca="1" si="54"/>
        <v>-703901.70175299724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-703901.70175299724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-3023.1541886149002</v>
      </c>
      <c r="L697" s="444">
        <f t="shared" ca="1" si="54"/>
        <v>-728580.159456191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-728580.159456191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-3125.9810957115405</v>
      </c>
      <c r="L698" s="444">
        <f t="shared" ca="1" si="54"/>
        <v>-753361.44406648132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-753361.44406648132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-3229.2364482544167</v>
      </c>
      <c r="L699" s="444">
        <f t="shared" ca="1" si="54"/>
        <v>-778245.98402931448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-778245.98402931448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-3332.9220314328886</v>
      </c>
      <c r="L700" s="444">
        <f t="shared" ca="1" si="54"/>
        <v>-803234.20957532618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-803234.20957532618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-3437.0396378746036</v>
      </c>
      <c r="L701" s="444">
        <f t="shared" ca="1" si="54"/>
        <v>-828326.55272777961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-828326.55272777961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-3541.5910676764934</v>
      </c>
      <c r="L702" s="444">
        <f t="shared" ca="1" si="54"/>
        <v>-853523.447310035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-853523.447310035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-3646.5781284358904</v>
      </c>
      <c r="L703" s="444">
        <f t="shared" ca="1" si="54"/>
        <v>-878825.32895304961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-878825.32895304961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-3752.0026352817854</v>
      </c>
      <c r="L704" s="444">
        <f t="shared" ca="1" si="54"/>
        <v>-904232.63510291022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-904232.63510291022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-3857.8664109062042</v>
      </c>
      <c r="L705" s="444">
        <f t="shared" ca="1" si="54"/>
        <v>-929745.80502839526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-929745.80502839526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-3964.1712855957257</v>
      </c>
      <c r="L706" s="444">
        <f t="shared" ca="1" si="54"/>
        <v>-955365.27982856985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-955365.27982856985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-4070.91909726312</v>
      </c>
      <c r="L707" s="444">
        <f t="shared" ca="1" si="54"/>
        <v>-981091.50244041183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-981091.50244041183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-4178.1116914791273</v>
      </c>
      <c r="L708" s="444">
        <f t="shared" ca="1" si="54"/>
        <v>-1006924.9176464698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-1006924.9176464698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-4285.7509215043692</v>
      </c>
      <c r="L709" s="444">
        <f t="shared" ca="1" si="54"/>
        <v>-1032865.972082553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-1032865.972082553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-4393.8386483213826</v>
      </c>
      <c r="L710" s="444">
        <f t="shared" ca="1" si="54"/>
        <v>-1058915.1142454532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-1058915.1142454532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-4502.3767406668003</v>
      </c>
      <c r="L711" s="444">
        <f t="shared" ca="1" si="54"/>
        <v>-1085072.7945006988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-1085072.7945006988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-4611.3670750636566</v>
      </c>
      <c r="L712" s="444">
        <f t="shared" ca="1" si="54"/>
        <v>-1111339.4650903414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-1111339.4650903414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-4720.8115358538344</v>
      </c>
      <c r="L713" s="444">
        <f t="shared" ca="1" si="54"/>
        <v>-1137715.5801407741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-1137715.5801407741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-4830.712015230637</v>
      </c>
      <c r="L714" s="444">
        <f t="shared" ca="1" si="54"/>
        <v>-1164201.5956705837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-1164201.5956705837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-4941.07041327151</v>
      </c>
      <c r="L715" s="444">
        <f t="shared" ca="1" si="54"/>
        <v>-1190797.9695984339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-1190797.9695984339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-5051.8886379708865</v>
      </c>
      <c r="L716" s="444">
        <f t="shared" ca="1" si="54"/>
        <v>-1217505.1617509837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-1217505.1617509837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-5163.1686052731775</v>
      </c>
      <c r="L717" s="444">
        <f t="shared" ca="1" si="54"/>
        <v>-1244323.6338708356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-1244323.6338708356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-5274.9122391058936</v>
      </c>
      <c r="L718" s="444">
        <f t="shared" ca="1" si="54"/>
        <v>-1271253.8496245204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-1271253.8496245204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-5387.1214714129137</v>
      </c>
      <c r="L719" s="444">
        <f t="shared" ca="1" si="54"/>
        <v>-1298296.2746105122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-1298296.2746105122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-5499.7982421878796</v>
      </c>
      <c r="L720" s="444">
        <f t="shared" ca="1" si="54"/>
        <v>-1325451.3763672789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-1325451.3763672789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-5612.9444995077401</v>
      </c>
      <c r="L721" s="444">
        <f t="shared" ca="1" si="54"/>
        <v>-1352719.6243813655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-1352719.6243813655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-5726.5621995664351</v>
      </c>
      <c r="L722" s="444">
        <f t="shared" ca="1" si="54"/>
        <v>-1380101.4900955108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-1380101.4900955108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-5840.6533067087066</v>
      </c>
      <c r="L723" s="444">
        <f t="shared" ca="1" si="54"/>
        <v>-1407597.4469167984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-1407597.4469167984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-5955.2197934640717</v>
      </c>
      <c r="L724" s="444">
        <f t="shared" ca="1" si="54"/>
        <v>-1435207.9702248413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-1435207.9702248413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-6070.2636405809171</v>
      </c>
      <c r="L725" s="444">
        <f t="shared" ca="1" si="54"/>
        <v>-1462933.537380001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-1462933.537380001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-6185.7868370607493</v>
      </c>
      <c r="L726" s="444">
        <f t="shared" ca="1" si="54"/>
        <v>-1490774.6277316406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-1490774.6277316406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-6301.7913801925806</v>
      </c>
      <c r="L727" s="444">
        <f t="shared" ca="1" si="54"/>
        <v>-1518731.7226264121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-1518731.7226264121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-6418.2792755874616</v>
      </c>
      <c r="L728" s="444">
        <f t="shared" ca="1" si="54"/>
        <v>-1546805.3054165784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-1546805.3054165784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-6535.2525372131549</v>
      </c>
      <c r="L729" s="444">
        <f t="shared" ca="1" si="54"/>
        <v>-1574995.8614683705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-1574995.8614683705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-6652.7131874289553</v>
      </c>
      <c r="L730" s="444">
        <f t="shared" ca="1" si="54"/>
        <v>-1603303.8781703783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-1603303.8781703783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-6770.6632570206548</v>
      </c>
      <c r="L731" s="444">
        <f t="shared" ca="1" si="54"/>
        <v>-1631729.8449419779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-1631729.8449419779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-6889.1047852356533</v>
      </c>
      <c r="L732" s="444">
        <f t="shared" ca="1" si="54"/>
        <v>-1660274.2532417923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-1660274.2532417923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-7008.0398198182129</v>
      </c>
      <c r="L733" s="444">
        <f t="shared" ca="1" si="54"/>
        <v>-1688937.5965761894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-1688937.5965761894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-7127.4704170448676</v>
      </c>
      <c r="L734" s="444">
        <f t="shared" ca="1" si="54"/>
        <v>-1717720.3705078131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-1717720.3705078131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-7247.3986417599663</v>
      </c>
      <c r="L735" s="444">
        <f t="shared" ca="1" si="54"/>
        <v>-1746623.0726641519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-1746623.0726641519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-7367.8265674113782</v>
      </c>
      <c r="L736" s="444">
        <f t="shared" ca="1" si="54"/>
        <v>-1775646.2027461422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-1775646.2027461422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-7488.7562760863366</v>
      </c>
      <c r="L737" s="444">
        <f t="shared" ca="1" si="54"/>
        <v>-1804790.2625368075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-1804790.2625368075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-7610.1898585474428</v>
      </c>
      <c r="L738" s="444">
        <f t="shared" ca="1" si="54"/>
        <v>-1834055.7559099337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-1834055.7559099337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-7732.1294142688021</v>
      </c>
      <c r="L739" s="444">
        <f t="shared" ca="1" si="54"/>
        <v>-1863443.1888387813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-1863443.1888387813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-7854.5770514723345</v>
      </c>
      <c r="L740" s="444">
        <f t="shared" ca="1" si="54"/>
        <v>-1892953.0694048326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-1892953.0694048326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-7977.5348871642136</v>
      </c>
      <c r="L741" s="444">
        <f t="shared" ca="1" si="54"/>
        <v>-1922585.9078065755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-1922585.9078065755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-8101.0050471714767</v>
      </c>
      <c r="L742" s="444">
        <f t="shared" ca="1" si="54"/>
        <v>-1952342.2163683258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-1952342.2163683258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-8224.9896661787698</v>
      </c>
      <c r="L743" s="444">
        <f t="shared" ca="1" si="54"/>
        <v>-1982222.5095490834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-1982222.5095490834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-8349.4908877652597</v>
      </c>
      <c r="L744" s="444">
        <f t="shared" ca="1" si="54"/>
        <v>-2012227.3039514276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-2012227.3039514276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-8474.5108644416923</v>
      </c>
      <c r="L745" s="444">
        <f t="shared" ca="1" si="54"/>
        <v>-2042357.1183304482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-2042357.1183304482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-8600.0517576876136</v>
      </c>
      <c r="L746" s="444">
        <f t="shared" ca="1" si="54"/>
        <v>-2072612.4736027147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-2072612.4736027147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-8726.1157379887227</v>
      </c>
      <c r="L747" s="444">
        <f t="shared" ca="1" si="54"/>
        <v>-2102993.8928552824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-2102993.8928552824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-8852.7049848744209</v>
      </c>
      <c r="L748" s="444">
        <f t="shared" ca="1" si="54"/>
        <v>-2133501.9013547357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-2133501.9013547357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-8979.8216869554781</v>
      </c>
      <c r="L749" s="444">
        <f t="shared" ca="1" si="54"/>
        <v>-2164137.0265562702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-2164137.0265562702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-9107.4680419618708</v>
      </c>
      <c r="L750" s="444">
        <f t="shared" ca="1" si="54"/>
        <v>-2194899.7981128111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-2194899.7981128111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-9235.6462567807903</v>
      </c>
      <c r="L751" s="444">
        <f t="shared" ca="1" si="54"/>
        <v>-2225790.7478841706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-2225790.7478841706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-9364.3585474947886</v>
      </c>
      <c r="L752" s="444">
        <f t="shared" ca="1" si="54"/>
        <v>-2256810.4099462442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-2256810.4099462442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-9493.6071394200953</v>
      </c>
      <c r="L753" s="444">
        <f t="shared" ca="1" si="54"/>
        <v>-2287959.3206002433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-2287959.3206002433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-9623.3942671450914</v>
      </c>
      <c r="L754" s="444">
        <f t="shared" ca="1" si="54"/>
        <v>-2319238.0183819672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-2319238.0183819672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-9753.7221745689421</v>
      </c>
      <c r="L755" s="444">
        <f t="shared" ca="1" si="54"/>
        <v>-2350647.0440711151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-2350647.0440711151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-9884.5931149403914</v>
      </c>
      <c r="L756" s="444">
        <f t="shared" ca="1" si="54"/>
        <v>-2382186.9407006344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-2382186.9407006344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-10016.009350896722</v>
      </c>
      <c r="L757" s="444">
        <f t="shared" ca="1" si="54"/>
        <v>-2413858.25356611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-2413858.25356611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-10147.97315450287</v>
      </c>
      <c r="L758" s="444">
        <f t="shared" ca="1" si="54"/>
        <v>-2445661.5302351918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-2445661.5302351918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-10280.48680729071</v>
      </c>
      <c r="L759" s="444">
        <f t="shared" ca="1" si="54"/>
        <v>-2477597.3205570616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-2477597.3205570616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-10413.552600298503</v>
      </c>
      <c r="L760" s="444">
        <f t="shared" ca="1" si="54"/>
        <v>-2509666.176671939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-2509666.176671939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-10547.17283411049</v>
      </c>
      <c r="L761" s="444">
        <f t="shared" ca="1" si="54"/>
        <v>-2541868.6530206283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-2541868.6530206283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-10681.349818896697</v>
      </c>
      <c r="L762" s="444">
        <f t="shared" ca="1" si="54"/>
        <v>-2574205.3063541036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-2574205.3063541036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-10816.085874452843</v>
      </c>
      <c r="L763" s="444">
        <f t="shared" ca="1" si="54"/>
        <v>-2606676.6957431352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-2606676.6957431352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-10951.383330240475</v>
      </c>
      <c r="L764" s="444">
        <f t="shared" ca="1" si="54"/>
        <v>-2639283.3825879544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-2639283.3825879544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-11087.244525427222</v>
      </c>
      <c r="L765" s="444">
        <f t="shared" ca="1" si="54"/>
        <v>-2672025.9306279602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-2672025.9306279602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-11223.671808927245</v>
      </c>
      <c r="L766" s="444">
        <f t="shared" ca="1" si="54"/>
        <v>-2704904.9059514664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-2704904.9059514664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-11360.667539441854</v>
      </c>
      <c r="L767" s="444">
        <f t="shared" ca="1" si="54"/>
        <v>-2737920.8770054872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-2737920.8770054872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-11498.234085500275</v>
      </c>
      <c r="L768" s="444">
        <f t="shared" ca="1" si="54"/>
        <v>-2771074.4146055663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-2771074.4146055663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-11636.373825500605</v>
      </c>
      <c r="L769" s="444">
        <f t="shared" ca="1" si="54"/>
        <v>-2804366.0919456459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-2804366.0919456459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-11775.089147750936</v>
      </c>
      <c r="L770" s="444">
        <f t="shared" ca="1" si="54"/>
        <v>-2837796.4846079755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-2837796.4846079755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-11914.382450510642</v>
      </c>
      <c r="L771" s="444">
        <f t="shared" ca="1" si="54"/>
        <v>-2871366.1705730651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-2871366.1705730651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-12054.256142031849</v>
      </c>
      <c r="L772" s="444">
        <f t="shared" ca="1" si="54"/>
        <v>-2905075.7302296758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-2905075.7302296758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-12194.712640601061</v>
      </c>
      <c r="L773" s="444">
        <f t="shared" ref="L773:L1027" ca="1" si="80">I773-J773+K773</f>
        <v>-2938925.7463848558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-2938925.7463848558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-12335.754374580978</v>
      </c>
      <c r="L774" s="444">
        <f t="shared" ca="1" si="80"/>
        <v>-2972916.8042740156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-2972916.8042740156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-12477.383782452476</v>
      </c>
      <c r="L775" s="444">
        <f t="shared" ca="1" si="80"/>
        <v>-3007049.4915710469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-3007049.4915710469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-12619.603312856774</v>
      </c>
      <c r="L776" s="444">
        <f t="shared" ca="1" si="80"/>
        <v>-3041324.3983984827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-3041324.3983984827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-12762.415424637757</v>
      </c>
      <c r="L777" s="444">
        <f t="shared" ca="1" si="80"/>
        <v>-3075742.1173376995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-3075742.1173376995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-12905.822586884493</v>
      </c>
      <c r="L778" s="444">
        <f t="shared" ca="1" si="80"/>
        <v>-3110303.2434391631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-3110303.2434391631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-13049.827278973924</v>
      </c>
      <c r="L779" s="444">
        <f t="shared" ca="1" si="80"/>
        <v>-3145008.3742327159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-3145008.3742327159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-13194.431990613728</v>
      </c>
      <c r="L780" s="444">
        <f t="shared" ca="1" si="80"/>
        <v>-3179858.1097379085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-3179858.1097379085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-13339.639221885363</v>
      </c>
      <c r="L781" s="444">
        <f t="shared" ca="1" si="80"/>
        <v>-3214853.0524743726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-3214853.0524743726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-13485.451483287297</v>
      </c>
      <c r="L782" s="444">
        <f t="shared" ca="1" si="80"/>
        <v>-3249993.8074722388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-3249993.8074722388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-13631.871295778406</v>
      </c>
      <c r="L783" s="444">
        <f t="shared" ca="1" si="80"/>
        <v>-3285280.9822825962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-3285280.9822825962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-13778.901190821562</v>
      </c>
      <c r="L784" s="444">
        <f t="shared" ca="1" si="80"/>
        <v>-3320715.1869879966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-3320715.1869879966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-13926.543710427397</v>
      </c>
      <c r="L785" s="444">
        <f t="shared" ca="1" si="80"/>
        <v>-3356297.0342130028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-3356297.0342130028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-14074.801407198256</v>
      </c>
      <c r="L786" s="444">
        <f t="shared" ca="1" si="80"/>
        <v>-3392027.13913478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-3392027.13913478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-14223.676844372329</v>
      </c>
      <c r="L787" s="444">
        <f t="shared" ca="1" si="80"/>
        <v>-3427906.1194937313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-3427906.1194937313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-14373.172595867958</v>
      </c>
      <c r="L788" s="444">
        <f t="shared" ca="1" si="80"/>
        <v>-3463934.595604178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-3463934.595604178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-14523.291246328155</v>
      </c>
      <c r="L789" s="444">
        <f t="shared" ca="1" si="80"/>
        <v>-3500113.1903650849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-3500113.1903650849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-14674.035391165264</v>
      </c>
      <c r="L790" s="444">
        <f t="shared" ca="1" si="80"/>
        <v>-3536442.5292708292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-3536442.5292708292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-14825.407636605865</v>
      </c>
      <c r="L791" s="444">
        <f t="shared" ca="1" si="80"/>
        <v>-3572923.2404220137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-3572923.2404220137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-14977.410599735802</v>
      </c>
      <c r="L792" s="444">
        <f t="shared" ca="1" si="80"/>
        <v>-3609555.9545363286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-3609555.9545363286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-15130.046908545448</v>
      </c>
      <c r="L793" s="444">
        <f t="shared" ca="1" si="80"/>
        <v>-3646341.3049594527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-3646341.3049594527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-15283.31920197513</v>
      </c>
      <c r="L794" s="444">
        <f t="shared" ca="1" si="80"/>
        <v>-3683279.9276760067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-3683279.9276760067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-15437.230129960775</v>
      </c>
      <c r="L795" s="444">
        <f t="shared" ca="1" si="80"/>
        <v>-3720372.4613205465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-3720372.4613205465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-15591.782353479688</v>
      </c>
      <c r="L796" s="444">
        <f t="shared" ca="1" si="80"/>
        <v>-3757619.5471886052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-3757619.5471886052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-15746.978544596597</v>
      </c>
      <c r="L797" s="444">
        <f t="shared" ca="1" si="80"/>
        <v>-3795021.8292477806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-3795021.8292477806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-15902.821386509833</v>
      </c>
      <c r="L798" s="444">
        <f t="shared" ca="1" si="80"/>
        <v>-3832579.9541488695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-3832579.9541488695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-16059.313573597699</v>
      </c>
      <c r="L799" s="444">
        <f t="shared" ca="1" si="80"/>
        <v>-3870294.5712370463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-3870294.5712370463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-16216.457811465105</v>
      </c>
      <c r="L800" s="444">
        <f t="shared" ca="1" si="80"/>
        <v>-3908166.3325630901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-3908166.3325630901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-16374.256816990288</v>
      </c>
      <c r="L801" s="444">
        <f t="shared" ca="1" si="80"/>
        <v>-3946195.8928946592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-3946195.8928946592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-16532.713318371825</v>
      </c>
      <c r="L802" s="444">
        <f t="shared" ca="1" si="80"/>
        <v>-3984383.9097276097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-3984383.9097276097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-16691.830055175786</v>
      </c>
      <c r="L803" s="444">
        <f t="shared" ca="1" si="80"/>
        <v>-4022731.0432973644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-4022731.0432973644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-16851.609778383096</v>
      </c>
      <c r="L804" s="444">
        <f t="shared" ca="1" si="80"/>
        <v>-4061237.9565903265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-4061237.9565903265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-17012.055250437104</v>
      </c>
      <c r="L805" s="444">
        <f t="shared" ca="1" si="80"/>
        <v>-4099905.3153553423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-4099905.3153553423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-17173.169245291338</v>
      </c>
      <c r="L806" s="444">
        <f t="shared" ca="1" si="80"/>
        <v>-4138733.7881152127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-4138733.7881152127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-17334.954548457463</v>
      </c>
      <c r="L807" s="444">
        <f t="shared" ca="1" si="80"/>
        <v>-4177724.0461782492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-4177724.0461782492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-17497.41395705345</v>
      </c>
      <c r="L808" s="444">
        <f t="shared" ca="1" si="80"/>
        <v>-4216876.7636498818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-4216876.7636498818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-17660.550279851916</v>
      </c>
      <c r="L809" s="444">
        <f t="shared" ca="1" si="80"/>
        <v>-4256192.6174443122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-4256192.6174443122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-17824.366337328709</v>
      </c>
      <c r="L810" s="444">
        <f t="shared" ca="1" si="80"/>
        <v>-4295672.2872962197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-4295672.2872962197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-17988.864961711657</v>
      </c>
      <c r="L811" s="444">
        <f t="shared" ca="1" si="80"/>
        <v>-4335316.4557725098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-4335316.4557725098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-18154.048997029535</v>
      </c>
      <c r="L812" s="444">
        <f t="shared" ca="1" si="80"/>
        <v>-4375125.8082841178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-4375125.8082841178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-18319.921299161233</v>
      </c>
      <c r="L813" s="444">
        <f t="shared" ca="1" si="80"/>
        <v>-4415101.0330978576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-4415101.0330978576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-18486.484735885151</v>
      </c>
      <c r="L814" s="444">
        <f t="shared" ca="1" si="80"/>
        <v>-4455242.8213483207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-4455242.8213483207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-18653.742186928746</v>
      </c>
      <c r="L815" s="444">
        <f t="shared" ca="1" si="80"/>
        <v>-4495551.8670498282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-4495551.8670498282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-18821.696544018359</v>
      </c>
      <c r="L816" s="444">
        <f t="shared" ca="1" si="80"/>
        <v>-4536028.8671084251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-4536028.8671084251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-18990.350710929182</v>
      </c>
      <c r="L817" s="444">
        <f t="shared" ca="1" si="80"/>
        <v>-4576674.5213339329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-4576674.5213339329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-19159.707603535462</v>
      </c>
      <c r="L818" s="444">
        <f t="shared" ca="1" si="80"/>
        <v>-4617489.5324520469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-4617489.5324520469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-19329.770149860939</v>
      </c>
      <c r="L819" s="444">
        <f t="shared" ca="1" si="80"/>
        <v>-4658474.6061164858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-4658474.6061164858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-19500.541290129433</v>
      </c>
      <c r="L820" s="444">
        <f t="shared" ca="1" si="80"/>
        <v>-4699630.4509211937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-4699630.4509211937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-19672.023976815715</v>
      </c>
      <c r="L821" s="444">
        <f t="shared" ca="1" si="80"/>
        <v>-4740957.7784125879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-4740957.7784125879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-19844.221174696526</v>
      </c>
      <c r="L822" s="444">
        <f t="shared" ca="1" si="80"/>
        <v>-4782457.3031018628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-4782457.3031018628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-20017.135860901839</v>
      </c>
      <c r="L823" s="444">
        <f t="shared" ca="1" si="80"/>
        <v>-4824129.7424773434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-4824129.7424773434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-20190.77102496634</v>
      </c>
      <c r="L824" s="444">
        <f t="shared" ca="1" si="80"/>
        <v>-4865975.8170168884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-4865975.8170168884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-20365.129668881113</v>
      </c>
      <c r="L825" s="444">
        <f t="shared" ca="1" si="80"/>
        <v>-4907996.250200348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-4907996.250200348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-20540.214807145527</v>
      </c>
      <c r="L826" s="444">
        <f t="shared" ca="1" si="80"/>
        <v>-4950191.7685220717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-4950191.7685220717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-20716.029466819375</v>
      </c>
      <c r="L827" s="444">
        <f t="shared" ca="1" si="80"/>
        <v>-4992563.101503469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-4992563.101503469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-20892.576687575198</v>
      </c>
      <c r="L828" s="444">
        <f t="shared" ca="1" si="80"/>
        <v>-5035110.9817056227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-5035110.9817056227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-21069.859521750837</v>
      </c>
      <c r="L829" s="444">
        <f t="shared" ca="1" si="80"/>
        <v>-5077836.1447419524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-5077836.1447419524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-21247.881034402213</v>
      </c>
      <c r="L830" s="444">
        <f t="shared" ca="1" si="80"/>
        <v>-5120739.329290933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-5120739.329290933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-21426.644303356297</v>
      </c>
      <c r="L831" s="444">
        <f t="shared" ca="1" si="80"/>
        <v>-5163821.2771088677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-5163821.2771088677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-21606.152419264359</v>
      </c>
      <c r="L832" s="444">
        <f t="shared" ca="1" si="80"/>
        <v>-5207082.7330427105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-5207082.7330427105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-21786.408485655371</v>
      </c>
      <c r="L833" s="444">
        <f t="shared" ca="1" si="80"/>
        <v>-5250524.4450429445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-5250524.4450429445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-21967.415618989678</v>
      </c>
      <c r="L834" s="444">
        <f t="shared" ca="1" si="80"/>
        <v>-5294147.1641765125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-5294147.1641765125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-22149.176948712877</v>
      </c>
      <c r="L835" s="444">
        <f t="shared" ca="1" si="80"/>
        <v>-5337951.644639804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-5337951.644639804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-22331.695617309928</v>
      </c>
      <c r="L836" s="444">
        <f t="shared" ca="1" si="80"/>
        <v>-5381938.6437716922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-5381938.6437716922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-22514.974780359462</v>
      </c>
      <c r="L837" s="444">
        <f t="shared" ca="1" si="80"/>
        <v>-5426108.9220666299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-5426108.9220666299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-22699.017606588368</v>
      </c>
      <c r="L838" s="444">
        <f t="shared" ca="1" si="80"/>
        <v>-5470463.2431877963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-5470463.2431877963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-22883.827277926561</v>
      </c>
      <c r="L839" s="444">
        <f t="shared" ca="1" si="80"/>
        <v>-5515002.3739803014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-5515002.3739803014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-23069.406989561998</v>
      </c>
      <c r="L840" s="444">
        <f t="shared" ca="1" si="80"/>
        <v>-5559727.0844844421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-5559727.0844844421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-23255.759949995918</v>
      </c>
      <c r="L841" s="444">
        <f t="shared" ca="1" si="80"/>
        <v>-5604638.1479490167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-5604638.1479490167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-23442.889381098314</v>
      </c>
      <c r="L842" s="444">
        <f t="shared" ca="1" si="80"/>
        <v>-5649736.3408446936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-5649736.3408446936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-23630.798518163632</v>
      </c>
      <c r="L843" s="444">
        <f t="shared" ca="1" si="80"/>
        <v>-5695022.4428774361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-5695022.4428774361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-23819.490609966728</v>
      </c>
      <c r="L844" s="444">
        <f t="shared" ca="1" si="80"/>
        <v>-5740497.2370019816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-5740497.2370019816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-24008.968918818999</v>
      </c>
      <c r="L845" s="444">
        <f t="shared" ca="1" si="80"/>
        <v>-5786161.5094353789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-5786161.5094353789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-24199.236720624824</v>
      </c>
      <c r="L846" s="444">
        <f t="shared" ca="1" si="80"/>
        <v>-5832016.0496705817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-5832016.0496705817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-24390.297304938165</v>
      </c>
      <c r="L847" s="444">
        <f t="shared" ca="1" si="80"/>
        <v>-5878061.6504900986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-5878061.6504900986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-24582.153975019486</v>
      </c>
      <c r="L848" s="444">
        <f t="shared" ca="1" si="80"/>
        <v>-5924299.1079796962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-5924299.1079796962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-24774.81004789281</v>
      </c>
      <c r="L849" s="444">
        <f t="shared" ca="1" si="80"/>
        <v>-5970729.2215421675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-5970729.2215421675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-24968.268854403108</v>
      </c>
      <c r="L850" s="444">
        <f t="shared" ca="1" si="80"/>
        <v>-6017352.7939111488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-6017352.7939111488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-25162.533739273862</v>
      </c>
      <c r="L851" s="444">
        <f t="shared" ca="1" si="80"/>
        <v>-6064170.6311650006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-6064170.6311650006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-25357.608061164912</v>
      </c>
      <c r="L852" s="444">
        <f t="shared" ca="1" si="80"/>
        <v>-6111183.5427407436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-6111183.5427407436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-25553.495192730508</v>
      </c>
      <c r="L853" s="444">
        <f t="shared" ca="1" si="80"/>
        <v>-6158392.3414480528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-6158392.3414480528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-25750.19852067763</v>
      </c>
      <c r="L854" s="444">
        <f t="shared" ca="1" si="80"/>
        <v>-6205797.8434833083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-6205797.8434833083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-25947.721445824529</v>
      </c>
      <c r="L855" s="444">
        <f t="shared" ca="1" si="80"/>
        <v>-6253400.8684437117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-6253400.8684437117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-26146.067383159541</v>
      </c>
      <c r="L856" s="444">
        <f t="shared" ca="1" si="80"/>
        <v>-6301202.2393414499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-6301202.2393414499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-26345.239761900117</v>
      </c>
      <c r="L857" s="444">
        <f t="shared" ca="1" si="80"/>
        <v>-6349202.7826179285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-6349202.7826179285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-26545.24202555211</v>
      </c>
      <c r="L858" s="444">
        <f t="shared" ca="1" si="80"/>
        <v>-6397403.3281580592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-6397403.3281580592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-26746.077631969321</v>
      </c>
      <c r="L859" s="444">
        <f t="shared" ca="1" si="80"/>
        <v>-6445804.7093046065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-6445804.7093046065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-26947.750053413271</v>
      </c>
      <c r="L860" s="444">
        <f t="shared" ca="1" si="80"/>
        <v>-6494407.7628725981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-6494407.7628725981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-27150.262776613235</v>
      </c>
      <c r="L861" s="444">
        <f t="shared" ca="1" si="80"/>
        <v>-6543213.3291637897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-6543213.3291637897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-27353.61930282653</v>
      </c>
      <c r="L862" s="444">
        <f t="shared" ca="1" si="80"/>
        <v>-6592222.2519811951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-6592222.2519811951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-27557.823147899056</v>
      </c>
      <c r="L863" s="444">
        <f t="shared" ca="1" si="80"/>
        <v>-6641435.3786436729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-6641435.3786436729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-27762.877842326048</v>
      </c>
      <c r="L864" s="444">
        <f t="shared" ca="1" si="80"/>
        <v>-6690853.560000577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-6690853.560000577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-27968.786931313141</v>
      </c>
      <c r="L865" s="444">
        <f t="shared" ca="1" si="80"/>
        <v>-6740477.650446469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-6740477.650446469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-28175.553974837698</v>
      </c>
      <c r="L866" s="444">
        <f t="shared" ca="1" si="80"/>
        <v>-6790308.5079358853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-6790308.5079358853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-28383.182547710265</v>
      </c>
      <c r="L867" s="444">
        <f t="shared" ca="1" si="80"/>
        <v>-6840346.9939981736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-6840346.9939981736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-28591.676239636468</v>
      </c>
      <c r="L868" s="444">
        <f t="shared" ca="1" si="80"/>
        <v>-6890593.9737523887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-6890593.9737523887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-28801.03865527903</v>
      </c>
      <c r="L869" s="444">
        <f t="shared" ca="1" si="80"/>
        <v>-6941050.3159222463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-6941050.3159222463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-29011.273414320098</v>
      </c>
      <c r="L870" s="444">
        <f t="shared" ca="1" si="80"/>
        <v>-6991716.892851145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-6991716.892851145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-29222.384151523846</v>
      </c>
      <c r="L871" s="444">
        <f t="shared" ca="1" si="80"/>
        <v>-7042594.5805172473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-7042594.5805172473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-29434.374516799278</v>
      </c>
      <c r="L872" s="444">
        <f t="shared" ca="1" si="80"/>
        <v>-7093684.2585486248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-7093684.2585486248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-29647.248175263347</v>
      </c>
      <c r="L873" s="444">
        <f t="shared" ca="1" si="80"/>
        <v>-7144986.8102384666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-7144986.8102384666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-29861.008807304355</v>
      </c>
      <c r="L874" s="444">
        <f t="shared" ca="1" si="80"/>
        <v>-7196503.1225603493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-7196503.1225603493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-30075.66010864553</v>
      </c>
      <c r="L875" s="444">
        <f t="shared" ca="1" si="80"/>
        <v>-7248234.0861835731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-7248234.0861835731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-30291.205790408963</v>
      </c>
      <c r="L876" s="444">
        <f t="shared" ca="1" si="80"/>
        <v>-7300180.5954885604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-7300180.5954885604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-30507.649579179746</v>
      </c>
      <c r="L877" s="444">
        <f t="shared" ca="1" si="80"/>
        <v>-7352343.5485823182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-7352343.5485823182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-30724.995217070402</v>
      </c>
      <c r="L878" s="444">
        <f t="shared" ca="1" si="80"/>
        <v>-7404723.8473139666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-7404723.8473139666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-30943.246461785599</v>
      </c>
      <c r="L879" s="444">
        <f t="shared" ca="1" si="80"/>
        <v>-7457322.3972903304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-7457322.3972903304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-31162.407086687123</v>
      </c>
      <c r="L880" s="444">
        <f t="shared" ca="1" si="80"/>
        <v>-7510140.1078915959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-7510140.1078915959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-31382.480880859064</v>
      </c>
      <c r="L881" s="444">
        <f t="shared" ca="1" si="80"/>
        <v>-7563177.8922870336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-7563177.8922870336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-31603.471649173378</v>
      </c>
      <c r="L882" s="444">
        <f t="shared" ca="1" si="80"/>
        <v>-7616436.6674507856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-7616436.6674507856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-31825.383212355682</v>
      </c>
      <c r="L883" s="444">
        <f t="shared" ca="1" si="80"/>
        <v>-7669917.3541777199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-7669917.3541777199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-32048.219407051238</v>
      </c>
      <c r="L884" s="444">
        <f t="shared" ca="1" si="80"/>
        <v>-7723620.8770993492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-7723620.8770993492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-32271.984085891363</v>
      </c>
      <c r="L885" s="444">
        <f t="shared" ca="1" si="80"/>
        <v>-7777548.1646998189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-7777548.1646998189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-32496.681117559987</v>
      </c>
      <c r="L886" s="444">
        <f t="shared" ca="1" si="80"/>
        <v>-7831700.1493319571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-7831700.1493319571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-32722.314386860558</v>
      </c>
      <c r="L887" s="444">
        <f t="shared" ca="1" si="80"/>
        <v>-7886077.7672333959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-7886077.7672333959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-32948.887794783222</v>
      </c>
      <c r="L888" s="444">
        <f t="shared" ca="1" si="80"/>
        <v>-7940681.9585427577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-7940681.9585427577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-33176.405258572231</v>
      </c>
      <c r="L889" s="444">
        <f t="shared" ca="1" si="80"/>
        <v>-7995513.6673159087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-7995513.6673159087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-33404.870711793694</v>
      </c>
      <c r="L890" s="444">
        <f t="shared" ca="1" si="80"/>
        <v>-8050573.8415422812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-8050573.8415422812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-33634.288104403582</v>
      </c>
      <c r="L891" s="444">
        <f t="shared" ca="1" si="80"/>
        <v>-8105863.4331612634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-8105863.4331612634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-33864.661402816004</v>
      </c>
      <c r="L892" s="444">
        <f t="shared" ca="1" si="80"/>
        <v>-8161383.3980786577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-8161383.3980786577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-34095.994589971815</v>
      </c>
      <c r="L893" s="444">
        <f t="shared" ca="1" si="80"/>
        <v>-8217134.6961832074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-8217134.6961832074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-34328.291665407443</v>
      </c>
      <c r="L894" s="444">
        <f t="shared" ca="1" si="80"/>
        <v>-8273118.2913631937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-8273118.2913631937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-34561.556645324046</v>
      </c>
      <c r="L895" s="444">
        <f t="shared" ca="1" si="80"/>
        <v>-8329335.1515230965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-8329335.1515230965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-34795.793562656982</v>
      </c>
      <c r="L896" s="444">
        <f t="shared" ca="1" si="80"/>
        <v>-8385786.2486003321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-8385786.2486003321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-35031.00646714546</v>
      </c>
      <c r="L897" s="444">
        <f t="shared" ca="1" si="80"/>
        <v>-8442472.5585820563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-8442472.5585820563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-35267.19942540265</v>
      </c>
      <c r="L898" s="444">
        <f t="shared" ca="1" si="80"/>
        <v>-8499395.0615220387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-8499395.0615220387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-35504.376520985905</v>
      </c>
      <c r="L899" s="444">
        <f t="shared" ca="1" si="80"/>
        <v>-8556554.7415576037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-8556554.7415576037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-35742.541854467432</v>
      </c>
      <c r="L900" s="444">
        <f t="shared" ca="1" si="80"/>
        <v>-8613952.5869266503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-8613952.5869266503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-35981.699543505121</v>
      </c>
      <c r="L901" s="444">
        <f t="shared" ca="1" si="80"/>
        <v>-8671589.5899847355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-8671589.5899847355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-36221.853722913809</v>
      </c>
      <c r="L902" s="444">
        <f t="shared" ca="1" si="80"/>
        <v>-8729466.747222228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-8729466.747222228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-36463.008544736695</v>
      </c>
      <c r="L903" s="444">
        <f t="shared" ca="1" si="80"/>
        <v>-8787585.0592815448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-8787585.0592815448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-36705.168178317181</v>
      </c>
      <c r="L904" s="444">
        <f t="shared" ca="1" si="80"/>
        <v>-8845945.5309744421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-8845945.5309744421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-36948.336810370922</v>
      </c>
      <c r="L905" s="444">
        <f t="shared" ca="1" si="80"/>
        <v>-8904549.1712993924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-8904549.1712993924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-37192.518645058211</v>
      </c>
      <c r="L906" s="444">
        <f t="shared" ca="1" si="80"/>
        <v>-8963396.9934590291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-8963396.9934590291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-37437.717904056699</v>
      </c>
      <c r="L907" s="444">
        <f t="shared" ca="1" si="80"/>
        <v>-9022490.0148776658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-9022490.0148776658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-37683.938826634352</v>
      </c>
      <c r="L908" s="444">
        <f t="shared" ca="1" si="80"/>
        <v>-9081829.2572188787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-9081829.2572188787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-37931.185669722741</v>
      </c>
      <c r="L909" s="444">
        <f t="shared" ca="1" si="80"/>
        <v>-9141415.7464031801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-9141415.7464031801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-38179.462707990664</v>
      </c>
      <c r="L910" s="444">
        <f t="shared" ca="1" si="80"/>
        <v>-9201250.5126257502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-9201250.5126257502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-38428.77423391804</v>
      </c>
      <c r="L911" s="444">
        <f t="shared" ca="1" si="80"/>
        <v>-9261334.5903742481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-9261334.5903742481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-38679.124557870113</v>
      </c>
      <c r="L912" s="444">
        <f t="shared" ca="1" si="80"/>
        <v>-9321669.0184466969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-9321669.0184466969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-38930.518008171981</v>
      </c>
      <c r="L913" s="444">
        <f t="shared" ca="1" si="80"/>
        <v>-9382254.8399694487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-9382254.8399694487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-39182.95893118345</v>
      </c>
      <c r="L914" s="444">
        <f t="shared" ca="1" si="80"/>
        <v>-9443093.1024152115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-9443093.1024152115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-39436.451691374124</v>
      </c>
      <c r="L915" s="444">
        <f t="shared" ca="1" si="80"/>
        <v>-9504184.857621165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-9504184.857621165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-39691.000671398935</v>
      </c>
      <c r="L916" s="444">
        <f t="shared" ca="1" si="80"/>
        <v>-9565531.1618071441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-9565531.1618071441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-39946.61027217385</v>
      </c>
      <c r="L917" s="444">
        <f t="shared" ca="1" si="80"/>
        <v>-9627133.0755938981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-9627133.0755938981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-40203.284912951989</v>
      </c>
      <c r="L918" s="444">
        <f t="shared" ca="1" si="80"/>
        <v>-9688991.6640214287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-9688991.6640214287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-40461.02903140003</v>
      </c>
      <c r="L919" s="444">
        <f t="shared" ca="1" si="80"/>
        <v>-9751107.9965674076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-9751107.9965674076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-40719.847083674947</v>
      </c>
      <c r="L920" s="444">
        <f t="shared" ca="1" si="80"/>
        <v>-9813483.1471656617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-9813483.1471656617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-40979.743544501005</v>
      </c>
      <c r="L921" s="444">
        <f t="shared" ca="1" si="80"/>
        <v>-9876118.1942247413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-9876118.1942247413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-41240.722907247167</v>
      </c>
      <c r="L922" s="444">
        <f t="shared" ca="1" si="80"/>
        <v>-9939014.2206465676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-9939014.2206465676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-41502.789684004776</v>
      </c>
      <c r="L923" s="444">
        <f t="shared" ca="1" si="80"/>
        <v>-10002172.313845152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-10002172.313845152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-41765.948405665549</v>
      </c>
      <c r="L924" s="444">
        <f t="shared" ca="1" si="80"/>
        <v>-10065593.565765398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-10065593.565765398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-42030.203621999906</v>
      </c>
      <c r="L925" s="444">
        <f t="shared" ca="1" si="80"/>
        <v>-10129279.072901977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-10129279.072901977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-42295.559901735651</v>
      </c>
      <c r="L926" s="444">
        <f t="shared" ca="1" si="80"/>
        <v>-10193229.936318291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-10193229.936318291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-42562.021832636958</v>
      </c>
      <c r="L927" s="444">
        <f t="shared" ca="1" si="80"/>
        <v>-10257447.261665508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-10257447.261665508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-42829.594021583696</v>
      </c>
      <c r="L928" s="444">
        <f t="shared" ca="1" si="80"/>
        <v>-10321932.15920167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-10321932.15920167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-43098.281094651044</v>
      </c>
      <c r="L929" s="444">
        <f t="shared" ca="1" si="80"/>
        <v>-10386685.743810901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-10386685.743810901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-43368.087697189505</v>
      </c>
      <c r="L930" s="444">
        <f t="shared" ca="1" si="80"/>
        <v>-10451709.13502267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-10451709.13502267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-43639.018493905205</v>
      </c>
      <c r="L931" s="444">
        <f t="shared" ca="1" si="80"/>
        <v>-10517003.457031155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-10517003.457031155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-43911.078168940556</v>
      </c>
      <c r="L932" s="444">
        <f t="shared" ca="1" si="80"/>
        <v>-10582569.838714674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-10582569.838714674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-44184.271425955223</v>
      </c>
      <c r="L933" s="444">
        <f t="shared" ca="1" si="80"/>
        <v>-10648409.413655208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-10648409.413655208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-44458.602988207451</v>
      </c>
      <c r="L934" s="444">
        <f t="shared" ca="1" si="80"/>
        <v>-10714523.320157995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-10714523.320157995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-44734.077598635726</v>
      </c>
      <c r="L935" s="444">
        <f t="shared" ca="1" si="80"/>
        <v>-10780912.70127121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-10780912.70127121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-45010.700019940785</v>
      </c>
      <c r="L936" s="444">
        <f t="shared" ca="1" si="80"/>
        <v>-10847578.70480573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-10847578.70480573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-45288.475034667958</v>
      </c>
      <c r="L937" s="444">
        <f t="shared" ca="1" si="80"/>
        <v>-10914522.483354976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-10914522.483354976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-45567.407445289813</v>
      </c>
      <c r="L938" s="444">
        <f t="shared" ca="1" si="80"/>
        <v>-10981745.194314845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-10981745.194314845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-45847.502074289267</v>
      </c>
      <c r="L939" s="444">
        <f t="shared" ca="1" si="80"/>
        <v>-11049247.999903714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-11049247.999903714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-46128.763764242889</v>
      </c>
      <c r="L940" s="444">
        <f t="shared" ca="1" si="80"/>
        <v>-11117032.067182537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-11117032.067182537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-46411.197377904653</v>
      </c>
      <c r="L941" s="444">
        <f t="shared" ca="1" si="80"/>
        <v>-11185098.568075022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-11185098.568075022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-46694.807798290007</v>
      </c>
      <c r="L942" s="444">
        <f t="shared" ca="1" si="80"/>
        <v>-11253448.679387892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-11253448.679387892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-46979.599928760297</v>
      </c>
      <c r="L943" s="444">
        <f t="shared" ca="1" si="80"/>
        <v>-11322083.582831232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-11322083.582831232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-47265.578693107549</v>
      </c>
      <c r="L944" s="444">
        <f t="shared" ca="1" si="80"/>
        <v>-11391004.465038918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-11391004.465038918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-47552.749035639572</v>
      </c>
      <c r="L945" s="444">
        <f t="shared" ca="1" si="80"/>
        <v>-11460212.517589137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-11460212.517589137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-47841.115921265482</v>
      </c>
      <c r="L946" s="444">
        <f t="shared" ca="1" si="80"/>
        <v>-11529708.937024983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-11529708.937024983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-48130.684335581507</v>
      </c>
      <c r="L947" s="444">
        <f t="shared" ca="1" si="80"/>
        <v>-11599494.924875144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-11599494.924875144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-48421.459284957178</v>
      </c>
      <c r="L948" s="444">
        <f t="shared" ca="1" si="80"/>
        <v>-11669571.687674681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-11669571.687674681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-48713.44579662192</v>
      </c>
      <c r="L949" s="444">
        <f t="shared" ca="1" si="80"/>
        <v>-11739940.436985882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-11739940.436985882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-49006.648918751918</v>
      </c>
      <c r="L950" s="444">
        <f t="shared" ca="1" si="80"/>
        <v>-11810602.389419213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-11810602.389419213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-49301.07372055747</v>
      </c>
      <c r="L951" s="444">
        <f t="shared" ca="1" si="80"/>
        <v>-11881558.76665435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-11881558.76665435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-49596.725292370538</v>
      </c>
      <c r="L952" s="444">
        <f t="shared" ca="1" si="80"/>
        <v>-11952810.795461299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-11952810.795461299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-49893.608745732825</v>
      </c>
      <c r="L953" s="444">
        <f t="shared" ca="1" si="80"/>
        <v>-12024359.707721611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-12024359.707721611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-50191.729213484126</v>
      </c>
      <c r="L954" s="444">
        <f t="shared" ca="1" si="80"/>
        <v>-12096206.740449674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-12096206.740449674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-50491.091849851058</v>
      </c>
      <c r="L955" s="444">
        <f t="shared" ca="1" si="80"/>
        <v>-12168353.135814104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-12168353.135814104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-50791.701830536178</v>
      </c>
      <c r="L956" s="444">
        <f t="shared" ca="1" si="80"/>
        <v>-12240800.14115922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-12240800.14115922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-51093.564352807494</v>
      </c>
      <c r="L957" s="444">
        <f t="shared" ca="1" si="80"/>
        <v>-12313549.009026606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-12313549.009026606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-51396.684635588274</v>
      </c>
      <c r="L958" s="444">
        <f t="shared" ca="1" si="80"/>
        <v>-12386600.997176774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-12386600.997176774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-51701.067919547306</v>
      </c>
      <c r="L959" s="444">
        <f t="shared" ca="1" si="80"/>
        <v>-12459957.3686109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-12459957.3686109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-52006.719467189498</v>
      </c>
      <c r="L960" s="444">
        <f t="shared" ca="1" si="80"/>
        <v>-12533619.391592668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-12533619.391592668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-52313.644562946865</v>
      </c>
      <c r="L961" s="444">
        <f t="shared" ca="1" si="80"/>
        <v>-12607588.339670194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-12607588.339670194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-52621.848513269892</v>
      </c>
      <c r="L962" s="444">
        <f t="shared" ca="1" si="80"/>
        <v>-12681865.491698043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-12681865.491698043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-52931.336646719261</v>
      </c>
      <c r="L963" s="444">
        <f t="shared" ca="1" si="80"/>
        <v>-12756452.131859342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-12756452.131859342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-53242.114314058002</v>
      </c>
      <c r="L964" s="444">
        <f t="shared" ca="1" si="80"/>
        <v>-12831349.54968798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-12831349.54968798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-53554.186888343997</v>
      </c>
      <c r="L965" s="444">
        <f t="shared" ca="1" si="80"/>
        <v>-12906559.040090904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-12906559.040090904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-53867.559765022845</v>
      </c>
      <c r="L966" s="444">
        <f t="shared" ca="1" si="80"/>
        <v>-12982081.903370505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-12982081.903370505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-54182.238362021184</v>
      </c>
      <c r="L967" s="444">
        <f t="shared" ca="1" si="80"/>
        <v>-13057919.445247106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-13057919.445247106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-54498.228119840351</v>
      </c>
      <c r="L968" s="444">
        <f t="shared" ca="1" si="80"/>
        <v>-13134072.976881526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-13134072.976881526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-54815.534501650436</v>
      </c>
      <c r="L969" s="444">
        <f t="shared" ca="1" si="80"/>
        <v>-13210543.814897757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-13210543.814897757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-55134.162993384743</v>
      </c>
      <c r="L970" s="444">
        <f t="shared" ca="1" si="80"/>
        <v>-13287333.281405721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-13287333.281405721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-55454.119103834586</v>
      </c>
      <c r="L971" s="444">
        <f t="shared" ca="1" si="80"/>
        <v>-13364442.704024134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-13364442.704024134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-55775.408364744639</v>
      </c>
      <c r="L972" s="444">
        <f t="shared" ca="1" si="80"/>
        <v>-13441873.415903458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-13441873.415903458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-56098.036330908486</v>
      </c>
      <c r="L973" s="444">
        <f t="shared" ca="1" si="80"/>
        <v>-13519626.755748946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-13519626.755748946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-56422.008580264679</v>
      </c>
      <c r="L974" s="444">
        <f t="shared" ca="1" si="80"/>
        <v>-13597704.067843791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-13597704.067843791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-56747.330713993208</v>
      </c>
      <c r="L975" s="444">
        <f t="shared" ca="1" si="80"/>
        <v>-13676106.702072363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-13676106.702072363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-57074.008356612263</v>
      </c>
      <c r="L976" s="444">
        <f t="shared" ca="1" si="80"/>
        <v>-13754836.013943555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-13754836.013943555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-57402.047156075561</v>
      </c>
      <c r="L977" s="444">
        <f t="shared" ca="1" si="80"/>
        <v>-13833893.364614209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-13833893.364614209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-57731.452783869943</v>
      </c>
      <c r="L978" s="444">
        <f t="shared" ca="1" si="80"/>
        <v>-13913280.120912658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-13913280.120912658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-58062.23093511349</v>
      </c>
      <c r="L979" s="444">
        <f t="shared" ca="1" si="80"/>
        <v>-13992997.655362351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-13992997.655362351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-58394.387328653866</v>
      </c>
      <c r="L980" s="444">
        <f t="shared" ca="1" si="80"/>
        <v>-14073047.346205585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-14073047.346205585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-58727.92770716735</v>
      </c>
      <c r="L981" s="444">
        <f t="shared" ca="1" si="80"/>
        <v>-14153430.577427331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-14153430.577427331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-59062.857837257958</v>
      </c>
      <c r="L982" s="444">
        <f t="shared" ca="1" si="80"/>
        <v>-14234148.738779169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-14234148.738779169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-59399.183509557282</v>
      </c>
      <c r="L983" s="444">
        <f t="shared" ca="1" si="80"/>
        <v>-14315203.225803304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-14315203.225803304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-59736.910538824515</v>
      </c>
      <c r="L984" s="444">
        <f t="shared" ca="1" si="80"/>
        <v>-14396595.439856708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-14396595.439856708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-60076.04476404703</v>
      </c>
      <c r="L985" s="444">
        <f t="shared" ca="1" si="80"/>
        <v>-14478326.788135335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-14478326.788135335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-60416.592048541308</v>
      </c>
      <c r="L986" s="444">
        <f t="shared" ca="1" si="80"/>
        <v>-14560398.683698455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-14560398.683698455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-60758.558280054298</v>
      </c>
      <c r="L987" s="444">
        <f t="shared" ca="1" si="80"/>
        <v>-14642812.545493089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-14642812.545493089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-61101.949370865281</v>
      </c>
      <c r="L988" s="444">
        <f t="shared" ca="1" si="80"/>
        <v>-14725569.798378533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-14725569.798378533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-61446.771257887958</v>
      </c>
      <c r="L989" s="444">
        <f t="shared" ca="1" si="80"/>
        <v>-14808671.873151001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-14808671.873151001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-61793.02990277324</v>
      </c>
      <c r="L990" s="444">
        <f t="shared" ca="1" si="80"/>
        <v>-14892120.206568353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-14892120.206568353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-62140.731292012213</v>
      </c>
      <c r="L991" s="444">
        <f t="shared" ca="1" si="80"/>
        <v>-14975916.241374945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-14975916.241374945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-62489.881437039679</v>
      </c>
      <c r="L992" s="444">
        <f t="shared" ca="1" si="80"/>
        <v>-15060061.426326564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-15060061.426326564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-62840.486374338092</v>
      </c>
      <c r="L993" s="444">
        <f t="shared" ca="1" si="80"/>
        <v>-15144557.21621548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-15144557.21621548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-63192.552165541914</v>
      </c>
      <c r="L994" s="444">
        <f t="shared" ca="1" si="80"/>
        <v>-15229405.071895601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-15229405.071895601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-63546.084897542423</v>
      </c>
      <c r="L995" s="444">
        <f t="shared" ca="1" si="80"/>
        <v>-15314606.460307723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-15314606.460307723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-63901.090682592927</v>
      </c>
      <c r="L996" s="444">
        <f t="shared" ca="1" si="80"/>
        <v>-15400162.854504894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-15400162.854504894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-64257.575658414476</v>
      </c>
      <c r="L997" s="444">
        <f t="shared" ca="1" si="80"/>
        <v>-15486075.733677888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-15486075.733677888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-64615.54598830195</v>
      </c>
      <c r="L998" s="444">
        <f t="shared" ca="1" si="80"/>
        <v>-15572346.58318077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-15572346.58318077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-64975.007861230624</v>
      </c>
      <c r="L999" s="444">
        <f t="shared" ca="1" si="80"/>
        <v>-15658976.89455658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-15658976.89455658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-65335.967491963165</v>
      </c>
      <c r="L1000" s="444">
        <f t="shared" ca="1" si="80"/>
        <v>-15745968.165563123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-15745968.165563123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-65698.431121157089</v>
      </c>
      <c r="L1001" s="444">
        <f t="shared" ca="1" si="80"/>
        <v>-15833321.90019886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-15833321.90019886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-66062.405015472657</v>
      </c>
      <c r="L1002" s="444">
        <f t="shared" ca="1" si="80"/>
        <v>-15921039.608728912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-15921039.608728912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-66427.895467681214</v>
      </c>
      <c r="L1003" s="444">
        <f t="shared" ca="1" si="80"/>
        <v>-16009122.807711173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-16009122.807711173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-66794.908796773962</v>
      </c>
      <c r="L1004" s="444">
        <f t="shared" ca="1" si="80"/>
        <v>-16097573.020022526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-16097573.020022526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-67163.451348071278</v>
      </c>
      <c r="L1005" s="444">
        <f t="shared" ca="1" si="80"/>
        <v>-16186391.774885178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-16186391.774885178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-67533.529493332317</v>
      </c>
      <c r="L1006" s="444">
        <f t="shared" ca="1" si="80"/>
        <v>-16275580.607893089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-16275580.607893089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-67905.149630865286</v>
      </c>
      <c r="L1007" s="444">
        <f t="shared" ca="1" si="80"/>
        <v>-16365141.061038533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-16365141.061038533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-68278.318185637967</v>
      </c>
      <c r="L1008" s="444">
        <f t="shared" ca="1" si="80"/>
        <v>-16455074.682738751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-16455074.682738751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-68653.041609388878</v>
      </c>
      <c r="L1009" s="444">
        <f t="shared" ca="1" si="80"/>
        <v>-16545383.02786272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-16545383.02786272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-69029.326380738756</v>
      </c>
      <c r="L1010" s="444">
        <f t="shared" ca="1" si="80"/>
        <v>-16636067.657758038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-16636067.657758038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-69407.179005302576</v>
      </c>
      <c r="L1011" s="444">
        <f t="shared" ca="1" si="80"/>
        <v>-16727130.14027792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-16727130.14027792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-69786.606015802085</v>
      </c>
      <c r="L1012" s="444">
        <f t="shared" ca="1" si="80"/>
        <v>-16818572.049808301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-16818572.049808301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-70167.61397217866</v>
      </c>
      <c r="L1013" s="444">
        <f t="shared" ca="1" si="80"/>
        <v>-16910394.967295058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-16910394.967295058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-70550.209461706807</v>
      </c>
      <c r="L1014" s="444">
        <f t="shared" ca="1" si="80"/>
        <v>-17002600.480271343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-17002600.480271343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-70934.399099108006</v>
      </c>
      <c r="L1015" s="444">
        <f t="shared" ca="1" si="80"/>
        <v>-17095190.182885028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-17095190.182885028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-71320.189526665024</v>
      </c>
      <c r="L1016" s="444">
        <f t="shared" ca="1" si="80"/>
        <v>-17188165.675926272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-17188165.675926272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-71707.587414336871</v>
      </c>
      <c r="L1017" s="444">
        <f t="shared" ca="1" si="80"/>
        <v>-17281528.566855185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-17281528.566855185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-72096.599459874007</v>
      </c>
      <c r="L1018" s="444">
        <f t="shared" ca="1" si="80"/>
        <v>-17375280.469829638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-17375280.469829638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-72487.232388934222</v>
      </c>
      <c r="L1019" s="444">
        <f t="shared" ca="1" si="80"/>
        <v>-17469423.005733151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-17469423.005733151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-72879.492955198861</v>
      </c>
      <c r="L1020" s="444">
        <f t="shared" ca="1" si="80"/>
        <v>-17563957.802202929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-17563957.802202929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-73273.387940489614</v>
      </c>
      <c r="L1021" s="444">
        <f t="shared" ca="1" si="80"/>
        <v>-17658886.493657995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-17658886.493657995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-73668.924154885724</v>
      </c>
      <c r="L1022" s="444">
        <f t="shared" ca="1" si="80"/>
        <v>-17754210.721327458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-17754210.721327458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-74066.108436841809</v>
      </c>
      <c r="L1023" s="444">
        <f t="shared" ca="1" si="80"/>
        <v>-17849932.133278877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-17849932.133278877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-74464.947653306052</v>
      </c>
      <c r="L1024" s="444">
        <f t="shared" ca="1" si="80"/>
        <v>-17946052.384446759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-17946052.384446759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-74865.448699838904</v>
      </c>
      <c r="L1025" s="444">
        <f t="shared" ca="1" si="80"/>
        <v>-18042573.136661176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-18042573.136661176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-75267.618500732307</v>
      </c>
      <c r="L1026" s="444">
        <f t="shared" ca="1" si="80"/>
        <v>-18139496.058676485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-18139496.058676485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-75671.464009129428</v>
      </c>
      <c r="L1027" s="444">
        <f t="shared" ca="1" si="80"/>
        <v>-18236822.826200191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-18236822.826200191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-76076.992207144867</v>
      </c>
      <c r="L1028" s="444">
        <f t="shared" ref="L1028:L1282" ca="1" si="104">I1028-J1028+K1028</f>
        <v>-18334555.121921912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-18334555.121921912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-76484.210105985374</v>
      </c>
      <c r="L1029" s="444">
        <f t="shared" ca="1" si="104"/>
        <v>-18432694.635542475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-18432694.635542475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-76893.124746071044</v>
      </c>
      <c r="L1030" s="444">
        <f t="shared" ca="1" si="104"/>
        <v>-18531243.063803121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-18531243.063803121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-77303.743197157077</v>
      </c>
      <c r="L1031" s="444">
        <f t="shared" ca="1" si="104"/>
        <v>-18630202.110514857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-18630202.110514857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-77716.07255845597</v>
      </c>
      <c r="L1032" s="444">
        <f t="shared" ca="1" si="104"/>
        <v>-18729573.486587889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-18729573.486587889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-78130.119958760275</v>
      </c>
      <c r="L1033" s="444">
        <f t="shared" ca="1" si="104"/>
        <v>-18829358.910061229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-18829358.910061229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-78545.892556565857</v>
      </c>
      <c r="L1034" s="444">
        <f t="shared" ca="1" si="104"/>
        <v>-18929560.106132373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-18929560.106132373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-78963.397540195627</v>
      </c>
      <c r="L1035" s="444">
        <f t="shared" ca="1" si="104"/>
        <v>-19030178.807187147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-19030178.807187147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-79382.642127923857</v>
      </c>
      <c r="L1036" s="444">
        <f t="shared" ca="1" si="104"/>
        <v>-19131216.752829649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-19131216.752829649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-79803.633568100937</v>
      </c>
      <c r="L1037" s="444">
        <f t="shared" ca="1" si="104"/>
        <v>-19232675.689912327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-19232675.689912327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-80226.379139278768</v>
      </c>
      <c r="L1038" s="444">
        <f t="shared" ca="1" si="104"/>
        <v>-19334557.372566182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-19334557.372566182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-80650.886150336504</v>
      </c>
      <c r="L1039" s="444">
        <f t="shared" ca="1" si="104"/>
        <v>-19436863.562231097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-19436863.562231097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-81077.16194060698</v>
      </c>
      <c r="L1040" s="444">
        <f t="shared" ca="1" si="104"/>
        <v>-19539596.027686283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-19539596.027686283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-81505.21388000359</v>
      </c>
      <c r="L1041" s="444">
        <f t="shared" ca="1" si="104"/>
        <v>-19642756.545080863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-19642756.545080863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-81935.049369147673</v>
      </c>
      <c r="L1042" s="444">
        <f t="shared" ca="1" si="104"/>
        <v>-19746346.897964589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-19746346.897964589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-82366.675839496529</v>
      </c>
      <c r="L1043" s="444">
        <f t="shared" ca="1" si="104"/>
        <v>-19850368.877318662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-19850368.877318662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-82800.100753471823</v>
      </c>
      <c r="L1044" s="444">
        <f t="shared" ca="1" si="104"/>
        <v>-19954824.28158671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-19954824.28158671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-83235.331604588704</v>
      </c>
      <c r="L1045" s="444">
        <f t="shared" ca="1" si="104"/>
        <v>-20059714.916705877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-20059714.916705877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-83672.375917585217</v>
      </c>
      <c r="L1046" s="444">
        <f t="shared" ca="1" si="104"/>
        <v>-20165042.596138038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-20165042.596138038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-84111.241248552556</v>
      </c>
      <c r="L1047" s="444">
        <f t="shared" ca="1" si="104"/>
        <v>-20270809.140901167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-20270809.140901167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-84551.935185065595</v>
      </c>
      <c r="L1048" s="444">
        <f t="shared" ca="1" si="104"/>
        <v>-20377016.379600812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-20377016.379600812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-84994.465346314115</v>
      </c>
      <c r="L1049" s="444">
        <f t="shared" ca="1" si="104"/>
        <v>-20483666.148461703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-20483666.148461703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-85438.839383234503</v>
      </c>
      <c r="L1050" s="444">
        <f t="shared" ca="1" si="104"/>
        <v>-20590760.291359514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-20590760.291359514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-85885.06497864204</v>
      </c>
      <c r="L1051" s="444">
        <f t="shared" ca="1" si="104"/>
        <v>-20698300.659852732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-20698300.659852732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-86333.149847363791</v>
      </c>
      <c r="L1052" s="444">
        <f t="shared" ca="1" si="104"/>
        <v>-20806289.113214672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-20806289.113214672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-86783.101736371871</v>
      </c>
      <c r="L1053" s="444">
        <f t="shared" ca="1" si="104"/>
        <v>-20914727.51846562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-20914727.51846562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-87234.928424917482</v>
      </c>
      <c r="L1054" s="444">
        <f t="shared" ca="1" si="104"/>
        <v>-21023617.750405114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-21023617.750405114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-87688.637724665386</v>
      </c>
      <c r="L1055" s="444">
        <f t="shared" ca="1" si="104"/>
        <v>-21132961.691644356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-21132961.691644356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-88144.23747982888</v>
      </c>
      <c r="L1056" s="444">
        <f t="shared" ca="1" si="104"/>
        <v>-21242761.232638761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-21242761.232638761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-88601.735567305572</v>
      </c>
      <c r="L1057" s="444">
        <f t="shared" ca="1" si="104"/>
        <v>-21353018.271720644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-21353018.271720644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-89061.139896813416</v>
      </c>
      <c r="L1058" s="444">
        <f t="shared" ca="1" si="104"/>
        <v>-21463734.715132035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-21463734.715132035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-89522.458411027546</v>
      </c>
      <c r="L1059" s="444">
        <f t="shared" ca="1" si="104"/>
        <v>-21574912.47705764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-21574912.47705764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-89985.69908571757</v>
      </c>
      <c r="L1060" s="444">
        <f t="shared" ca="1" si="104"/>
        <v>-21686553.479657933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-21686553.479657933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-90450.869929885463</v>
      </c>
      <c r="L1061" s="444">
        <f t="shared" ca="1" si="104"/>
        <v>-21798659.653102394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-21798659.653102394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-90917.978985904047</v>
      </c>
      <c r="L1062" s="444">
        <f t="shared" ca="1" si="104"/>
        <v>-21911232.935602877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-21911232.935602877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-91387.03432965606</v>
      </c>
      <c r="L1063" s="444">
        <f t="shared" ca="1" si="104"/>
        <v>-22024275.273447111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-22024275.273447111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-91858.044070673699</v>
      </c>
      <c r="L1064" s="444">
        <f t="shared" ca="1" si="104"/>
        <v>-22137788.621032361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-22137788.621032361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-92331.016352278908</v>
      </c>
      <c r="L1065" s="444">
        <f t="shared" ca="1" si="104"/>
        <v>-22251774.940899216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-22251774.940899216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-92805.95935172413</v>
      </c>
      <c r="L1066" s="444">
        <f t="shared" ca="1" si="104"/>
        <v>-22366236.203765519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-22366236.203765519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-93282.881280333735</v>
      </c>
      <c r="L1067" s="444">
        <f t="shared" ca="1" si="104"/>
        <v>-22481174.388560429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-22481174.388560429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-93761.790383645857</v>
      </c>
      <c r="L1068" s="444">
        <f t="shared" ca="1" si="104"/>
        <v>-22596591.482458651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-22596591.482458651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-94242.694941555121</v>
      </c>
      <c r="L1069" s="444">
        <f t="shared" ca="1" si="104"/>
        <v>-22712489.480914783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-22712489.480914783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-94725.60326845567</v>
      </c>
      <c r="L1070" s="444">
        <f t="shared" ca="1" si="104"/>
        <v>-22828870.387697816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-22828870.387697816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-95210.523713384973</v>
      </c>
      <c r="L1071" s="444">
        <f t="shared" ca="1" si="104"/>
        <v>-22945736.214925777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-22945736.214925777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-95697.464660168145</v>
      </c>
      <c r="L1072" s="444">
        <f t="shared" ca="1" si="104"/>
        <v>-23063088.983100522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-23063088.983100522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-96186.434527562917</v>
      </c>
      <c r="L1073" s="444">
        <f t="shared" ca="1" si="104"/>
        <v>-23180930.721142661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-23180930.721142661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-96677.441769405152</v>
      </c>
      <c r="L1074" s="444">
        <f t="shared" ca="1" si="104"/>
        <v>-23299263.466426644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-23299263.466426644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-97170.494874755095</v>
      </c>
      <c r="L1075" s="444">
        <f t="shared" ca="1" si="104"/>
        <v>-23418089.264815979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-23418089.264815979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-97665.602368043983</v>
      </c>
      <c r="L1076" s="444">
        <f t="shared" ca="1" si="104"/>
        <v>-23537410.170698602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-23537410.170698602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-98162.772809221584</v>
      </c>
      <c r="L1077" s="444">
        <f t="shared" ca="1" si="104"/>
        <v>-23657228.247022402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-23657228.247022402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-98662.014793904076</v>
      </c>
      <c r="L1078" s="444">
        <f t="shared" ca="1" si="104"/>
        <v>-23777545.565330882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-23777545.565330882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-99163.336953522739</v>
      </c>
      <c r="L1079" s="444">
        <f t="shared" ca="1" si="104"/>
        <v>-23898364.205798984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-23898364.205798984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-99666.747955473169</v>
      </c>
      <c r="L1080" s="444">
        <f t="shared" ca="1" si="104"/>
        <v>-24019686.257269036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-24019686.257269036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-100172.25650326506</v>
      </c>
      <c r="L1081" s="444">
        <f t="shared" ca="1" si="104"/>
        <v>-24141513.817286879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-24141513.817286879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-100679.87133667273</v>
      </c>
      <c r="L1082" s="444">
        <f t="shared" ca="1" si="104"/>
        <v>-24263848.992138129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-24263848.992138129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-101189.60123188628</v>
      </c>
      <c r="L1083" s="444">
        <f t="shared" ca="1" si="104"/>
        <v>-24386693.896884594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-24386693.896884594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-101701.45500166321</v>
      </c>
      <c r="L1084" s="444">
        <f t="shared" ca="1" si="104"/>
        <v>-24510050.655400835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-24510050.655400835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-102215.44149548089</v>
      </c>
      <c r="L1085" s="444">
        <f t="shared" ca="1" si="104"/>
        <v>-24633921.400410894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-24633921.400410894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-102731.56959968946</v>
      </c>
      <c r="L1086" s="444">
        <f t="shared" ca="1" si="104"/>
        <v>-24758308.27352516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-24758308.27352516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-103249.84823766557</v>
      </c>
      <c r="L1087" s="444">
        <f t="shared" ca="1" si="104"/>
        <v>-24883213.425277404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-24883213.425277404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-103770.28636996659</v>
      </c>
      <c r="L1088" s="444">
        <f t="shared" ca="1" si="104"/>
        <v>-25008639.01516195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-25008639.01516195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-104292.89299448553</v>
      </c>
      <c r="L1089" s="444">
        <f t="shared" ca="1" si="104"/>
        <v>-25134587.211671013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-25134587.211671013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-104817.67714660663</v>
      </c>
      <c r="L1090" s="444">
        <f t="shared" ca="1" si="104"/>
        <v>-25261060.192332197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-25261060.192332197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-105344.64789936156</v>
      </c>
      <c r="L1091" s="444">
        <f t="shared" ca="1" si="104"/>
        <v>-25388060.143746138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-25388060.143746138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-105873.81436358631</v>
      </c>
      <c r="L1092" s="444">
        <f t="shared" ca="1" si="104"/>
        <v>-25515589.261624303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-25515589.261624303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-106405.18568807867</v>
      </c>
      <c r="L1093" s="444">
        <f t="shared" ca="1" si="104"/>
        <v>-25643649.750826959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-25643649.750826959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-106938.7710597564</v>
      </c>
      <c r="L1094" s="444">
        <f t="shared" ca="1" si="104"/>
        <v>-25772243.825401291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-25772243.825401291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-107474.57970381611</v>
      </c>
      <c r="L1095" s="444">
        <f t="shared" ca="1" si="104"/>
        <v>-25901373.708619684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-25901373.708619684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-108012.62088389276</v>
      </c>
      <c r="L1096" s="444">
        <f t="shared" ca="1" si="104"/>
        <v>-26031041.633018155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-26031041.633018155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-108552.90390221971</v>
      </c>
      <c r="L1097" s="444">
        <f t="shared" ca="1" si="104"/>
        <v>-26161249.840434954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-26161249.840434954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-109095.43809978971</v>
      </c>
      <c r="L1098" s="444">
        <f t="shared" ca="1" si="104"/>
        <v>-26292000.582049321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-26292000.582049321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-109640.23285651626</v>
      </c>
      <c r="L1099" s="444">
        <f t="shared" ca="1" si="104"/>
        <v>-26423296.118420415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-26423296.118420415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-110187.29759139579</v>
      </c>
      <c r="L1100" s="444">
        <f t="shared" ca="1" si="104"/>
        <v>-26555138.719526388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-26555138.719526388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-110736.64176267067</v>
      </c>
      <c r="L1101" s="444">
        <f t="shared" ca="1" si="104"/>
        <v>-26687530.664803635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-26687530.664803635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-111288.27486799257</v>
      </c>
      <c r="L1102" s="444">
        <f t="shared" ca="1" si="104"/>
        <v>-26820474.243186206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-26820474.243186206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-111842.2064445866</v>
      </c>
      <c r="L1103" s="444">
        <f t="shared" ca="1" si="104"/>
        <v>-26953971.753145371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-26953971.753145371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-112398.44606941644</v>
      </c>
      <c r="L1104" s="444">
        <f t="shared" ca="1" si="104"/>
        <v>-27088025.502729364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-27088025.502729364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-112957.00335934975</v>
      </c>
      <c r="L1105" s="444">
        <f t="shared" ca="1" si="104"/>
        <v>-27222637.809603292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-27222637.809603292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-113517.88797132445</v>
      </c>
      <c r="L1106" s="444">
        <f t="shared" ca="1" si="104"/>
        <v>-27357811.001089193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-27357811.001089193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-114081.10960251572</v>
      </c>
      <c r="L1107" s="444">
        <f t="shared" ca="1" si="104"/>
        <v>-27493547.414206285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-27493547.414206285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-114646.67799050359</v>
      </c>
      <c r="L1108" s="444">
        <f t="shared" ca="1" si="104"/>
        <v>-27629849.395711366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-27629849.395711366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-115214.60291344143</v>
      </c>
      <c r="L1109" s="444">
        <f t="shared" ca="1" si="104"/>
        <v>-27766719.302139387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-27766719.302139387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-115784.89419022486</v>
      </c>
      <c r="L1110" s="444">
        <f t="shared" ca="1" si="104"/>
        <v>-27904159.49984419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-27904159.49984419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-116357.56168066154</v>
      </c>
      <c r="L1111" s="444">
        <f t="shared" ca="1" si="104"/>
        <v>-28042172.365039431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-28042172.365039431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-116932.6152856417</v>
      </c>
      <c r="L1112" s="444">
        <f t="shared" ca="1" si="104"/>
        <v>-28180760.28383965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-28180760.28383965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-117510.06494730926</v>
      </c>
      <c r="L1113" s="444">
        <f t="shared" ca="1" si="104"/>
        <v>-28319925.652301539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-28319925.652301539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-118089.9206492338</v>
      </c>
      <c r="L1114" s="444">
        <f t="shared" ca="1" si="104"/>
        <v>-28459670.87646535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-28459670.87646535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-118672.19241658303</v>
      </c>
      <c r="L1115" s="444">
        <f t="shared" ca="1" si="104"/>
        <v>-28599998.37239651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-28599998.37239651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-119256.89031629619</v>
      </c>
      <c r="L1116" s="444">
        <f t="shared" ca="1" si="104"/>
        <v>-28740910.566227384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-28740910.566227384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-119844.02445725816</v>
      </c>
      <c r="L1117" s="444">
        <f t="shared" ca="1" si="104"/>
        <v>-28882409.894199219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-28882409.894199219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-120433.60499047415</v>
      </c>
      <c r="L1118" s="444">
        <f t="shared" ca="1" si="104"/>
        <v>-29024498.802704271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-29024498.802704271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-121025.64210924519</v>
      </c>
      <c r="L1119" s="444">
        <f t="shared" ca="1" si="104"/>
        <v>-29167179.748328093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-29167179.748328093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-121620.14604934446</v>
      </c>
      <c r="L1120" s="444">
        <f t="shared" ca="1" si="104"/>
        <v>-29310455.197892014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-29310455.197892014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-122217.12708919412</v>
      </c>
      <c r="L1121" s="444">
        <f t="shared" ca="1" si="104"/>
        <v>-29454327.628495786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-29454327.628495786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-122816.59555004317</v>
      </c>
      <c r="L1122" s="444">
        <f t="shared" ca="1" si="104"/>
        <v>-29598799.527560405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-29598799.527560405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-123418.56179614576</v>
      </c>
      <c r="L1123" s="444">
        <f t="shared" ca="1" si="104"/>
        <v>-29743873.39287113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-29743873.39287113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-124023.03623494045</v>
      </c>
      <c r="L1124" s="444">
        <f t="shared" ca="1" si="104"/>
        <v>-29889551.732620649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-29889551.732620649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-124630.0293172301</v>
      </c>
      <c r="L1125" s="444">
        <f t="shared" ca="1" si="104"/>
        <v>-30035837.065452456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-30035837.065452456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-125239.55153736264</v>
      </c>
      <c r="L1126" s="444">
        <f t="shared" ca="1" si="104"/>
        <v>-30182731.920504395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-30182731.920504395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-125851.61343341238</v>
      </c>
      <c r="L1127" s="444">
        <f t="shared" ca="1" si="104"/>
        <v>-30330238.837452386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-30330238.837452386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-126466.22558736235</v>
      </c>
      <c r="L1128" s="444">
        <f t="shared" ca="1" si="104"/>
        <v>-30478360.366554324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-30478360.366554324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-127083.39862528707</v>
      </c>
      <c r="L1129" s="444">
        <f t="shared" ca="1" si="104"/>
        <v>-30627099.068694189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-30627099.068694189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-127703.14321753655</v>
      </c>
      <c r="L1130" s="444">
        <f t="shared" ca="1" si="104"/>
        <v>-30776457.515426304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-30776457.515426304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-128325.47007892033</v>
      </c>
      <c r="L1131" s="444">
        <f t="shared" ca="1" si="104"/>
        <v>-30926438.289019801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-30926438.289019801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-128950.38996889323</v>
      </c>
      <c r="L1132" s="444">
        <f t="shared" ca="1" si="104"/>
        <v>-31077043.982503273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-31077043.982503273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-129577.91369174104</v>
      </c>
      <c r="L1133" s="444">
        <f t="shared" ca="1" si="104"/>
        <v>-31228277.199709591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-31228277.199709591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-130208.05209676737</v>
      </c>
      <c r="L1134" s="444">
        <f t="shared" ca="1" si="104"/>
        <v>-31380140.555320937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-31380140.555320937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-130840.81607848131</v>
      </c>
      <c r="L1135" s="444">
        <f t="shared" ca="1" si="104"/>
        <v>-31532636.674913995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-31532636.674913995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-131476.21657678572</v>
      </c>
      <c r="L1136" s="444">
        <f t="shared" ca="1" si="104"/>
        <v>-31685768.195005357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-31685768.195005357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-132114.26457716638</v>
      </c>
      <c r="L1137" s="444">
        <f t="shared" ca="1" si="104"/>
        <v>-31839537.7630971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-31839537.7630971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-132754.97111088198</v>
      </c>
      <c r="L1138" s="444">
        <f t="shared" ca="1" si="104"/>
        <v>-31993948.037722558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-31993948.037722558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-133398.34725515472</v>
      </c>
      <c r="L1139" s="444">
        <f t="shared" ca="1" si="104"/>
        <v>-32149001.688492291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-32149001.688492291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-134044.40413336197</v>
      </c>
      <c r="L1140" s="444">
        <f t="shared" ca="1" si="104"/>
        <v>-32304701.396140229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-32304701.396140229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-134693.15291522836</v>
      </c>
      <c r="L1141" s="444">
        <f t="shared" ca="1" si="104"/>
        <v>-32461049.852570035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-32461049.852570035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-135344.60481701922</v>
      </c>
      <c r="L1142" s="444">
        <f t="shared" ca="1" si="104"/>
        <v>-32618049.76090163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-32618049.76090163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-135998.77110173419</v>
      </c>
      <c r="L1143" s="444">
        <f t="shared" ca="1" si="104"/>
        <v>-32775703.835517943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-32775703.835517943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-136655.66307930215</v>
      </c>
      <c r="L1144" s="444">
        <f t="shared" ca="1" si="104"/>
        <v>-32934014.802111823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-32934014.802111823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-137315.29210677667</v>
      </c>
      <c r="L1145" s="444">
        <f t="shared" ca="1" si="104"/>
        <v>-33092985.397733178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-33092985.397733178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-137977.6695885323</v>
      </c>
      <c r="L1146" s="444">
        <f t="shared" ca="1" si="104"/>
        <v>-33252618.370836288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-33252618.370836288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-138642.80697646196</v>
      </c>
      <c r="L1147" s="444">
        <f t="shared" ca="1" si="104"/>
        <v>-33412916.481327329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-33412916.481327329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-139310.7157701746</v>
      </c>
      <c r="L1148" s="444">
        <f t="shared" ca="1" si="104"/>
        <v>-33573882.50061208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-33573882.50061208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-139981.4075171944</v>
      </c>
      <c r="L1149" s="444">
        <f t="shared" ca="1" si="104"/>
        <v>-33735519.211643852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-33735519.211643852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-140654.89381316013</v>
      </c>
      <c r="L1150" s="444">
        <f t="shared" ca="1" si="104"/>
        <v>-33897829.408971593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-33897829.408971593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-141331.18630202572</v>
      </c>
      <c r="L1151" s="444">
        <f t="shared" ca="1" si="104"/>
        <v>-34060815.898788199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-34060815.898788199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-142010.29667626155</v>
      </c>
      <c r="L1152" s="444">
        <f t="shared" ca="1" si="104"/>
        <v>-34224481.498979039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-34224481.498979039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-142692.23667705673</v>
      </c>
      <c r="L1153" s="444">
        <f t="shared" ca="1" si="104"/>
        <v>-34388829.039170675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-34388829.039170675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-143377.01809452189</v>
      </c>
      <c r="L1154" s="444">
        <f t="shared" ca="1" si="104"/>
        <v>-34553861.360779777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-34553861.360779777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-144064.65276789313</v>
      </c>
      <c r="L1155" s="444">
        <f t="shared" ca="1" si="104"/>
        <v>-34719581.317062251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-34719581.317062251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-144755.1525857368</v>
      </c>
      <c r="L1156" s="444">
        <f t="shared" ca="1" si="104"/>
        <v>-34885991.773162566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-34885991.773162566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-145448.52948615476</v>
      </c>
      <c r="L1157" s="444">
        <f t="shared" ca="1" si="104"/>
        <v>-35053095.606163301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-35053095.606163301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-146144.79545699115</v>
      </c>
      <c r="L1158" s="444">
        <f t="shared" ca="1" si="104"/>
        <v>-35220895.705134869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-35220895.705134869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-146843.96253603935</v>
      </c>
      <c r="L1159" s="444">
        <f t="shared" ca="1" si="104"/>
        <v>-35389394.971185483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-35389394.971185483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-147546.04281125026</v>
      </c>
      <c r="L1160" s="444">
        <f t="shared" ca="1" si="104"/>
        <v>-35558596.317511313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-35558596.317511313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-148251.0484209412</v>
      </c>
      <c r="L1161" s="444">
        <f t="shared" ca="1" si="104"/>
        <v>-35728502.669446833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-35728502.669446833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-148958.99155400589</v>
      </c>
      <c r="L1162" s="444">
        <f t="shared" ca="1" si="104"/>
        <v>-35899116.964515418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-35899116.964515418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-149669.88445012498</v>
      </c>
      <c r="L1163" s="444">
        <f t="shared" ca="1" si="104"/>
        <v>-36070442.152480118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-36070442.152480118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-150383.7393999779</v>
      </c>
      <c r="L1164" s="444">
        <f t="shared" ca="1" si="104"/>
        <v>-36242481.195394672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-36242481.195394672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-151100.56874545521</v>
      </c>
      <c r="L1165" s="444">
        <f t="shared" ca="1" si="104"/>
        <v>-36415237.067654707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-36415237.067654707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-151820.38487987203</v>
      </c>
      <c r="L1166" s="444">
        <f t="shared" ca="1" si="104"/>
        <v>-36588712.756049156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-36588712.756049156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-152543.20024818223</v>
      </c>
      <c r="L1167" s="444">
        <f t="shared" ca="1" si="104"/>
        <v>-36762911.259811915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-36762911.259811915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-153269.02734719371</v>
      </c>
      <c r="L1168" s="444">
        <f t="shared" ca="1" si="104"/>
        <v>-36937835.590673685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-36937835.590673685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-153907.64829447368</v>
      </c>
      <c r="L1169" s="444">
        <f t="shared" ca="1" si="104"/>
        <v>-37091743.238968156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-37091743.238968156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-154548.93016236732</v>
      </c>
      <c r="L1170" s="444">
        <f t="shared" ca="1" si="104"/>
        <v>-37246292.169130526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-37246292.169130526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-155192.88403804385</v>
      </c>
      <c r="L1171" s="444">
        <f t="shared" ca="1" si="104"/>
        <v>-37401485.053168572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-37401485.053168572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-155839.52105486905</v>
      </c>
      <c r="L1172" s="444">
        <f t="shared" ca="1" si="104"/>
        <v>-37557324.574223444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-37557324.574223444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-156488.85239259768</v>
      </c>
      <c r="L1173" s="444">
        <f t="shared" ca="1" si="104"/>
        <v>-37713813.426616043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-37713813.426616043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-157140.88927756684</v>
      </c>
      <c r="L1174" s="444">
        <f t="shared" ca="1" si="104"/>
        <v>-37870954.315893613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-37870954.315893613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-157795.64298289004</v>
      </c>
      <c r="L1175" s="444">
        <f t="shared" ca="1" si="104"/>
        <v>-38028749.958876505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-38028749.958876505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-158453.1248286521</v>
      </c>
      <c r="L1176" s="444">
        <f t="shared" ca="1" si="104"/>
        <v>-38187203.083705157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-38187203.083705157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-159113.34618210481</v>
      </c>
      <c r="L1177" s="444">
        <f t="shared" ca="1" si="104"/>
        <v>-38346316.429887265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-38346316.429887265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-159776.31845786361</v>
      </c>
      <c r="L1178" s="444">
        <f t="shared" ca="1" si="104"/>
        <v>-38506092.748345129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-38506092.748345129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-160442.0531181047</v>
      </c>
      <c r="L1179" s="444">
        <f t="shared" ca="1" si="104"/>
        <v>-38666534.801463231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-38666534.801463231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-161110.56167276346</v>
      </c>
      <c r="L1180" s="444">
        <f t="shared" ca="1" si="104"/>
        <v>-38827645.363135993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-38827645.363135993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-161781.8556797333</v>
      </c>
      <c r="L1181" s="444">
        <f t="shared" ca="1" si="104"/>
        <v>-38989427.218815729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-38989427.218815729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-162455.94674506554</v>
      </c>
      <c r="L1182" s="444">
        <f t="shared" ca="1" si="104"/>
        <v>-39151883.165560797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-39151883.165560797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-163132.84652316998</v>
      </c>
      <c r="L1183" s="444">
        <f t="shared" ca="1" si="104"/>
        <v>-39315016.01208397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-39315016.01208397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-163812.56671701654</v>
      </c>
      <c r="L1184" s="444">
        <f t="shared" ca="1" si="104"/>
        <v>-39478828.578800984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-39478828.578800984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-164495.11907833742</v>
      </c>
      <c r="L1185" s="444">
        <f t="shared" ca="1" si="104"/>
        <v>-39643323.697879322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-39643323.697879322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-165180.51540783051</v>
      </c>
      <c r="L1186" s="444">
        <f t="shared" ca="1" si="104"/>
        <v>-39808504.213287152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-39808504.213287152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-165868.76755536313</v>
      </c>
      <c r="L1187" s="444">
        <f t="shared" ca="1" si="104"/>
        <v>-39974372.980842516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-39974372.980842516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-166559.88742017714</v>
      </c>
      <c r="L1188" s="444">
        <f t="shared" ca="1" si="104"/>
        <v>-40140932.868262693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-40140932.868262693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-167253.88695109455</v>
      </c>
      <c r="L1189" s="444">
        <f t="shared" ca="1" si="104"/>
        <v>-40308186.75521379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-40308186.75521379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-167950.77814672413</v>
      </c>
      <c r="L1190" s="444">
        <f t="shared" ca="1" si="104"/>
        <v>-40476137.533360511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-40476137.533360511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-168650.57305566879</v>
      </c>
      <c r="L1191" s="444">
        <f t="shared" ca="1" si="104"/>
        <v>-40644788.106416181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-40644788.106416181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-169353.28377673408</v>
      </c>
      <c r="L1192" s="444">
        <f t="shared" ca="1" si="104"/>
        <v>-40814141.390192918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-40814141.390192918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-170058.92245913716</v>
      </c>
      <c r="L1193" s="444">
        <f t="shared" ca="1" si="104"/>
        <v>-40984200.312652059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-40984200.312652059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-170767.5013027169</v>
      </c>
      <c r="L1194" s="444">
        <f t="shared" ca="1" si="104"/>
        <v>-41154967.813954778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-41154967.813954778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-171479.03255814491</v>
      </c>
      <c r="L1195" s="444">
        <f t="shared" ca="1" si="104"/>
        <v>-41326446.846512921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-41326446.846512921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-172193.52852713718</v>
      </c>
      <c r="L1196" s="444">
        <f t="shared" ca="1" si="104"/>
        <v>-41498640.375040062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-41498640.375040062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-172911.00156266693</v>
      </c>
      <c r="L1197" s="444">
        <f t="shared" ca="1" si="104"/>
        <v>-41671551.376602732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-41671551.376602732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-173631.46406917804</v>
      </c>
      <c r="L1198" s="444">
        <f t="shared" ca="1" si="104"/>
        <v>-41845182.840671912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-41845182.840671912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-174354.92850279962</v>
      </c>
      <c r="L1199" s="444">
        <f t="shared" ca="1" si="104"/>
        <v>-42019537.76917471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-42019537.76917471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-175081.40737156128</v>
      </c>
      <c r="L1200" s="444">
        <f t="shared" ca="1" si="104"/>
        <v>-42194619.176546268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-42194619.176546268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-175810.91323560945</v>
      </c>
      <c r="L1201" s="444">
        <f t="shared" ca="1" si="104"/>
        <v>-42370430.08978188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-42370430.08978188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-176543.45870742449</v>
      </c>
      <c r="L1202" s="444">
        <f t="shared" ca="1" si="104"/>
        <v>-42546973.548489302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-42546973.548489302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-177279.05645203876</v>
      </c>
      <c r="L1203" s="444">
        <f t="shared" ca="1" si="104"/>
        <v>-42724252.604941338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-42724252.604941338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-178017.71918725557</v>
      </c>
      <c r="L1204" s="444">
        <f t="shared" ca="1" si="104"/>
        <v>-42902270.324128591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-42902270.324128591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-178759.45968386912</v>
      </c>
      <c r="L1205" s="444">
        <f t="shared" ca="1" si="104"/>
        <v>-43081029.783812463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-43081029.783812463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-179504.29076588526</v>
      </c>
      <c r="L1206" s="444">
        <f t="shared" ca="1" si="104"/>
        <v>-43260534.074578345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-43260534.074578345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-180252.22531074309</v>
      </c>
      <c r="L1207" s="444">
        <f t="shared" ca="1" si="104"/>
        <v>-43440786.299889088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-43440786.299889088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-181003.27624953786</v>
      </c>
      <c r="L1208" s="444">
        <f t="shared" ca="1" si="104"/>
        <v>-43621789.576138623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-43621789.576138623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-181757.45656724425</v>
      </c>
      <c r="L1209" s="444">
        <f t="shared" ca="1" si="104"/>
        <v>-43803547.032705866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-43803547.032705866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-182514.77930294111</v>
      </c>
      <c r="L1210" s="444">
        <f t="shared" ca="1" si="104"/>
        <v>-43986061.812008806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-43986061.812008806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-183275.25755003668</v>
      </c>
      <c r="L1211" s="444">
        <f t="shared" ca="1" si="104"/>
        <v>-44169337.069558844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-44169337.069558844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-184038.90445649519</v>
      </c>
      <c r="L1212" s="444">
        <f t="shared" ca="1" si="104"/>
        <v>-44353375.97401534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-44353375.97401534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-184805.73322506392</v>
      </c>
      <c r="L1213" s="444">
        <f t="shared" ca="1" si="104"/>
        <v>-44538181.707240403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-44538181.707240403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-185575.75711350166</v>
      </c>
      <c r="L1214" s="444">
        <f t="shared" ca="1" si="104"/>
        <v>-44723757.464353904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-44723757.464353904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-186348.98943480794</v>
      </c>
      <c r="L1215" s="444">
        <f t="shared" ca="1" si="104"/>
        <v>-44910106.453788713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-44910106.453788713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-187125.44355745296</v>
      </c>
      <c r="L1216" s="444">
        <f t="shared" ca="1" si="104"/>
        <v>-45097231.897346169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-45097231.897346169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-187905.13290560903</v>
      </c>
      <c r="L1217" s="444">
        <f t="shared" ca="1" si="104"/>
        <v>-45285137.030251779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-45285137.030251779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-188688.0709593824</v>
      </c>
      <c r="L1218" s="444">
        <f t="shared" ca="1" si="104"/>
        <v>-45473825.10121116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-45473825.10121116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-189474.27125504651</v>
      </c>
      <c r="L1219" s="444">
        <f t="shared" ca="1" si="104"/>
        <v>-45663299.372466207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-45663299.372466207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-190263.74738527587</v>
      </c>
      <c r="L1220" s="444">
        <f t="shared" ca="1" si="104"/>
        <v>-45853563.119851485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-45853563.119851485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-191056.51299938117</v>
      </c>
      <c r="L1221" s="444">
        <f t="shared" ca="1" si="104"/>
        <v>-46044619.632850863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-46044619.632850863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-191852.58180354527</v>
      </c>
      <c r="L1222" s="444">
        <f t="shared" ca="1" si="104"/>
        <v>-46236472.214654408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-46236472.214654408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-192651.96756106004</v>
      </c>
      <c r="L1223" s="444">
        <f t="shared" ca="1" si="104"/>
        <v>-46429124.182215467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-46429124.182215467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-193454.68409256445</v>
      </c>
      <c r="L1224" s="444">
        <f t="shared" ca="1" si="104"/>
        <v>-46622578.866308033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-46622578.866308033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-194260.74527628347</v>
      </c>
      <c r="L1225" s="444">
        <f t="shared" ca="1" si="104"/>
        <v>-46816839.611584321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-46816839.611584321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-195070.16504826801</v>
      </c>
      <c r="L1226" s="444">
        <f t="shared" ca="1" si="104"/>
        <v>-47011909.776632592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-47011909.776632592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-195882.9574026358</v>
      </c>
      <c r="L1227" s="444">
        <f t="shared" ca="1" si="104"/>
        <v>-47207792.734035231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-47207792.734035231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-196699.13639181346</v>
      </c>
      <c r="L1228" s="444">
        <f t="shared" ca="1" si="104"/>
        <v>-47404491.870427042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-47404491.870427042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-197518.71612677933</v>
      </c>
      <c r="L1229" s="444">
        <f t="shared" ca="1" si="104"/>
        <v>-47602010.586553819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-47602010.586553819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-198341.71077730757</v>
      </c>
      <c r="L1230" s="444">
        <f t="shared" ca="1" si="104"/>
        <v>-47800352.297331125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-47800352.297331125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-199168.13457221302</v>
      </c>
      <c r="L1231" s="444">
        <f t="shared" ca="1" si="104"/>
        <v>-47999520.43190334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-47999520.43190334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-199998.00179959726</v>
      </c>
      <c r="L1232" s="444">
        <f t="shared" ca="1" si="104"/>
        <v>-48199518.433702938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-48199518.433702938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-200831.32680709558</v>
      </c>
      <c r="L1233" s="444">
        <f t="shared" ca="1" si="104"/>
        <v>-48400349.760510035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-48400349.760510035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-201668.12400212514</v>
      </c>
      <c r="L1234" s="444">
        <f t="shared" ca="1" si="104"/>
        <v>-48602017.884512164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-48602017.884512164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-202508.40785213403</v>
      </c>
      <c r="L1235" s="444">
        <f t="shared" ca="1" si="104"/>
        <v>-48804526.292364299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-48804526.292364299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-203352.19288485125</v>
      </c>
      <c r="L1236" s="444">
        <f t="shared" ca="1" si="104"/>
        <v>-49007878.485249147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-49007878.485249147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-204199.49368853812</v>
      </c>
      <c r="L1237" s="444">
        <f t="shared" ca="1" si="104"/>
        <v>-49212077.978937685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-49212077.978937685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-205050.32491224035</v>
      </c>
      <c r="L1238" s="444">
        <f t="shared" ca="1" si="104"/>
        <v>-49417128.303849928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-49417128.303849928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-205904.70126604137</v>
      </c>
      <c r="L1239" s="444">
        <f t="shared" ca="1" si="104"/>
        <v>-49623033.005115971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-49623033.005115971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-206762.63752131653</v>
      </c>
      <c r="L1240" s="444">
        <f t="shared" ca="1" si="104"/>
        <v>-49829795.64263729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-49829795.64263729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-207624.14851098871</v>
      </c>
      <c r="L1241" s="444">
        <f t="shared" ca="1" si="104"/>
        <v>-50037419.791148275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-50037419.791148275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-208489.24912978447</v>
      </c>
      <c r="L1242" s="444">
        <f t="shared" ca="1" si="104"/>
        <v>-50245909.040278062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-50245909.040278062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-209357.95433449192</v>
      </c>
      <c r="L1243" s="444">
        <f t="shared" ca="1" si="104"/>
        <v>-50455266.994612552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-50455266.994612552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-210230.27914421898</v>
      </c>
      <c r="L1244" s="444">
        <f t="shared" ca="1" si="104"/>
        <v>-50665497.273756772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-50665497.273756772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-211106.2386406532</v>
      </c>
      <c r="L1245" s="444">
        <f t="shared" ca="1" si="104"/>
        <v>-50876603.512397423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-50876603.512397423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-211985.8479683226</v>
      </c>
      <c r="L1246" s="444">
        <f t="shared" ca="1" si="104"/>
        <v>-51088589.360365748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-51088589.360365748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-212869.12233485727</v>
      </c>
      <c r="L1247" s="444">
        <f t="shared" ca="1" si="104"/>
        <v>-51301458.482700609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-51301458.482700609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-213756.07701125252</v>
      </c>
      <c r="L1248" s="444">
        <f t="shared" ca="1" si="104"/>
        <v>-51515214.559711859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-51515214.559711859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-214646.72733213275</v>
      </c>
      <c r="L1249" s="444">
        <f t="shared" ca="1" si="104"/>
        <v>-51729861.287043989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-51729861.287043989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-215541.08869601661</v>
      </c>
      <c r="L1250" s="444">
        <f t="shared" ca="1" si="104"/>
        <v>-51945402.375740007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-51945402.375740007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-216439.17656558336</v>
      </c>
      <c r="L1251" s="444">
        <f t="shared" ca="1" si="104"/>
        <v>-52161841.552305587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-52161841.552305587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-217341.00646793994</v>
      </c>
      <c r="L1252" s="444">
        <f t="shared" ca="1" si="104"/>
        <v>-52379182.558773525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-52379182.558773525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-218246.59399488967</v>
      </c>
      <c r="L1253" s="444">
        <f t="shared" ca="1" si="104"/>
        <v>-52597429.152768418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-52597429.152768418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-219155.95480320175</v>
      </c>
      <c r="L1254" s="444">
        <f t="shared" ca="1" si="104"/>
        <v>-52816585.107571617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-52816585.107571617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-220069.10461488171</v>
      </c>
      <c r="L1255" s="444">
        <f t="shared" ca="1" si="104"/>
        <v>-53036654.2121865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-53036654.2121865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-220986.05921744375</v>
      </c>
      <c r="L1256" s="444">
        <f t="shared" ca="1" si="104"/>
        <v>-53257640.271403946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-53257640.271403946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-221906.83446418311</v>
      </c>
      <c r="L1257" s="444">
        <f t="shared" ca="1" si="104"/>
        <v>-53479547.105868131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-53479547.105868131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-222831.44627445054</v>
      </c>
      <c r="L1258" s="444">
        <f t="shared" ca="1" si="104"/>
        <v>-53702378.552142583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-53702378.552142583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-223759.91063392741</v>
      </c>
      <c r="L1259" s="444">
        <f t="shared" ca="1" si="104"/>
        <v>-53926138.462776512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-53926138.462776512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-224692.2435949021</v>
      </c>
      <c r="L1260" s="444">
        <f t="shared" ca="1" si="104"/>
        <v>-54150830.706371412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-54150830.706371412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-225628.46127654752</v>
      </c>
      <c r="L1261" s="444">
        <f t="shared" ca="1" si="104"/>
        <v>-54376459.167647958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-54376459.167647958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-226568.57986519986</v>
      </c>
      <c r="L1262" s="444">
        <f t="shared" ca="1" si="104"/>
        <v>-54603027.74751316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-54603027.74751316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-227512.61561463817</v>
      </c>
      <c r="L1263" s="444">
        <f t="shared" ca="1" si="104"/>
        <v>-54830540.363127798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-54830540.363127798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-228460.58484636579</v>
      </c>
      <c r="L1264" s="444">
        <f t="shared" ca="1" si="104"/>
        <v>-55059000.94797416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-55059000.94797416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-229412.50394989233</v>
      </c>
      <c r="L1265" s="444">
        <f t="shared" ca="1" si="104"/>
        <v>-55288413.451924056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-55288413.451924056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-230368.38938301688</v>
      </c>
      <c r="L1266" s="444">
        <f t="shared" ca="1" si="104"/>
        <v>-55518781.841307074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-55518781.841307074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-231328.25767211281</v>
      </c>
      <c r="L1267" s="444">
        <f t="shared" ca="1" si="104"/>
        <v>-55750110.09897919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-55750110.09897919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-232292.12541241333</v>
      </c>
      <c r="L1268" s="444">
        <f t="shared" ca="1" si="104"/>
        <v>-55982402.224391602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-55982402.224391602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-233260.00926829831</v>
      </c>
      <c r="L1269" s="444">
        <f t="shared" ca="1" si="104"/>
        <v>-56215662.233659901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-56215662.233659901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-234231.9259735829</v>
      </c>
      <c r="L1270" s="444">
        <f t="shared" ca="1" si="104"/>
        <v>-56449894.15963348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-56449894.15963348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-235207.89233180619</v>
      </c>
      <c r="L1271" s="444">
        <f t="shared" ca="1" si="104"/>
        <v>-56685102.051965289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-56685102.051965289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-236187.92521652204</v>
      </c>
      <c r="L1272" s="444">
        <f t="shared" ca="1" si="104"/>
        <v>-56921289.977181807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-56921289.977181807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-237172.04157159085</v>
      </c>
      <c r="L1273" s="444">
        <f t="shared" ca="1" si="104"/>
        <v>-57158462.018753394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-57158462.018753394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-238160.25841147246</v>
      </c>
      <c r="L1274" s="444">
        <f t="shared" ca="1" si="104"/>
        <v>-57396622.277164869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-57396622.277164869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-239152.59282152026</v>
      </c>
      <c r="L1275" s="444">
        <f t="shared" ca="1" si="104"/>
        <v>-57635774.869986393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-57635774.869986393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-240149.06195827664</v>
      </c>
      <c r="L1276" s="444">
        <f t="shared" ca="1" si="104"/>
        <v>-57875923.931944668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-57875923.931944668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-241149.68304976949</v>
      </c>
      <c r="L1277" s="444">
        <f t="shared" ca="1" si="104"/>
        <v>-58117073.614994437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-58117073.614994437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-242154.47339581017</v>
      </c>
      <c r="L1278" s="444">
        <f t="shared" ca="1" si="104"/>
        <v>-58359228.088390246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-58359228.088390246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-243163.45036829269</v>
      </c>
      <c r="L1279" s="444">
        <f t="shared" ca="1" si="104"/>
        <v>-58602391.538758539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-58602391.538758539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-244176.6314114939</v>
      </c>
      <c r="L1280" s="444">
        <f t="shared" ca="1" si="104"/>
        <v>-58846568.170170031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-58846568.170170031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-245194.03404237516</v>
      </c>
      <c r="L1281" s="444">
        <f t="shared" ca="1" si="104"/>
        <v>-59091762.204212405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-59091762.204212405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-246215.67585088505</v>
      </c>
      <c r="L1282" s="444">
        <f t="shared" ca="1" si="104"/>
        <v>-59337977.880063288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-59337977.880063288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-247241.5745002637</v>
      </c>
      <c r="L1283" s="444">
        <f t="shared" ref="L1283:L1537" ca="1" si="109">I1283-J1283+K1283</f>
        <v>-59585219.454563551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-59585219.454563551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-248271.74772734815</v>
      </c>
      <c r="L1284" s="444">
        <f t="shared" ca="1" si="109"/>
        <v>-59833491.2022909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-59833491.2022909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-249306.21334287873</v>
      </c>
      <c r="L1285" s="444">
        <f t="shared" ca="1" si="109"/>
        <v>-60082797.415633775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-60082797.415633775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-250344.98923180738</v>
      </c>
      <c r="L1286" s="444">
        <f t="shared" ca="1" si="109"/>
        <v>-60333142.404865585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-60333142.404865585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-251388.09335360656</v>
      </c>
      <c r="L1287" s="444">
        <f t="shared" ca="1" si="109"/>
        <v>-60584530.498219192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-60584530.498219192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-252435.54374257996</v>
      </c>
      <c r="L1288" s="444">
        <f t="shared" ca="1" si="109"/>
        <v>-60836966.041961774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-60836966.041961774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-253487.35850817407</v>
      </c>
      <c r="L1289" s="444">
        <f t="shared" ca="1" si="109"/>
        <v>-61090453.400469951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-61090453.400469951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-254543.55583529142</v>
      </c>
      <c r="L1290" s="444">
        <f t="shared" ca="1" si="109"/>
        <v>-61344996.956305243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-61344996.956305243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-255604.15398460519</v>
      </c>
      <c r="L1291" s="444">
        <f t="shared" ca="1" si="109"/>
        <v>-61600601.110289849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-61600601.110289849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-256669.17129287435</v>
      </c>
      <c r="L1292" s="444">
        <f t="shared" ca="1" si="109"/>
        <v>-61857270.281582721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-61857270.281582721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-257738.62617326132</v>
      </c>
      <c r="L1293" s="444">
        <f t="shared" ca="1" si="109"/>
        <v>-62115008.907755978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-62115008.907755978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-258812.5371156499</v>
      </c>
      <c r="L1294" s="444">
        <f t="shared" ca="1" si="109"/>
        <v>-62373821.444871627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-62373821.444871627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-259890.92268696512</v>
      </c>
      <c r="L1295" s="444">
        <f t="shared" ca="1" si="109"/>
        <v>-62633712.367558591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-62633712.367558591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-260973.80153149413</v>
      </c>
      <c r="L1296" s="444">
        <f t="shared" ca="1" si="109"/>
        <v>-62894686.169090085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-62894686.169090085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-262061.19237120869</v>
      </c>
      <c r="L1297" s="444">
        <f t="shared" ca="1" si="109"/>
        <v>-63156747.361461297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-63156747.361461297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-263153.11400608876</v>
      </c>
      <c r="L1298" s="444">
        <f t="shared" ca="1" si="109"/>
        <v>-63419900.475467384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-63419900.475467384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-264249.58531444741</v>
      </c>
      <c r="L1299" s="444">
        <f t="shared" ca="1" si="109"/>
        <v>-63684150.060781829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-63684150.060781829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-265350.62525325763</v>
      </c>
      <c r="L1300" s="444">
        <f t="shared" ca="1" si="109"/>
        <v>-63949500.686035089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-63949500.686035089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-266456.25285847951</v>
      </c>
      <c r="L1301" s="444">
        <f t="shared" ca="1" si="109"/>
        <v>-64215956.938893571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-64215956.938893571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-267566.4872453899</v>
      </c>
      <c r="L1302" s="444">
        <f t="shared" ca="1" si="109"/>
        <v>-64483523.42613896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-64483523.42613896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-268681.34760891233</v>
      </c>
      <c r="L1303" s="444">
        <f t="shared" ca="1" si="109"/>
        <v>-64752204.773747869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-64752204.773747869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-269800.85322394944</v>
      </c>
      <c r="L1304" s="444">
        <f t="shared" ca="1" si="109"/>
        <v>-65022005.626971819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-65022005.626971819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-270925.02344571589</v>
      </c>
      <c r="L1305" s="444">
        <f t="shared" ca="1" si="109"/>
        <v>-65292930.650417536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-65292930.650417536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-272053.87771007308</v>
      </c>
      <c r="L1306" s="444">
        <f t="shared" ca="1" si="109"/>
        <v>-65564984.528127611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-65564984.528127611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-273187.43553386506</v>
      </c>
      <c r="L1307" s="444">
        <f t="shared" ca="1" si="109"/>
        <v>-65838171.963661477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-65838171.963661477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-274325.71651525621</v>
      </c>
      <c r="L1308" s="444">
        <f t="shared" ca="1" si="109"/>
        <v>-66112497.680176735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-66112497.680176735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-275468.74033406976</v>
      </c>
      <c r="L1309" s="444">
        <f t="shared" ca="1" si="109"/>
        <v>-66387966.420510806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-66387966.420510806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-276616.52675212832</v>
      </c>
      <c r="L1310" s="444">
        <f t="shared" ca="1" si="109"/>
        <v>-66664582.947262935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-66664582.947262935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-277769.09561359551</v>
      </c>
      <c r="L1311" s="444">
        <f t="shared" ca="1" si="109"/>
        <v>-66942352.042876534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-66942352.042876534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-278926.46684531891</v>
      </c>
      <c r="L1312" s="444">
        <f t="shared" ca="1" si="109"/>
        <v>-67221278.50972186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-67221278.50972186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-280088.66045717441</v>
      </c>
      <c r="L1313" s="444">
        <f t="shared" ca="1" si="109"/>
        <v>-67501367.170179039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-67501367.170179039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-281255.69654241268</v>
      </c>
      <c r="L1314" s="444">
        <f t="shared" ca="1" si="109"/>
        <v>-67782622.866721451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-67782622.866721451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-282427.59527800605</v>
      </c>
      <c r="L1315" s="444">
        <f t="shared" ca="1" si="109"/>
        <v>-68065050.461999461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-68065050.461999461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-283604.37692499778</v>
      </c>
      <c r="L1316" s="444">
        <f t="shared" ca="1" si="109"/>
        <v>-68348654.838924453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-68348654.838924453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-284786.06182885187</v>
      </c>
      <c r="L1317" s="444">
        <f t="shared" ca="1" si="109"/>
        <v>-68633440.900753304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-68633440.900753304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-285972.67041980545</v>
      </c>
      <c r="L1318" s="444">
        <f t="shared" ca="1" si="109"/>
        <v>-68919413.571173117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-68919413.571173117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-287164.2232132213</v>
      </c>
      <c r="L1319" s="444">
        <f t="shared" ca="1" si="109"/>
        <v>-69206577.794386342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-69206577.794386342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-288360.74080994306</v>
      </c>
      <c r="L1320" s="444">
        <f t="shared" ca="1" si="109"/>
        <v>-69494938.535196289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-69494938.535196289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-289562.2438966512</v>
      </c>
      <c r="L1321" s="444">
        <f t="shared" ca="1" si="109"/>
        <v>-69784500.779092938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-69784500.779092938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-290768.75324622059</v>
      </c>
      <c r="L1322" s="444">
        <f t="shared" ca="1" si="109"/>
        <v>-70075269.532339156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-70075269.532339156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-291980.28971807979</v>
      </c>
      <c r="L1323" s="444">
        <f t="shared" ca="1" si="109"/>
        <v>-70367249.822057232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-70367249.822057232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-293196.87425857177</v>
      </c>
      <c r="L1324" s="444">
        <f t="shared" ca="1" si="109"/>
        <v>-70660446.69631581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-70660446.69631581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-294418.52790131589</v>
      </c>
      <c r="L1325" s="444">
        <f t="shared" ca="1" si="109"/>
        <v>-70954865.224217132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-70954865.224217132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-295645.27176757139</v>
      </c>
      <c r="L1326" s="444">
        <f t="shared" ca="1" si="109"/>
        <v>-71250510.495984703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-71250510.495984703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-296877.12706660293</v>
      </c>
      <c r="L1327" s="444">
        <f t="shared" ca="1" si="109"/>
        <v>-71547387.623051301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-71547387.623051301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-298114.11509604705</v>
      </c>
      <c r="L1328" s="444">
        <f t="shared" ca="1" si="109"/>
        <v>-71845501.738147348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-71845501.738147348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-299356.25724228064</v>
      </c>
      <c r="L1329" s="444">
        <f t="shared" ca="1" si="109"/>
        <v>-72144857.995389625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-72144857.995389625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-300603.57498079009</v>
      </c>
      <c r="L1330" s="444">
        <f t="shared" ca="1" si="109"/>
        <v>-72445461.570370421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-72445461.570370421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-301856.08987654344</v>
      </c>
      <c r="L1331" s="444">
        <f t="shared" ca="1" si="109"/>
        <v>-72747317.660246968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-72747317.660246968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-303113.82358436234</v>
      </c>
      <c r="L1332" s="444">
        <f t="shared" ca="1" si="109"/>
        <v>-73050431.483831331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-73050431.483831331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-304376.79784929723</v>
      </c>
      <c r="L1333" s="444">
        <f t="shared" ca="1" si="109"/>
        <v>-73354808.281680629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-73354808.281680629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-305645.03450700262</v>
      </c>
      <c r="L1334" s="444">
        <f t="shared" ca="1" si="109"/>
        <v>-73660453.316187635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-73660453.316187635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-306918.55548411515</v>
      </c>
      <c r="L1335" s="444">
        <f t="shared" ca="1" si="109"/>
        <v>-73967371.871671751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-73967371.871671751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-308197.38279863232</v>
      </c>
      <c r="L1336" s="444">
        <f t="shared" ca="1" si="109"/>
        <v>-74275569.254470378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-74275569.254470378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-309481.53856029327</v>
      </c>
      <c r="L1337" s="444">
        <f t="shared" ca="1" si="109"/>
        <v>-74585050.793030664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-74585050.793030664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-310771.04497096111</v>
      </c>
      <c r="L1338" s="444">
        <f t="shared" ca="1" si="109"/>
        <v>-74895821.838001624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-74895821.838001624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-312065.92432500678</v>
      </c>
      <c r="L1339" s="444">
        <f t="shared" ca="1" si="109"/>
        <v>-75207887.762326628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-75207887.762326628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-313366.19900969428</v>
      </c>
      <c r="L1340" s="444">
        <f t="shared" ca="1" si="109"/>
        <v>-75521253.96133633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-75521253.96133633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-314671.89150556806</v>
      </c>
      <c r="L1341" s="444">
        <f t="shared" ca="1" si="109"/>
        <v>-75835925.852841899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-75835925.852841899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-315983.02438684122</v>
      </c>
      <c r="L1342" s="444">
        <f t="shared" ca="1" si="109"/>
        <v>-76151908.877228737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-76151908.877228737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-317299.62032178638</v>
      </c>
      <c r="L1343" s="444">
        <f t="shared" ca="1" si="109"/>
        <v>-76469208.497550517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-76469208.497550517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-318621.70207312715</v>
      </c>
      <c r="L1344" s="444">
        <f t="shared" ca="1" si="109"/>
        <v>-76787830.199623644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-76787830.199623644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-319949.29249843187</v>
      </c>
      <c r="L1345" s="444">
        <f t="shared" ca="1" si="109"/>
        <v>-77107779.492122069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-77107779.492122069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-321282.41455050861</v>
      </c>
      <c r="L1346" s="444">
        <f t="shared" ca="1" si="109"/>
        <v>-77429061.906672582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-77429061.906672582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-322621.09127780242</v>
      </c>
      <c r="L1347" s="444">
        <f t="shared" ca="1" si="109"/>
        <v>-77751682.99795039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-77751682.99795039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-323965.34582479327</v>
      </c>
      <c r="L1348" s="444">
        <f t="shared" ca="1" si="109"/>
        <v>-78075648.343775183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-78075648.343775183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-325315.2014323966</v>
      </c>
      <c r="L1349" s="444">
        <f t="shared" ca="1" si="109"/>
        <v>-78400963.545207575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-78400963.545207575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-326670.6814383649</v>
      </c>
      <c r="L1350" s="444">
        <f t="shared" ca="1" si="109"/>
        <v>-78727634.226645947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-78727634.226645947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-328031.80927769141</v>
      </c>
      <c r="L1351" s="444">
        <f t="shared" ca="1" si="109"/>
        <v>-79055666.035923645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-79055666.035923645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-329398.60848301521</v>
      </c>
      <c r="L1352" s="444">
        <f t="shared" ca="1" si="109"/>
        <v>-79385064.644406661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-79385064.644406661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-330771.10268502776</v>
      </c>
      <c r="L1353" s="444">
        <f t="shared" ca="1" si="109"/>
        <v>-79715835.747091696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-79715835.747091696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-332149.31561288208</v>
      </c>
      <c r="L1354" s="444">
        <f t="shared" ca="1" si="109"/>
        <v>-80047985.062704578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-80047985.062704578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-333533.27109460242</v>
      </c>
      <c r="L1355" s="444">
        <f t="shared" ca="1" si="109"/>
        <v>-80381518.333799183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-80381518.333799183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-334922.99305749661</v>
      </c>
      <c r="L1356" s="444">
        <f t="shared" ca="1" si="109"/>
        <v>-80716441.326856673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-80716441.326856673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-336318.50552856945</v>
      </c>
      <c r="L1357" s="444">
        <f t="shared" ca="1" si="109"/>
        <v>-81052759.832385242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-81052759.832385242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-337719.83263493853</v>
      </c>
      <c r="L1358" s="444">
        <f t="shared" ca="1" si="109"/>
        <v>-81390479.665020183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-81390479.665020183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-339126.99860425078</v>
      </c>
      <c r="L1359" s="444">
        <f t="shared" ca="1" si="109"/>
        <v>-81729606.663624436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-81729606.663624436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-340540.02776510181</v>
      </c>
      <c r="L1360" s="444">
        <f t="shared" ca="1" si="109"/>
        <v>-82070146.691389531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-82070146.691389531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-341958.9445474564</v>
      </c>
      <c r="L1361" s="444">
        <f t="shared" ca="1" si="109"/>
        <v>-82412105.63593699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-82412105.63593699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-343383.77348307078</v>
      </c>
      <c r="L1362" s="444">
        <f t="shared" ca="1" si="109"/>
        <v>-82755489.409420058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-82755489.409420058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-344814.53920591692</v>
      </c>
      <c r="L1363" s="444">
        <f t="shared" ca="1" si="109"/>
        <v>-83100303.948625982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-83100303.948625982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-346251.26645260828</v>
      </c>
      <c r="L1364" s="444">
        <f t="shared" ca="1" si="109"/>
        <v>-83446555.215078592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-83446555.215078592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-347693.98006282747</v>
      </c>
      <c r="L1365" s="444">
        <f t="shared" ca="1" si="109"/>
        <v>-83794249.19514142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-83794249.19514142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-349142.70497975592</v>
      </c>
      <c r="L1366" s="444">
        <f t="shared" ca="1" si="109"/>
        <v>-84143391.900121182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-84143391.900121182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-350597.46625050495</v>
      </c>
      <c r="L1367" s="444">
        <f t="shared" ca="1" si="109"/>
        <v>-84493989.366371691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-84493989.366371691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-352058.28902654874</v>
      </c>
      <c r="L1368" s="444">
        <f t="shared" ca="1" si="109"/>
        <v>-84846047.655398235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-84846047.655398235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-353525.19856415933</v>
      </c>
      <c r="L1369" s="444">
        <f t="shared" ca="1" si="109"/>
        <v>-85199572.853962392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-85199572.853962392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-354998.2202248433</v>
      </c>
      <c r="L1370" s="444">
        <f t="shared" ca="1" si="109"/>
        <v>-85554571.074187234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-85554571.074187234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-356477.37947578012</v>
      </c>
      <c r="L1371" s="444">
        <f t="shared" ca="1" si="109"/>
        <v>-85911048.453663021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-85911048.453663021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-357962.7018902626</v>
      </c>
      <c r="L1372" s="444">
        <f t="shared" ca="1" si="109"/>
        <v>-86269011.155553281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-86269011.155553281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-359454.21314813866</v>
      </c>
      <c r="L1373" s="444">
        <f t="shared" ca="1" si="109"/>
        <v>-86628465.368701413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-86628465.368701413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-360951.93903625588</v>
      </c>
      <c r="L1374" s="444">
        <f t="shared" ca="1" si="109"/>
        <v>-86989417.307737663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-86989417.307737663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-362455.90544890694</v>
      </c>
      <c r="L1375" s="444">
        <f t="shared" ca="1" si="109"/>
        <v>-87351873.213186577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-87351873.213186577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-363966.13838827738</v>
      </c>
      <c r="L1376" s="444">
        <f t="shared" ca="1" si="109"/>
        <v>-87715839.351574853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-87715839.351574853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-365482.66396489524</v>
      </c>
      <c r="L1377" s="444">
        <f t="shared" ca="1" si="109"/>
        <v>-88081322.01553975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-88081322.01553975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-367005.50839808228</v>
      </c>
      <c r="L1378" s="444">
        <f t="shared" ca="1" si="109"/>
        <v>-88448327.523937836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-88448327.523937836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-368534.69801640767</v>
      </c>
      <c r="L1379" s="444">
        <f t="shared" ca="1" si="109"/>
        <v>-88816862.221954241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-88816862.221954241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-370070.25925814267</v>
      </c>
      <c r="L1380" s="444">
        <f t="shared" ca="1" si="109"/>
        <v>-89186932.481212378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-89186932.481212378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-371612.21867171826</v>
      </c>
      <c r="L1381" s="444">
        <f t="shared" ca="1" si="109"/>
        <v>-89558544.699884102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-89558544.699884102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-373160.60291618377</v>
      </c>
      <c r="L1382" s="444">
        <f t="shared" ca="1" si="109"/>
        <v>-89931705.302800283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-89931705.302800283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-374715.43876166781</v>
      </c>
      <c r="L1383" s="444">
        <f t="shared" ca="1" si="109"/>
        <v>-90306420.741561949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-90306420.741561949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-376276.75308984146</v>
      </c>
      <c r="L1384" s="444">
        <f t="shared" ca="1" si="109"/>
        <v>-90682697.494651794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-90682697.494651794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-377844.57289438247</v>
      </c>
      <c r="L1385" s="444">
        <f t="shared" ca="1" si="109"/>
        <v>-91060542.067546174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-91060542.067546174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-379418.92528144241</v>
      </c>
      <c r="L1386" s="444">
        <f t="shared" ca="1" si="109"/>
        <v>-91439960.992827609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-91439960.992827609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-380999.83747011505</v>
      </c>
      <c r="L1387" s="444">
        <f t="shared" ca="1" si="109"/>
        <v>-91820960.830297723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-91820960.830297723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-382587.33679290715</v>
      </c>
      <c r="L1388" s="444">
        <f t="shared" ca="1" si="109"/>
        <v>-92203548.167090625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-92203548.167090625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-384181.45069621096</v>
      </c>
      <c r="L1389" s="444">
        <f t="shared" ca="1" si="109"/>
        <v>-92587729.61778684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-92587729.61778684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-385782.20674077852</v>
      </c>
      <c r="L1390" s="444">
        <f t="shared" ca="1" si="109"/>
        <v>-92973511.824527621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-92973511.824527621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-387389.6326021984</v>
      </c>
      <c r="L1391" s="444">
        <f t="shared" ca="1" si="109"/>
        <v>-93360901.457129821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-93360901.457129821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-389003.75607137423</v>
      </c>
      <c r="L1392" s="444">
        <f t="shared" ca="1" si="109"/>
        <v>-93749905.213201195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-93749905.213201195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-390624.605055005</v>
      </c>
      <c r="L1393" s="444">
        <f t="shared" ca="1" si="109"/>
        <v>-94140529.818256199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-94140529.818256199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-392252.20757606748</v>
      </c>
      <c r="L1394" s="444">
        <f t="shared" ca="1" si="109"/>
        <v>-94532782.025832266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-94532782.025832266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-393886.59177430108</v>
      </c>
      <c r="L1395" s="444">
        <f t="shared" ca="1" si="109"/>
        <v>-94926668.617606565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-94926668.617606565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-395527.78590669401</v>
      </c>
      <c r="L1396" s="444">
        <f t="shared" ca="1" si="109"/>
        <v>-95322196.403513253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-95322196.403513253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-397175.81834797189</v>
      </c>
      <c r="L1397" s="444">
        <f t="shared" ca="1" si="109"/>
        <v>-95719372.221861228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-95719372.221861228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-398830.71759108844</v>
      </c>
      <c r="L1398" s="444">
        <f t="shared" ca="1" si="109"/>
        <v>-96118202.93945232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-96118202.93945232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-400492.512247718</v>
      </c>
      <c r="L1399" s="444">
        <f t="shared" ca="1" si="109"/>
        <v>-96518695.451700032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-96518695.451700032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-402161.23104875011</v>
      </c>
      <c r="L1400" s="444">
        <f t="shared" ca="1" si="109"/>
        <v>-96920856.68274878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-96920856.68274878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-403836.90284478659</v>
      </c>
      <c r="L1401" s="444">
        <f t="shared" ca="1" si="109"/>
        <v>-97324693.585593566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-97324693.585593566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-405519.55660663988</v>
      </c>
      <c r="L1402" s="444">
        <f t="shared" ca="1" si="109"/>
        <v>-97730213.142200202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-97730213.142200202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-407209.22142583417</v>
      </c>
      <c r="L1403" s="444">
        <f t="shared" ca="1" si="109"/>
        <v>-98137422.363626033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-98137422.363626033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-408905.92651510844</v>
      </c>
      <c r="L1404" s="444">
        <f t="shared" ca="1" si="109"/>
        <v>-98546328.290141135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-98546328.290141135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-410609.70120892138</v>
      </c>
      <c r="L1405" s="444">
        <f t="shared" ca="1" si="109"/>
        <v>-98956937.991350055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-98956937.991350055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-412320.57496395858</v>
      </c>
      <c r="L1406" s="444">
        <f t="shared" ca="1" si="109"/>
        <v>-99369258.566314012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-99369258.566314012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-414038.57735964173</v>
      </c>
      <c r="L1407" s="444">
        <f t="shared" ca="1" si="109"/>
        <v>-99783297.143673658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-99783297.143673658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-415763.73809864023</v>
      </c>
      <c r="L1408" s="444">
        <f t="shared" ca="1" si="109"/>
        <v>-100199060.88177229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-100199060.88177229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-417496.08700738457</v>
      </c>
      <c r="L1409" s="444">
        <f t="shared" ca="1" si="109"/>
        <v>-100616556.96877968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-100616556.96877968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-419235.65403658198</v>
      </c>
      <c r="L1410" s="444">
        <f t="shared" ca="1" si="109"/>
        <v>-101035792.62281626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-101035792.62281626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-420982.46926173446</v>
      </c>
      <c r="L1411" s="444">
        <f t="shared" ca="1" si="109"/>
        <v>-101456775.092078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-101456775.092078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-422736.56288365833</v>
      </c>
      <c r="L1412" s="444">
        <f t="shared" ca="1" si="109"/>
        <v>-101879511.65496166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-101879511.65496166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-424497.96522900689</v>
      </c>
      <c r="L1413" s="444">
        <f t="shared" ca="1" si="109"/>
        <v>-102304009.62019067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-102304009.62019067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-426266.70675079443</v>
      </c>
      <c r="L1414" s="444">
        <f t="shared" ca="1" si="109"/>
        <v>-102730276.32694146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-102730276.32694146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-428042.81802892272</v>
      </c>
      <c r="L1415" s="444">
        <f t="shared" ca="1" si="109"/>
        <v>-103158319.14497039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-103158319.14497039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-429826.32977070991</v>
      </c>
      <c r="L1416" s="444">
        <f t="shared" ca="1" si="109"/>
        <v>-103588145.4747411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-103588145.4747411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-431617.27281142125</v>
      </c>
      <c r="L1417" s="444">
        <f t="shared" ca="1" si="109"/>
        <v>-104019762.74755253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-104019762.74755253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-433415.67811480217</v>
      </c>
      <c r="L1418" s="444">
        <f t="shared" ca="1" si="109"/>
        <v>-104453178.42566733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-104453178.42566733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-435221.57677361387</v>
      </c>
      <c r="L1419" s="444">
        <f t="shared" ca="1" si="109"/>
        <v>-104888400.00244094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-104888400.00244094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-437035.00001017057</v>
      </c>
      <c r="L1420" s="444">
        <f t="shared" ca="1" si="109"/>
        <v>-105325435.00245112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-105325435.00245112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-438855.97917687974</v>
      </c>
      <c r="L1421" s="444">
        <f t="shared" ca="1" si="109"/>
        <v>-105764290.981628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-105764290.981628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-440684.54575678334</v>
      </c>
      <c r="L1422" s="444">
        <f t="shared" ca="1" si="109"/>
        <v>-106204975.52738479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-106204975.52738479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-442520.73136410327</v>
      </c>
      <c r="L1423" s="444">
        <f t="shared" ca="1" si="109"/>
        <v>-106647496.25874889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-106647496.25874889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-444364.56774478697</v>
      </c>
      <c r="L1424" s="444">
        <f t="shared" ca="1" si="109"/>
        <v>-107091860.82649368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-107091860.82649368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-446216.08677705697</v>
      </c>
      <c r="L1425" s="444">
        <f t="shared" ca="1" si="109"/>
        <v>-107538076.91327074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-107538076.91327074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-448075.3204719614</v>
      </c>
      <c r="L1426" s="444">
        <f t="shared" ca="1" si="109"/>
        <v>-107986152.2337427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-107986152.2337427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-449942.30097392789</v>
      </c>
      <c r="L1427" s="444">
        <f t="shared" ca="1" si="109"/>
        <v>-108436094.53471662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-108436094.53471662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-451817.06056131923</v>
      </c>
      <c r="L1428" s="444">
        <f t="shared" ca="1" si="109"/>
        <v>-108887911.59527794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-108887911.59527794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-453699.63164699147</v>
      </c>
      <c r="L1429" s="444">
        <f t="shared" ca="1" si="109"/>
        <v>-109341611.22692493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-109341611.22692493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-455590.04677885387</v>
      </c>
      <c r="L1430" s="444">
        <f t="shared" ca="1" si="109"/>
        <v>-109797201.27370378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-109797201.27370378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-457488.33864043251</v>
      </c>
      <c r="L1431" s="444">
        <f t="shared" ca="1" si="109"/>
        <v>-110254689.61234422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-110254689.61234422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-459394.54005143425</v>
      </c>
      <c r="L1432" s="444">
        <f t="shared" ca="1" si="109"/>
        <v>-110714084.15239565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-110714084.15239565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-461308.68396831513</v>
      </c>
      <c r="L1433" s="444">
        <f t="shared" ca="1" si="109"/>
        <v>-111175392.83636397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-111175392.83636397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-463230.80348484986</v>
      </c>
      <c r="L1434" s="444">
        <f t="shared" ca="1" si="109"/>
        <v>-111638623.63984883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-111638623.63984883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-465160.93183270347</v>
      </c>
      <c r="L1435" s="444">
        <f t="shared" ca="1" si="109"/>
        <v>-112103784.57168153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-112103784.57168153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-467099.10238200636</v>
      </c>
      <c r="L1436" s="444">
        <f t="shared" ca="1" si="109"/>
        <v>-112570883.67406353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-112570883.67406353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-469045.34864193137</v>
      </c>
      <c r="L1437" s="444">
        <f t="shared" ca="1" si="109"/>
        <v>-113039929.02270547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-113039929.02270547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-470999.70426127285</v>
      </c>
      <c r="L1438" s="444">
        <f t="shared" ca="1" si="109"/>
        <v>-113510928.72696674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-113510928.72696674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-472962.20302902808</v>
      </c>
      <c r="L1439" s="444">
        <f t="shared" ca="1" si="109"/>
        <v>-113983890.92999576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-113983890.92999576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-474932.87887498242</v>
      </c>
      <c r="L1440" s="444">
        <f t="shared" ca="1" si="109"/>
        <v>-114458823.80887075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-114458823.80887075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-476911.76587029477</v>
      </c>
      <c r="L1441" s="444">
        <f t="shared" ca="1" si="109"/>
        <v>-114935735.57474104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-114935735.57474104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-478898.89822808758</v>
      </c>
      <c r="L1442" s="444">
        <f t="shared" ca="1" si="109"/>
        <v>-115414634.47296913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-115414634.47296913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-480894.31030403805</v>
      </c>
      <c r="L1443" s="444">
        <f t="shared" ca="1" si="109"/>
        <v>-115895528.78327316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-115895528.78327316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-482898.03659697151</v>
      </c>
      <c r="L1444" s="444">
        <f t="shared" ca="1" si="109"/>
        <v>-116378426.81987013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-116378426.81987013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-484910.11174945894</v>
      </c>
      <c r="L1445" s="444">
        <f t="shared" ca="1" si="109"/>
        <v>-116863336.93161958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-116863336.93161958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-486930.57054841495</v>
      </c>
      <c r="L1446" s="444">
        <f t="shared" ca="1" si="109"/>
        <v>-117350267.502168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-117350267.502168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-488959.44792570005</v>
      </c>
      <c r="L1447" s="444">
        <f t="shared" ca="1" si="109"/>
        <v>-117839226.9500937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-117839226.9500937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-490996.77895872376</v>
      </c>
      <c r="L1448" s="444">
        <f t="shared" ca="1" si="109"/>
        <v>-118330223.72905242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-118330223.72905242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-493042.59887105174</v>
      </c>
      <c r="L1449" s="444">
        <f t="shared" ca="1" si="109"/>
        <v>-118823266.32792348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-118823266.32792348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-495096.94303301442</v>
      </c>
      <c r="L1450" s="444">
        <f t="shared" ca="1" si="109"/>
        <v>-119318363.27095649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-119318363.27095649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-497159.8469623187</v>
      </c>
      <c r="L1451" s="444">
        <f t="shared" ca="1" si="109"/>
        <v>-119815523.1179188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-119815523.1179188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-499231.34632466169</v>
      </c>
      <c r="L1452" s="444">
        <f t="shared" ca="1" si="109"/>
        <v>-120314754.46424347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-120314754.46424347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-501311.47693434783</v>
      </c>
      <c r="L1453" s="444">
        <f t="shared" ca="1" si="109"/>
        <v>-120816065.94117782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-120816065.94117782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-503400.27475490753</v>
      </c>
      <c r="L1454" s="444">
        <f t="shared" ca="1" si="109"/>
        <v>-121319466.21593273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-121319466.21593273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-505497.77589971968</v>
      </c>
      <c r="L1455" s="444">
        <f t="shared" ca="1" si="109"/>
        <v>-121824963.99183245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-121824963.99183245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-507604.01663263515</v>
      </c>
      <c r="L1456" s="444">
        <f t="shared" ca="1" si="109"/>
        <v>-122332568.00846508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-122332568.00846508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-509719.03336860449</v>
      </c>
      <c r="L1457" s="444">
        <f t="shared" ca="1" si="109"/>
        <v>-122842287.04183368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-122842287.04183368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-511842.86267430702</v>
      </c>
      <c r="L1458" s="444">
        <f t="shared" ca="1" si="109"/>
        <v>-123354129.90450799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-123354129.90450799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-513975.54126878339</v>
      </c>
      <c r="L1459" s="444">
        <f t="shared" ca="1" si="109"/>
        <v>-123868105.44577678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-123868105.44577678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-516117.10602406989</v>
      </c>
      <c r="L1460" s="444">
        <f t="shared" ca="1" si="109"/>
        <v>-124384222.55180085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-124384222.55180085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-518267.5939658368</v>
      </c>
      <c r="L1461" s="444">
        <f t="shared" ca="1" si="109"/>
        <v>-124902490.14576669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-124902490.14576669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-520427.04227402789</v>
      </c>
      <c r="L1462" s="444">
        <f t="shared" ca="1" si="109"/>
        <v>-125422917.18804072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-125422917.18804072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-522595.48828350299</v>
      </c>
      <c r="L1463" s="444">
        <f t="shared" ca="1" si="109"/>
        <v>-125945512.67632422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-125945512.67632422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-524772.96948468429</v>
      </c>
      <c r="L1464" s="444">
        <f t="shared" ca="1" si="109"/>
        <v>-126470285.64580891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-126470285.64580891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-526959.52352420369</v>
      </c>
      <c r="L1465" s="444">
        <f t="shared" ca="1" si="109"/>
        <v>-126997245.16933312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-126997245.16933312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-529155.18820555462</v>
      </c>
      <c r="L1466" s="444">
        <f t="shared" ca="1" si="109"/>
        <v>-127526400.35753867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-127526400.35753867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-531360.00148974441</v>
      </c>
      <c r="L1467" s="444">
        <f t="shared" ca="1" si="109"/>
        <v>-128057760.35902841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-128057760.35902841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-533574.00149595167</v>
      </c>
      <c r="L1468" s="444">
        <f t="shared" ca="1" si="109"/>
        <v>-128591334.36052437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-128591334.36052437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-535797.22650218487</v>
      </c>
      <c r="L1469" s="444">
        <f t="shared" ca="1" si="109"/>
        <v>-129127131.58702655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-129127131.58702655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-538029.71494594391</v>
      </c>
      <c r="L1470" s="444">
        <f t="shared" ca="1" si="109"/>
        <v>-129665161.30197249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-129665161.30197249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-540271.50542488543</v>
      </c>
      <c r="L1471" s="444">
        <f t="shared" ca="1" si="109"/>
        <v>-130205432.80739738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-130205432.80739738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-542522.63669748907</v>
      </c>
      <c r="L1472" s="444">
        <f t="shared" ca="1" si="109"/>
        <v>-130747955.44409487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-130747955.44409487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-544783.1476837286</v>
      </c>
      <c r="L1473" s="444">
        <f t="shared" ca="1" si="109"/>
        <v>-131292738.59177859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-131292738.59177859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-547053.07746574411</v>
      </c>
      <c r="L1474" s="444">
        <f t="shared" ca="1" si="109"/>
        <v>-131839791.66924433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-131839791.66924433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-549332.465288518</v>
      </c>
      <c r="L1475" s="444">
        <f t="shared" ca="1" si="109"/>
        <v>-132389124.13453285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-132389124.13453285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-551621.3505605536</v>
      </c>
      <c r="L1476" s="444">
        <f t="shared" ca="1" si="109"/>
        <v>-132940745.48509341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-132940745.48509341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-553919.77285455586</v>
      </c>
      <c r="L1477" s="444">
        <f t="shared" ca="1" si="109"/>
        <v>-133494665.25794797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-133494665.25794797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-556227.77190811653</v>
      </c>
      <c r="L1478" s="444">
        <f t="shared" ca="1" si="109"/>
        <v>-134050893.02985609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-134050893.02985609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-558545.38762440044</v>
      </c>
      <c r="L1479" s="444">
        <f t="shared" ca="1" si="109"/>
        <v>-134609438.4174805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-134609438.4174805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-560872.6600728354</v>
      </c>
      <c r="L1480" s="444">
        <f t="shared" ca="1" si="109"/>
        <v>-135170311.07755333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-135170311.07755333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-563209.62948980555</v>
      </c>
      <c r="L1481" s="444">
        <f t="shared" ca="1" si="109"/>
        <v>-135733520.70704314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-135733520.70704314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-565556.33627934637</v>
      </c>
      <c r="L1482" s="444">
        <f t="shared" ca="1" si="109"/>
        <v>-136299077.04332247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-136299077.04332247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-567912.82101384364</v>
      </c>
      <c r="L1483" s="444">
        <f t="shared" ca="1" si="109"/>
        <v>-136866989.86433631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-136866989.86433631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-570279.12443473458</v>
      </c>
      <c r="L1484" s="444">
        <f t="shared" ca="1" si="109"/>
        <v>-137437268.98877105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-137437268.98877105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-572655.28745321266</v>
      </c>
      <c r="L1485" s="444">
        <f t="shared" ca="1" si="109"/>
        <v>-138009924.27622426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-138009924.27622426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-575041.35115093435</v>
      </c>
      <c r="L1486" s="444">
        <f t="shared" ca="1" si="109"/>
        <v>-138584965.62737519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-138584965.62737519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-577437.35678072996</v>
      </c>
      <c r="L1487" s="444">
        <f t="shared" ca="1" si="109"/>
        <v>-139162402.98415592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-139162402.98415592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-579843.34576731629</v>
      </c>
      <c r="L1488" s="444">
        <f t="shared" ca="1" si="109"/>
        <v>-139742246.32992324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-139742246.32992324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-582259.35970801348</v>
      </c>
      <c r="L1489" s="444">
        <f t="shared" ca="1" si="109"/>
        <v>-140324505.68963125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-140324505.68963125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-584685.44037346356</v>
      </c>
      <c r="L1490" s="444">
        <f t="shared" ca="1" si="109"/>
        <v>-140909191.1300047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-140909191.1300047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-587121.62970835296</v>
      </c>
      <c r="L1491" s="444">
        <f t="shared" ca="1" si="109"/>
        <v>-141496312.75971305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-141496312.75971305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-589567.96983213769</v>
      </c>
      <c r="L1492" s="444">
        <f t="shared" ca="1" si="109"/>
        <v>-142085880.72954521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-142085880.72954521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-592024.50303977169</v>
      </c>
      <c r="L1493" s="444">
        <f t="shared" ca="1" si="109"/>
        <v>-142677905.23258498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-142677905.23258498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-594491.27180243738</v>
      </c>
      <c r="L1494" s="444">
        <f t="shared" ca="1" si="109"/>
        <v>-143272396.50438741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-143272396.50438741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-596968.31876828091</v>
      </c>
      <c r="L1495" s="444">
        <f t="shared" ca="1" si="109"/>
        <v>-143869364.8231557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-143869364.8231557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-599455.68676314875</v>
      </c>
      <c r="L1496" s="444">
        <f t="shared" ca="1" si="109"/>
        <v>-144468820.50991884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-144468820.50991884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-601953.41879132844</v>
      </c>
      <c r="L1497" s="444">
        <f t="shared" ca="1" si="109"/>
        <v>-145070773.92871016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-145070773.92871016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-604461.55803629232</v>
      </c>
      <c r="L1498" s="444">
        <f t="shared" ca="1" si="109"/>
        <v>-145675235.48674646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-145675235.48674646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-606980.14786144358</v>
      </c>
      <c r="L1499" s="444">
        <f t="shared" ca="1" si="109"/>
        <v>-146282215.63460791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-146282215.63460791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-609509.23181086627</v>
      </c>
      <c r="L1500" s="444">
        <f t="shared" ca="1" si="109"/>
        <v>-146891724.86641878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-146891724.86641878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-612048.85361007822</v>
      </c>
      <c r="L1501" s="444">
        <f t="shared" ca="1" si="109"/>
        <v>-147503773.72002885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-147503773.72002885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-614599.05716678686</v>
      </c>
      <c r="L1502" s="444">
        <f t="shared" ca="1" si="109"/>
        <v>-148118372.77719563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-148118372.77719563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-617159.88657164841</v>
      </c>
      <c r="L1503" s="444">
        <f t="shared" ca="1" si="109"/>
        <v>-148735532.66376728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-148735532.66376728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-619731.38609903026</v>
      </c>
      <c r="L1504" s="444">
        <f t="shared" ca="1" si="109"/>
        <v>-149355264.04986632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-149355264.04986632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-622313.6002077763</v>
      </c>
      <c r="L1505" s="444">
        <f t="shared" ca="1" si="109"/>
        <v>-149977577.65007409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-149977577.65007409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-624906.57354197535</v>
      </c>
      <c r="L1506" s="444">
        <f t="shared" ca="1" si="109"/>
        <v>-150602484.22361606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-150602484.22361606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-627510.35093173361</v>
      </c>
      <c r="L1507" s="444">
        <f t="shared" ca="1" si="109"/>
        <v>-151229994.5745478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-151229994.5745478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-630124.97739394917</v>
      </c>
      <c r="L1508" s="444">
        <f t="shared" ca="1" si="109"/>
        <v>-151860119.55194175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-151860119.55194175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-632750.49813309067</v>
      </c>
      <c r="L1509" s="444">
        <f t="shared" ca="1" si="109"/>
        <v>-152492870.05007485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-152492870.05007485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-635386.9585419785</v>
      </c>
      <c r="L1510" s="444">
        <f t="shared" ca="1" si="109"/>
        <v>-153128257.00861683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-153128257.00861683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-638034.40420257009</v>
      </c>
      <c r="L1511" s="444">
        <f t="shared" ca="1" si="109"/>
        <v>-153766291.41281942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-153766291.41281942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-640692.8808867475</v>
      </c>
      <c r="L1512" s="444">
        <f t="shared" ca="1" si="109"/>
        <v>-154406984.29370615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-154406984.29370615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-643362.43455710891</v>
      </c>
      <c r="L1513" s="444">
        <f t="shared" ca="1" si="109"/>
        <v>-155050346.72826326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-155050346.72826326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-646043.1113677636</v>
      </c>
      <c r="L1514" s="444">
        <f t="shared" ca="1" si="109"/>
        <v>-155696389.83963102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-155696389.83963102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-648734.95766512922</v>
      </c>
      <c r="L1515" s="444">
        <f t="shared" ca="1" si="109"/>
        <v>-156345124.79729614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-156345124.79729614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-651438.01998873393</v>
      </c>
      <c r="L1516" s="444">
        <f t="shared" ca="1" si="109"/>
        <v>-156996562.81728488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-156996562.81728488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-654152.34507202031</v>
      </c>
      <c r="L1517" s="444">
        <f t="shared" ca="1" si="109"/>
        <v>-157650715.16235691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-157650715.16235691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-656877.97984315385</v>
      </c>
      <c r="L1518" s="444">
        <f t="shared" ca="1" si="109"/>
        <v>-158307593.14220005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-158307593.14220005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-659614.97142583353</v>
      </c>
      <c r="L1519" s="444">
        <f t="shared" ca="1" si="109"/>
        <v>-158967208.11362588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-158967208.11362588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-662363.36714010779</v>
      </c>
      <c r="L1520" s="444">
        <f t="shared" ca="1" si="109"/>
        <v>-159629571.480766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-159629571.480766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-665123.21450319164</v>
      </c>
      <c r="L1521" s="444">
        <f t="shared" ca="1" si="109"/>
        <v>-160294694.6952692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-160294694.6952692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-667894.56123028835</v>
      </c>
      <c r="L1522" s="444">
        <f t="shared" ca="1" si="109"/>
        <v>-160962589.2564995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-160962589.2564995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-670677.45523541456</v>
      </c>
      <c r="L1523" s="444">
        <f t="shared" ca="1" si="109"/>
        <v>-161633266.71173492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-161633266.71173492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-673471.94463222881</v>
      </c>
      <c r="L1524" s="444">
        <f t="shared" ca="1" si="109"/>
        <v>-162306738.65636715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-162306738.65636715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-676278.07773486315</v>
      </c>
      <c r="L1525" s="444">
        <f t="shared" ca="1" si="109"/>
        <v>-162983016.73410201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-162983016.73410201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-679095.90305875835</v>
      </c>
      <c r="L1526" s="444">
        <f t="shared" ca="1" si="109"/>
        <v>-163662112.63716078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-163662112.63716078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-681925.46932150319</v>
      </c>
      <c r="L1527" s="444">
        <f t="shared" ca="1" si="109"/>
        <v>-164344038.10648227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-164344038.10648227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-684766.82544367609</v>
      </c>
      <c r="L1528" s="444">
        <f t="shared" ca="1" si="109"/>
        <v>-165028804.93192595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-165028804.93192595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-687620.02054969152</v>
      </c>
      <c r="L1529" s="444">
        <f t="shared" ca="1" si="109"/>
        <v>-165716424.95247564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-165716424.95247564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-690485.10396864847</v>
      </c>
      <c r="L1530" s="444">
        <f t="shared" ca="1" si="109"/>
        <v>-166406910.05644429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-166406910.05644429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-693362.12523518456</v>
      </c>
      <c r="L1531" s="444">
        <f t="shared" ca="1" si="109"/>
        <v>-167100272.18167946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-167100272.18167946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-696251.13409033103</v>
      </c>
      <c r="L1532" s="444">
        <f t="shared" ca="1" si="109"/>
        <v>-167796523.31576979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-167796523.31576979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-699152.18048237415</v>
      </c>
      <c r="L1533" s="444">
        <f t="shared" ca="1" si="109"/>
        <v>-168495675.49625218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-168495675.49625218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-702065.31456771737</v>
      </c>
      <c r="L1534" s="444">
        <f t="shared" ca="1" si="109"/>
        <v>-169197740.81081989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-169197740.81081989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-704990.58671174955</v>
      </c>
      <c r="L1535" s="444">
        <f t="shared" ca="1" si="109"/>
        <v>-169902731.39753166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-169902731.39753166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-707928.04748971527</v>
      </c>
      <c r="L1536" s="444">
        <f t="shared" ca="1" si="109"/>
        <v>-170610659.44502136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-170610659.44502136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-710877.74768758903</v>
      </c>
      <c r="L1537" s="444">
        <f t="shared" ca="1" si="109"/>
        <v>-171321537.19270894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-171321537.19270894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-713839.73830295389</v>
      </c>
      <c r="L1538" s="444">
        <f t="shared" ref="L1538:L1792" ca="1" si="114">I1538-J1538+K1538</f>
        <v>-172035376.93101189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-172035376.93101189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-716814.0705458828</v>
      </c>
      <c r="L1539" s="444">
        <f t="shared" ca="1" si="114"/>
        <v>-172752191.00155777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-172752191.00155777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-719800.79583982402</v>
      </c>
      <c r="L1540" s="444">
        <f t="shared" ca="1" si="114"/>
        <v>-173471991.79739758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-173471991.79739758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-722799.96582248993</v>
      </c>
      <c r="L1541" s="444">
        <f t="shared" ca="1" si="114"/>
        <v>-174194791.76322007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-174194791.76322007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-725811.63234675024</v>
      </c>
      <c r="L1542" s="444">
        <f t="shared" ca="1" si="114"/>
        <v>-174920603.39556682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-174920603.39556682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-728835.84748152841</v>
      </c>
      <c r="L1543" s="444">
        <f t="shared" ca="1" si="114"/>
        <v>-175649439.24304834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-175649439.24304834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-731872.6635127014</v>
      </c>
      <c r="L1544" s="444">
        <f t="shared" ca="1" si="114"/>
        <v>-176381311.90656105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-176381311.90656105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-734922.13294400438</v>
      </c>
      <c r="L1545" s="444">
        <f t="shared" ca="1" si="114"/>
        <v>-177116234.03950506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-177116234.03950506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-737984.30849793775</v>
      </c>
      <c r="L1546" s="444">
        <f t="shared" ca="1" si="114"/>
        <v>-177854218.348003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-177854218.348003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-741059.24311667914</v>
      </c>
      <c r="L1547" s="444">
        <f t="shared" ca="1" si="114"/>
        <v>-178595277.59111968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-178595277.59111968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-744146.98996299866</v>
      </c>
      <c r="L1548" s="444">
        <f t="shared" ca="1" si="114"/>
        <v>-179339424.58108267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-179339424.58108267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-747247.60242117778</v>
      </c>
      <c r="L1549" s="444">
        <f t="shared" ca="1" si="114"/>
        <v>-180086672.18350384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-180086672.18350384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-750361.13409793261</v>
      </c>
      <c r="L1550" s="444">
        <f t="shared" ca="1" si="114"/>
        <v>-180837033.31760177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-180837033.31760177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-753487.63882334065</v>
      </c>
      <c r="L1551" s="444">
        <f t="shared" ca="1" si="114"/>
        <v>-181590520.9564251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-181590520.9564251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-756627.17065177124</v>
      </c>
      <c r="L1552" s="444">
        <f t="shared" ca="1" si="114"/>
        <v>-182347148.12707686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-182347148.12707686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-759779.78386282024</v>
      </c>
      <c r="L1553" s="444">
        <f t="shared" ca="1" si="114"/>
        <v>-183106927.91093969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-183106927.91093969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-762945.53296224866</v>
      </c>
      <c r="L1554" s="444">
        <f t="shared" ca="1" si="114"/>
        <v>-183869873.44390196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-183869873.44390196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-766124.47268292482</v>
      </c>
      <c r="L1555" s="444">
        <f t="shared" ca="1" si="114"/>
        <v>-184635997.91658488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-184635997.91658488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-769316.65798577038</v>
      </c>
      <c r="L1556" s="444">
        <f t="shared" ca="1" si="114"/>
        <v>-185405314.57457066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-185405314.57457066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-772522.14406071103</v>
      </c>
      <c r="L1557" s="444">
        <f t="shared" ca="1" si="114"/>
        <v>-186177836.71863136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-186177836.71863136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-775740.9863276307</v>
      </c>
      <c r="L1558" s="444">
        <f t="shared" ca="1" si="114"/>
        <v>-186953577.70495898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-186953577.70495898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-778973.24043732905</v>
      </c>
      <c r="L1559" s="444">
        <f t="shared" ca="1" si="114"/>
        <v>-187732550.9453963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-187732550.9453963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-782218.96227248455</v>
      </c>
      <c r="L1560" s="444">
        <f t="shared" ca="1" si="114"/>
        <v>-188514769.9076688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-188514769.9076688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-785478.20794861997</v>
      </c>
      <c r="L1561" s="444">
        <f t="shared" ca="1" si="114"/>
        <v>-189300248.11561742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-189300248.11561742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-788751.03381507262</v>
      </c>
      <c r="L1562" s="444">
        <f t="shared" ca="1" si="114"/>
        <v>-190088999.14943251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-190088999.14943251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-792037.49645596882</v>
      </c>
      <c r="L1563" s="444">
        <f t="shared" ca="1" si="114"/>
        <v>-190881036.64588848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-190881036.64588848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-795337.65269120201</v>
      </c>
      <c r="L1564" s="444">
        <f t="shared" ca="1" si="114"/>
        <v>-191676374.29857969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-191676374.29857969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-798651.55957741535</v>
      </c>
      <c r="L1565" s="444">
        <f t="shared" ca="1" si="114"/>
        <v>-192475025.8581571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-192475025.8581571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-801979.27440898796</v>
      </c>
      <c r="L1566" s="444">
        <f t="shared" ca="1" si="114"/>
        <v>-193277005.13256609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-193277005.13256609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-805320.85471902543</v>
      </c>
      <c r="L1567" s="444">
        <f t="shared" ca="1" si="114"/>
        <v>-194082325.98728511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-194082325.98728511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-808676.35828035465</v>
      </c>
      <c r="L1568" s="444">
        <f t="shared" ca="1" si="114"/>
        <v>-194891002.34556547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-194891002.34556547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-812045.84310652281</v>
      </c>
      <c r="L1569" s="444">
        <f t="shared" ca="1" si="114"/>
        <v>-195703048.18867198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-195703048.18867198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-815429.36745279992</v>
      </c>
      <c r="L1570" s="444">
        <f t="shared" ca="1" si="114"/>
        <v>-196518477.55612478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-196518477.55612478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-818826.98981718661</v>
      </c>
      <c r="L1571" s="444">
        <f t="shared" ca="1" si="114"/>
        <v>-197337304.54594195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-197337304.54594195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-822238.76894142479</v>
      </c>
      <c r="L1572" s="444">
        <f t="shared" ca="1" si="114"/>
        <v>-198159543.31488338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-198159543.31488338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-825664.76381201413</v>
      </c>
      <c r="L1573" s="444">
        <f t="shared" ca="1" si="114"/>
        <v>-198985208.07869539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-198985208.07869539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-829105.03366123082</v>
      </c>
      <c r="L1574" s="444">
        <f t="shared" ca="1" si="114"/>
        <v>-199814313.1123566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-199814313.1123566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-832559.63796815253</v>
      </c>
      <c r="L1575" s="444">
        <f t="shared" ca="1" si="114"/>
        <v>-200646872.75032476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-200646872.75032476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-836028.63645968644</v>
      </c>
      <c r="L1576" s="444">
        <f t="shared" ca="1" si="114"/>
        <v>-201482901.38678443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-201482901.38678443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-839512.08911160182</v>
      </c>
      <c r="L1577" s="444">
        <f t="shared" ca="1" si="114"/>
        <v>-202322413.47589603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-202322413.47589603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-843010.05614956678</v>
      </c>
      <c r="L1578" s="444">
        <f t="shared" ca="1" si="114"/>
        <v>-203165423.5320456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-203165423.5320456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-846522.59805019002</v>
      </c>
      <c r="L1579" s="444">
        <f t="shared" ca="1" si="114"/>
        <v>-204011946.13009578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-204011946.13009578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-850049.77554206573</v>
      </c>
      <c r="L1580" s="444">
        <f t="shared" ca="1" si="114"/>
        <v>-204861995.90563786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-204861995.90563786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-853591.64960682439</v>
      </c>
      <c r="L1581" s="444">
        <f t="shared" ca="1" si="114"/>
        <v>-205715587.55524468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-205715587.55524468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-857148.28148018615</v>
      </c>
      <c r="L1582" s="444">
        <f t="shared" ca="1" si="114"/>
        <v>-206572735.83672488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-206572735.83672488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-860719.7326530203</v>
      </c>
      <c r="L1583" s="444">
        <f t="shared" ca="1" si="114"/>
        <v>-207433455.5693779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-207433455.5693779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-864306.06487240794</v>
      </c>
      <c r="L1584" s="444">
        <f t="shared" ca="1" si="114"/>
        <v>-208297761.63425031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-208297761.63425031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-867907.34014270967</v>
      </c>
      <c r="L1585" s="444">
        <f t="shared" ca="1" si="114"/>
        <v>-209165668.97439301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-209165668.97439301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-871523.62072663743</v>
      </c>
      <c r="L1586" s="444">
        <f t="shared" ca="1" si="114"/>
        <v>-210037192.59511966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-210037192.59511966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-875154.96914633189</v>
      </c>
      <c r="L1587" s="444">
        <f t="shared" ca="1" si="114"/>
        <v>-210912347.564266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-210912347.564266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-878801.44818444166</v>
      </c>
      <c r="L1588" s="444">
        <f t="shared" ca="1" si="114"/>
        <v>-211791149.01245043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-211791149.01245043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-882463.12088521023</v>
      </c>
      <c r="L1589" s="444">
        <f t="shared" ca="1" si="114"/>
        <v>-212673612.13333565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-212673612.13333565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-886140.05055556528</v>
      </c>
      <c r="L1590" s="444">
        <f t="shared" ca="1" si="114"/>
        <v>-213559752.18389121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-213559752.18389121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-889832.30076621321</v>
      </c>
      <c r="L1591" s="444">
        <f t="shared" ca="1" si="114"/>
        <v>-214449584.48465741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-214449584.48465741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-893539.93535273918</v>
      </c>
      <c r="L1592" s="444">
        <f t="shared" ca="1" si="114"/>
        <v>-215343124.42001015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-215343124.42001015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-897263.01841670903</v>
      </c>
      <c r="L1593" s="444">
        <f t="shared" ca="1" si="114"/>
        <v>-216240387.43842685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-216240387.43842685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-901001.61432677868</v>
      </c>
      <c r="L1594" s="444">
        <f t="shared" ca="1" si="114"/>
        <v>-217141389.05275363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-217141389.05275363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-904755.78771980677</v>
      </c>
      <c r="L1595" s="444">
        <f t="shared" ca="1" si="114"/>
        <v>-218046144.84047344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-218046144.84047344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-908525.60350197251</v>
      </c>
      <c r="L1596" s="444">
        <f t="shared" ca="1" si="114"/>
        <v>-218954670.44397542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-218954670.44397542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-912311.12684989756</v>
      </c>
      <c r="L1597" s="444">
        <f t="shared" ca="1" si="114"/>
        <v>-219866981.57082531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-219866981.57082531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-916112.42321177211</v>
      </c>
      <c r="L1598" s="444">
        <f t="shared" ca="1" si="114"/>
        <v>-220783093.99403709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-220783093.99403709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-919929.55830848776</v>
      </c>
      <c r="L1599" s="444">
        <f t="shared" ca="1" si="114"/>
        <v>-221703023.55234557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-221703023.55234557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-923762.5981347732</v>
      </c>
      <c r="L1600" s="444">
        <f t="shared" ca="1" si="114"/>
        <v>-222626786.15048036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-222626786.15048036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-927611.60896033479</v>
      </c>
      <c r="L1601" s="444">
        <f t="shared" ca="1" si="114"/>
        <v>-223554397.75944069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-223554397.75944069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-931476.65733100288</v>
      </c>
      <c r="L1602" s="444">
        <f t="shared" ca="1" si="114"/>
        <v>-224485874.41677168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-224485874.41677168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-935357.81006988196</v>
      </c>
      <c r="L1603" s="444">
        <f t="shared" ca="1" si="114"/>
        <v>-225421232.22684157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-225421232.22684157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-939255.13427850651</v>
      </c>
      <c r="L1604" s="444">
        <f t="shared" ca="1" si="114"/>
        <v>-226360487.36112007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-226360487.36112007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-943168.69733800017</v>
      </c>
      <c r="L1605" s="444">
        <f t="shared" ca="1" si="114"/>
        <v>-227303656.05845809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-227303656.05845809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-947098.56691024208</v>
      </c>
      <c r="L1606" s="444">
        <f t="shared" ca="1" si="114"/>
        <v>-228250754.62536833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-228250754.62536833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-951044.8109390348</v>
      </c>
      <c r="L1607" s="444">
        <f t="shared" ca="1" si="114"/>
        <v>-229201799.43630737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-229201799.43630737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-955007.49765128072</v>
      </c>
      <c r="L1608" s="444">
        <f t="shared" ca="1" si="114"/>
        <v>-230156806.93395865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-230156806.93395865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-958986.69555816101</v>
      </c>
      <c r="L1609" s="444">
        <f t="shared" ca="1" si="114"/>
        <v>-231115793.62951681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-231115793.62951681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-962982.47345632</v>
      </c>
      <c r="L1610" s="444">
        <f t="shared" ca="1" si="114"/>
        <v>-232078776.10297313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-232078776.10297313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-966994.90042905475</v>
      </c>
      <c r="L1611" s="444">
        <f t="shared" ca="1" si="114"/>
        <v>-233045771.00340217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-233045771.00340217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-971024.04584750894</v>
      </c>
      <c r="L1612" s="444">
        <f t="shared" ca="1" si="114"/>
        <v>-234016795.04924968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-234016795.04924968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-975069.97937187366</v>
      </c>
      <c r="L1613" s="444">
        <f t="shared" ca="1" si="114"/>
        <v>-234991865.02862155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-234991865.02862155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-979132.77095258993</v>
      </c>
      <c r="L1614" s="444">
        <f t="shared" ca="1" si="114"/>
        <v>-235970997.79957414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-235970997.79957414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-983212.49083155894</v>
      </c>
      <c r="L1615" s="444">
        <f t="shared" ca="1" si="114"/>
        <v>-236954210.29040569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-236954210.29040569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-987309.2095433569</v>
      </c>
      <c r="L1616" s="444">
        <f t="shared" ca="1" si="114"/>
        <v>-237941519.49994904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-237941519.49994904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-991422.99791645433</v>
      </c>
      <c r="L1617" s="444">
        <f t="shared" ca="1" si="114"/>
        <v>-238932942.4978655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-238932942.4978655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-995553.92707443959</v>
      </c>
      <c r="L1618" s="444">
        <f t="shared" ca="1" si="114"/>
        <v>-239928496.42493993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-239928496.42493993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-999702.06843724975</v>
      </c>
      <c r="L1619" s="444">
        <f t="shared" ca="1" si="114"/>
        <v>-240928198.49337718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-240928198.49337718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-1003867.4937224049</v>
      </c>
      <c r="L1620" s="444">
        <f t="shared" ca="1" si="114"/>
        <v>-241932065.98709959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-241932065.98709959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-1008050.2749462483</v>
      </c>
      <c r="L1621" s="444">
        <f t="shared" ca="1" si="114"/>
        <v>-242940116.26204583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-242940116.26204583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-1012250.484425191</v>
      </c>
      <c r="L1622" s="444">
        <f t="shared" ca="1" si="114"/>
        <v>-243952366.74647102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-243952366.74647102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-1016468.1947769626</v>
      </c>
      <c r="L1623" s="444">
        <f t="shared" ca="1" si="114"/>
        <v>-244968834.94124797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-244968834.94124797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-1020703.4789218666</v>
      </c>
      <c r="L1624" s="444">
        <f t="shared" ca="1" si="114"/>
        <v>-245989538.42016983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-245989538.42016983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-1024956.410084041</v>
      </c>
      <c r="L1625" s="444">
        <f t="shared" ca="1" si="114"/>
        <v>-247014494.83025387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-247014494.83025387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-1029227.0617927244</v>
      </c>
      <c r="L1626" s="444">
        <f t="shared" ca="1" si="114"/>
        <v>-248043721.8920466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-248043721.8920466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-1033515.5078835274</v>
      </c>
      <c r="L1627" s="444">
        <f t="shared" ca="1" si="114"/>
        <v>-249077237.39993012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-249077237.39993012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-1037821.8224997089</v>
      </c>
      <c r="L1628" s="444">
        <f t="shared" ca="1" si="114"/>
        <v>-250115059.22242984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-250115059.22242984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-1042146.0800934577</v>
      </c>
      <c r="L1629" s="444">
        <f t="shared" ca="1" si="114"/>
        <v>-251157205.30252329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-251157205.30252329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-1046488.3554271803</v>
      </c>
      <c r="L1630" s="444">
        <f t="shared" ca="1" si="114"/>
        <v>-252203693.65795046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-252203693.65795046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-1050848.7235747937</v>
      </c>
      <c r="L1631" s="444">
        <f t="shared" ca="1" si="114"/>
        <v>-253254542.38152525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-253254542.38152525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-1055227.2599230218</v>
      </c>
      <c r="L1632" s="444">
        <f t="shared" ca="1" si="114"/>
        <v>-254309769.64144826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-254309769.64144826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-1059624.040172701</v>
      </c>
      <c r="L1633" s="444">
        <f t="shared" ca="1" si="114"/>
        <v>-255369393.68162096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-255369393.68162096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-1064039.1403400872</v>
      </c>
      <c r="L1634" s="444">
        <f t="shared" ca="1" si="114"/>
        <v>-256433432.82196105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-256433432.82196105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-1068472.6367581708</v>
      </c>
      <c r="L1635" s="444">
        <f t="shared" ca="1" si="114"/>
        <v>-257501905.45871922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-257501905.45871922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-1072924.6060779968</v>
      </c>
      <c r="L1636" s="444">
        <f t="shared" ca="1" si="114"/>
        <v>-258574830.06479722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-258574830.06479722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-1077395.1252699883</v>
      </c>
      <c r="L1637" s="444">
        <f t="shared" ca="1" si="114"/>
        <v>-259652225.1900672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-259652225.1900672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-1081884.2716252799</v>
      </c>
      <c r="L1638" s="444">
        <f t="shared" ca="1" si="114"/>
        <v>-260734109.46169248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-260734109.46169248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-1086392.1227570521</v>
      </c>
      <c r="L1639" s="444">
        <f t="shared" ca="1" si="114"/>
        <v>-261820501.58444953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-261820501.58444953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-1090918.7566018731</v>
      </c>
      <c r="L1640" s="444">
        <f t="shared" ca="1" si="114"/>
        <v>-262911420.3410514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-262911420.3410514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-1095464.2514210474</v>
      </c>
      <c r="L1641" s="444">
        <f t="shared" ca="1" si="114"/>
        <v>-264006884.59247243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-264006884.59247243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-1100028.6858019687</v>
      </c>
      <c r="L1642" s="444">
        <f t="shared" ca="1" si="114"/>
        <v>-265106913.27827442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-265106913.27827442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-1104612.1386594768</v>
      </c>
      <c r="L1643" s="444">
        <f t="shared" ca="1" si="114"/>
        <v>-266211525.41693389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-266211525.41693389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-1109214.6892372246</v>
      </c>
      <c r="L1644" s="444">
        <f t="shared" ca="1" si="114"/>
        <v>-267320740.10617113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-267320740.10617113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-1113836.4171090464</v>
      </c>
      <c r="L1645" s="444">
        <f t="shared" ca="1" si="114"/>
        <v>-268434576.52328017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-268434576.52328017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-1118477.4021803339</v>
      </c>
      <c r="L1646" s="444">
        <f t="shared" ca="1" si="114"/>
        <v>-269553053.92546052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-269553053.92546052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-1123137.7246894189</v>
      </c>
      <c r="L1647" s="444">
        <f t="shared" ca="1" si="114"/>
        <v>-270676191.65014994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-270676191.65014994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-1127817.4652089581</v>
      </c>
      <c r="L1648" s="444">
        <f t="shared" ca="1" si="114"/>
        <v>-271804009.11535889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-271804009.11535889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-1132516.7046473287</v>
      </c>
      <c r="L1649" s="444">
        <f t="shared" ca="1" si="114"/>
        <v>-272936525.82000619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-272936525.82000619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-1137235.5242500259</v>
      </c>
      <c r="L1650" s="444">
        <f t="shared" ca="1" si="114"/>
        <v>-274073761.34425622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-274073761.34425622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-1141974.0056010676</v>
      </c>
      <c r="L1651" s="444">
        <f t="shared" ca="1" si="114"/>
        <v>-275215735.34985727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-275215735.34985727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-1146732.2306244052</v>
      </c>
      <c r="L1652" s="444">
        <f t="shared" ca="1" si="114"/>
        <v>-276362467.58048165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-276362467.58048165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-1151510.2815853402</v>
      </c>
      <c r="L1653" s="444">
        <f t="shared" ca="1" si="114"/>
        <v>-277513977.86206698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-277513977.86206698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-1156308.2410919457</v>
      </c>
      <c r="L1654" s="444">
        <f t="shared" ca="1" si="114"/>
        <v>-278670286.10315895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-278670286.10315895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-1161126.1920964955</v>
      </c>
      <c r="L1655" s="444">
        <f t="shared" ca="1" si="114"/>
        <v>-279831412.29525542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-279831412.29525542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-1165964.2178968976</v>
      </c>
      <c r="L1656" s="444">
        <f t="shared" ca="1" si="114"/>
        <v>-280997376.5131523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-280997376.5131523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-1170822.4021381345</v>
      </c>
      <c r="L1657" s="444">
        <f t="shared" ca="1" si="114"/>
        <v>-282168198.91529042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-282168198.91529042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-1175700.82881371</v>
      </c>
      <c r="L1658" s="444">
        <f t="shared" ca="1" si="114"/>
        <v>-283343899.74410415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-283343899.74410415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-1180599.5822671007</v>
      </c>
      <c r="L1659" s="444">
        <f t="shared" ca="1" si="114"/>
        <v>-284524499.32637125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-284524499.32637125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-1185518.7471932136</v>
      </c>
      <c r="L1660" s="444">
        <f t="shared" ca="1" si="114"/>
        <v>-285710018.07356447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-285710018.07356447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-1190458.408639852</v>
      </c>
      <c r="L1661" s="444">
        <f t="shared" ca="1" si="114"/>
        <v>-286900476.48220432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-286900476.48220432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-1195418.6520091847</v>
      </c>
      <c r="L1662" s="444">
        <f t="shared" ca="1" si="114"/>
        <v>-288095895.13421351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-288095895.13421351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-1200399.5630592229</v>
      </c>
      <c r="L1663" s="444">
        <f t="shared" ca="1" si="114"/>
        <v>-289296294.69727272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-289296294.69727272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-1205401.227905303</v>
      </c>
      <c r="L1664" s="444">
        <f t="shared" ca="1" si="114"/>
        <v>-290501695.92517799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-290501695.92517799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-1210423.733021575</v>
      </c>
      <c r="L1665" s="444">
        <f t="shared" ca="1" si="114"/>
        <v>-291712119.65819955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-291712119.65819955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-1215467.165242498</v>
      </c>
      <c r="L1666" s="444">
        <f t="shared" ca="1" si="114"/>
        <v>-292927586.82344204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-292927586.82344204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-1220531.6117643418</v>
      </c>
      <c r="L1667" s="444">
        <f t="shared" ca="1" si="114"/>
        <v>-294148118.43520641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-294148118.43520641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-1225617.1601466935</v>
      </c>
      <c r="L1668" s="444">
        <f t="shared" ca="1" si="114"/>
        <v>-295373735.59535313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-295373735.59535313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-1230723.8983139712</v>
      </c>
      <c r="L1669" s="444">
        <f t="shared" ca="1" si="114"/>
        <v>-296604459.49366713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-296604459.49366713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-1235851.9145569464</v>
      </c>
      <c r="L1670" s="444">
        <f t="shared" ca="1" si="114"/>
        <v>-297840311.40822405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-297840311.40822405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-1241001.297534267</v>
      </c>
      <c r="L1671" s="444">
        <f t="shared" ca="1" si="114"/>
        <v>-299081312.70575833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-299081312.70575833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-1246172.1362739929</v>
      </c>
      <c r="L1672" s="444">
        <f t="shared" ca="1" si="114"/>
        <v>-300327484.84203231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-300327484.84203231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-1251364.5201751345</v>
      </c>
      <c r="L1673" s="444">
        <f t="shared" ca="1" si="114"/>
        <v>-301578849.36220747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-301578849.36220747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-1256578.5390091978</v>
      </c>
      <c r="L1674" s="444">
        <f t="shared" ca="1" si="114"/>
        <v>-302835427.90121669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-302835427.90121669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-1261814.2829217361</v>
      </c>
      <c r="L1675" s="444">
        <f t="shared" ca="1" si="114"/>
        <v>-304097242.18413842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-304097242.18413842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-1267071.8424339101</v>
      </c>
      <c r="L1676" s="444">
        <f t="shared" ca="1" si="114"/>
        <v>-305364314.02657235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-305364314.02657235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-1272351.3084440515</v>
      </c>
      <c r="L1677" s="444">
        <f t="shared" ca="1" si="114"/>
        <v>-306636665.33501637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-306636665.33501637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-1277652.7722292349</v>
      </c>
      <c r="L1678" s="444">
        <f t="shared" ca="1" si="114"/>
        <v>-307914318.10724562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-307914318.10724562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-1282976.3254468567</v>
      </c>
      <c r="L1679" s="444">
        <f t="shared" ca="1" si="114"/>
        <v>-309197294.43269247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-309197294.43269247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-1288322.0601362186</v>
      </c>
      <c r="L1680" s="444">
        <f t="shared" ca="1" si="114"/>
        <v>-310485616.49282867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-310485616.49282867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-1293690.0687201195</v>
      </c>
      <c r="L1681" s="444">
        <f t="shared" ca="1" si="114"/>
        <v>-311779306.56154877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-311779306.56154877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-1299080.4440064533</v>
      </c>
      <c r="L1682" s="444">
        <f t="shared" ca="1" si="114"/>
        <v>-313078387.00555521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-313078387.00555521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-1304493.2791898134</v>
      </c>
      <c r="L1683" s="444">
        <f t="shared" ca="1" si="114"/>
        <v>-314382880.28474504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-314382880.28474504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-1309928.6678531044</v>
      </c>
      <c r="L1684" s="444">
        <f t="shared" ca="1" si="114"/>
        <v>-315692808.95259815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-315692808.95259815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-1315386.7039691589</v>
      </c>
      <c r="L1685" s="444">
        <f t="shared" ca="1" si="114"/>
        <v>-317008195.65656734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-317008195.65656734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-1320867.4819023639</v>
      </c>
      <c r="L1686" s="444">
        <f t="shared" ca="1" si="114"/>
        <v>-318329063.1384697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-318329063.1384697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-1326371.0964102903</v>
      </c>
      <c r="L1687" s="444">
        <f t="shared" ca="1" si="114"/>
        <v>-319655434.23487997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-319655434.23487997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-1331897.6426453332</v>
      </c>
      <c r="L1688" s="444">
        <f t="shared" ca="1" si="114"/>
        <v>-320987331.87752533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-320987331.87752533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-1337447.2161563556</v>
      </c>
      <c r="L1689" s="444">
        <f t="shared" ca="1" si="114"/>
        <v>-322324779.09368169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-322324779.09368169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-1343019.9128903404</v>
      </c>
      <c r="L1690" s="444">
        <f t="shared" ca="1" si="114"/>
        <v>-323667799.00657201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-323667799.00657201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-1348615.82919405</v>
      </c>
      <c r="L1691" s="444">
        <f t="shared" ca="1" si="114"/>
        <v>-325016414.83576608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-325016414.83576608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-1354235.0618156919</v>
      </c>
      <c r="L1692" s="444">
        <f t="shared" ca="1" si="114"/>
        <v>-326370649.89758176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-326370649.89758176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-1359877.7079065905</v>
      </c>
      <c r="L1693" s="444">
        <f t="shared" ca="1" si="114"/>
        <v>-327730527.60548836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-327730527.60548836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-1365543.8650228682</v>
      </c>
      <c r="L1694" s="444">
        <f t="shared" ca="1" si="114"/>
        <v>-329096071.47051126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-329096071.47051126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-1371233.6311271302</v>
      </c>
      <c r="L1695" s="444">
        <f t="shared" ca="1" si="114"/>
        <v>-330467305.10163838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-330467305.10163838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-1376947.1045901598</v>
      </c>
      <c r="L1696" s="444">
        <f t="shared" ca="1" si="114"/>
        <v>-331844252.20622855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-331844252.20622855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-1382684.384192619</v>
      </c>
      <c r="L1697" s="444">
        <f t="shared" ca="1" si="114"/>
        <v>-333226936.5904212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-333226936.5904212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-1388445.569126755</v>
      </c>
      <c r="L1698" s="444">
        <f t="shared" ca="1" si="114"/>
        <v>-334615382.15954792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-334615382.15954792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-1394230.7589981162</v>
      </c>
      <c r="L1699" s="444">
        <f t="shared" ca="1" si="114"/>
        <v>-336009612.91854602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-336009612.91854602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-1400040.0538272751</v>
      </c>
      <c r="L1700" s="444">
        <f t="shared" ca="1" si="114"/>
        <v>-337409652.97237331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-337409652.97237331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-1405873.5540515555</v>
      </c>
      <c r="L1701" s="444">
        <f t="shared" ca="1" si="114"/>
        <v>-338815526.52642488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-338815526.52642488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-1411731.3605267704</v>
      </c>
      <c r="L1702" s="444">
        <f t="shared" ca="1" si="114"/>
        <v>-340227257.88695168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-340227257.88695168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-1417613.5745289654</v>
      </c>
      <c r="L1703" s="444">
        <f t="shared" ca="1" si="114"/>
        <v>-341644871.46148068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-341644871.46148068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-1423520.2977561695</v>
      </c>
      <c r="L1704" s="444">
        <f t="shared" ca="1" si="114"/>
        <v>-343068391.75923687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-343068391.75923687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-1429451.6323301536</v>
      </c>
      <c r="L1705" s="444">
        <f t="shared" ca="1" si="114"/>
        <v>-344497843.39156705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-344497843.39156705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-1435407.680798196</v>
      </c>
      <c r="L1706" s="444">
        <f t="shared" ca="1" si="114"/>
        <v>-345933251.07236522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-345933251.07236522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-1441388.5461348551</v>
      </c>
      <c r="L1707" s="444">
        <f t="shared" ca="1" si="114"/>
        <v>-347374639.61850005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-347374639.61850005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-1447394.3317437503</v>
      </c>
      <c r="L1708" s="444">
        <f t="shared" ca="1" si="114"/>
        <v>-348822033.95024383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-348822033.95024383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-1453425.1414593493</v>
      </c>
      <c r="L1709" s="444">
        <f t="shared" ca="1" si="114"/>
        <v>-350275459.09170318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-350275459.09170318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-1459481.0795487631</v>
      </c>
      <c r="L1710" s="444">
        <f t="shared" ca="1" si="114"/>
        <v>-351734940.17125195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-351734940.17125195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-1465562.2507135498</v>
      </c>
      <c r="L1711" s="444">
        <f t="shared" ca="1" si="114"/>
        <v>-353200502.42196548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-353200502.42196548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-1471668.7600915227</v>
      </c>
      <c r="L1712" s="444">
        <f t="shared" ca="1" si="114"/>
        <v>-354672171.18205702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-354672171.18205702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-1477800.713258571</v>
      </c>
      <c r="L1713" s="444">
        <f t="shared" ca="1" si="114"/>
        <v>-356149971.89531559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-356149971.89531559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-1483958.2162304816</v>
      </c>
      <c r="L1714" s="444">
        <f t="shared" ca="1" si="114"/>
        <v>-357633930.11154604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-357633930.11154604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-1490141.3754647751</v>
      </c>
      <c r="L1715" s="444">
        <f t="shared" ca="1" si="114"/>
        <v>-359124071.48701084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-359124071.48701084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-1496350.2978625451</v>
      </c>
      <c r="L1716" s="444">
        <f t="shared" ca="1" si="114"/>
        <v>-360620421.78487337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-360620421.78487337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-1502585.0907703056</v>
      </c>
      <c r="L1717" s="444">
        <f t="shared" ca="1" si="114"/>
        <v>-362123006.87564367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-362123006.87564367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-1508845.8619818487</v>
      </c>
      <c r="L1718" s="444">
        <f t="shared" ca="1" si="114"/>
        <v>-363631852.73762554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-363631852.73762554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-1515132.7197401065</v>
      </c>
      <c r="L1719" s="444">
        <f t="shared" ca="1" si="114"/>
        <v>-365146985.45736563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-365146985.45736563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-1521445.7727390234</v>
      </c>
      <c r="L1720" s="444">
        <f t="shared" ca="1" si="114"/>
        <v>-366668431.23010468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-366668431.23010468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-1527785.1301254362</v>
      </c>
      <c r="L1721" s="444">
        <f t="shared" ca="1" si="114"/>
        <v>-368196216.36023015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-368196216.36023015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-1534150.9015009589</v>
      </c>
      <c r="L1722" s="444">
        <f t="shared" ca="1" si="114"/>
        <v>-369730367.26173109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-369730367.26173109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-1540543.1969238794</v>
      </c>
      <c r="L1723" s="444">
        <f t="shared" ca="1" si="114"/>
        <v>-371270910.45865494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-371270910.45865494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-1546962.1269110623</v>
      </c>
      <c r="L1724" s="444">
        <f t="shared" ca="1" si="114"/>
        <v>-372817872.58556598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-372817872.58556598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-1553407.8024398582</v>
      </c>
      <c r="L1725" s="444">
        <f t="shared" ca="1" si="114"/>
        <v>-374371280.38800585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-374371280.38800585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-1559880.3349500243</v>
      </c>
      <c r="L1726" s="444">
        <f t="shared" ca="1" si="114"/>
        <v>-375931160.72295588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-375931160.72295588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-1566379.8363456496</v>
      </c>
      <c r="L1727" s="444">
        <f t="shared" ca="1" si="114"/>
        <v>-377497540.55930156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-377497540.55930156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-1572906.4189970898</v>
      </c>
      <c r="L1728" s="444">
        <f t="shared" ca="1" si="114"/>
        <v>-379070446.97829866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-379070446.97829866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-1579460.1957429112</v>
      </c>
      <c r="L1729" s="444">
        <f t="shared" ca="1" si="114"/>
        <v>-380649907.17404157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-380649907.17404157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-1586041.2798918399</v>
      </c>
      <c r="L1730" s="444">
        <f t="shared" ca="1" si="114"/>
        <v>-382235948.45393342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-382235948.45393342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-1592649.7852247225</v>
      </c>
      <c r="L1731" s="444">
        <f t="shared" ca="1" si="114"/>
        <v>-383828598.23915815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-383828598.23915815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-1599285.8259964923</v>
      </c>
      <c r="L1732" s="444">
        <f t="shared" ca="1" si="114"/>
        <v>-385427884.06515467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-385427884.06515467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-1605949.5169381443</v>
      </c>
      <c r="L1733" s="444">
        <f t="shared" ca="1" si="114"/>
        <v>-387033833.58209282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-387033833.58209282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-1612640.97325872</v>
      </c>
      <c r="L1734" s="444">
        <f t="shared" ca="1" si="114"/>
        <v>-388646474.55535156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-388646474.55535156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-1619360.3106472981</v>
      </c>
      <c r="L1735" s="444">
        <f t="shared" ca="1" si="114"/>
        <v>-390265834.86599886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-390265834.86599886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-1626107.6452749954</v>
      </c>
      <c r="L1736" s="444">
        <f t="shared" ca="1" si="114"/>
        <v>-391891942.51127386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-391891942.51127386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-1632883.0937969745</v>
      </c>
      <c r="L1737" s="444">
        <f t="shared" ca="1" si="114"/>
        <v>-393524825.60507083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-393524825.60507083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-1639686.7733544619</v>
      </c>
      <c r="L1738" s="444">
        <f t="shared" ca="1" si="114"/>
        <v>-395164512.3784253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-395164512.3784253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-1646518.801576772</v>
      </c>
      <c r="L1739" s="444">
        <f t="shared" ca="1" si="114"/>
        <v>-396811031.18000209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-396811031.18000209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-1653379.2965833421</v>
      </c>
      <c r="L1740" s="444">
        <f t="shared" ca="1" si="114"/>
        <v>-398464410.47658545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-398464410.47658545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-1660268.3769857727</v>
      </c>
      <c r="L1741" s="444">
        <f t="shared" ca="1" si="114"/>
        <v>-400124678.85357124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-400124678.85357124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-1667186.1618898802</v>
      </c>
      <c r="L1742" s="444">
        <f t="shared" ca="1" si="114"/>
        <v>-401791865.01546109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-401791865.01546109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-1674132.7708977545</v>
      </c>
      <c r="L1743" s="444">
        <f t="shared" ca="1" si="114"/>
        <v>-403465997.78635883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-403465997.78635883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-1681108.3241098286</v>
      </c>
      <c r="L1744" s="444">
        <f t="shared" ca="1" si="114"/>
        <v>-405147106.11046869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-405147106.11046869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-1688112.9421269528</v>
      </c>
      <c r="L1745" s="444">
        <f t="shared" ca="1" si="114"/>
        <v>-406835219.05259562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-406835219.05259562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-1695146.7460524817</v>
      </c>
      <c r="L1746" s="444">
        <f t="shared" ca="1" si="114"/>
        <v>-408530365.79864812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-408530365.79864812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-1702209.8574943671</v>
      </c>
      <c r="L1747" s="444">
        <f t="shared" ca="1" si="114"/>
        <v>-410232575.65614247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-410232575.65614247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-1709302.3985672602</v>
      </c>
      <c r="L1748" s="444">
        <f t="shared" ca="1" si="114"/>
        <v>-411941878.05470973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-411941878.05470973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-1716424.491894624</v>
      </c>
      <c r="L1749" s="444">
        <f t="shared" ca="1" si="114"/>
        <v>-413658302.54660434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-413658302.54660434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-1723576.2606108515</v>
      </c>
      <c r="L1750" s="444">
        <f t="shared" ca="1" si="114"/>
        <v>-415381878.80721521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-415381878.80721521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-1730757.8283633967</v>
      </c>
      <c r="L1751" s="444">
        <f t="shared" ca="1" si="114"/>
        <v>-417112636.63557863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-417112636.63557863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-1737969.319314911</v>
      </c>
      <c r="L1752" s="444">
        <f t="shared" ca="1" si="114"/>
        <v>-418850605.95489353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-418850605.95489353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-1745210.8581453897</v>
      </c>
      <c r="L1753" s="444">
        <f t="shared" ca="1" si="114"/>
        <v>-420595816.81303895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-420595816.81303895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-1752482.570054329</v>
      </c>
      <c r="L1754" s="444">
        <f t="shared" ca="1" si="114"/>
        <v>-422348299.3830933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-422348299.3830933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-1759784.5807628888</v>
      </c>
      <c r="L1755" s="444">
        <f t="shared" ca="1" si="114"/>
        <v>-424108083.96385616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-424108083.96385616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-1767117.0165160673</v>
      </c>
      <c r="L1756" s="444">
        <f t="shared" ca="1" si="114"/>
        <v>-425875200.98037225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-425875200.98037225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-1774480.0040848844</v>
      </c>
      <c r="L1757" s="444">
        <f t="shared" ca="1" si="114"/>
        <v>-427649680.98445714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-427649680.98445714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-1781873.6707685713</v>
      </c>
      <c r="L1758" s="444">
        <f t="shared" ca="1" si="114"/>
        <v>-429431554.65522569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-429431554.65522569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-1789298.1443967735</v>
      </c>
      <c r="L1759" s="444">
        <f t="shared" ca="1" si="114"/>
        <v>-431220852.79962248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-431220852.79962248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-1796753.5533317602</v>
      </c>
      <c r="L1760" s="444">
        <f t="shared" ca="1" si="114"/>
        <v>-433017606.35295421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-433017606.35295421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-1804240.0264706425</v>
      </c>
      <c r="L1761" s="444">
        <f t="shared" ca="1" si="114"/>
        <v>-434821846.37942487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-434821846.37942487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-1811757.693247604</v>
      </c>
      <c r="L1762" s="444">
        <f t="shared" ca="1" si="114"/>
        <v>-436633604.07267249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-436633604.07267249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-1819306.6836361357</v>
      </c>
      <c r="L1763" s="444">
        <f t="shared" ca="1" si="114"/>
        <v>-438452910.75630862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-438452910.75630862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-1826887.1281512859</v>
      </c>
      <c r="L1764" s="444">
        <f t="shared" ca="1" si="114"/>
        <v>-440279797.88445991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-440279797.88445991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-1834499.157851916</v>
      </c>
      <c r="L1765" s="444">
        <f t="shared" ca="1" si="114"/>
        <v>-442114297.04231185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-442114297.04231185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-1842142.9043429657</v>
      </c>
      <c r="L1766" s="444">
        <f t="shared" ca="1" si="114"/>
        <v>-443956439.9466548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-443956439.9466548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-1849818.4997777282</v>
      </c>
      <c r="L1767" s="444">
        <f t="shared" ca="1" si="114"/>
        <v>-445806258.44643253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-445806258.44643253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-1857526.0768601357</v>
      </c>
      <c r="L1768" s="444">
        <f t="shared" ca="1" si="114"/>
        <v>-447663784.52329266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-447663784.52329266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-1865265.7688470527</v>
      </c>
      <c r="L1769" s="444">
        <f t="shared" ca="1" si="114"/>
        <v>-449529050.29213971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-449529050.29213971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-1873037.7095505823</v>
      </c>
      <c r="L1770" s="444">
        <f t="shared" ca="1" si="114"/>
        <v>-451402088.00169027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-451402088.00169027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-1880842.0333403759</v>
      </c>
      <c r="L1771" s="444">
        <f t="shared" ca="1" si="114"/>
        <v>-453282930.03503066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-453282930.03503066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-1888678.8751459611</v>
      </c>
      <c r="L1772" s="444">
        <f t="shared" ca="1" si="114"/>
        <v>-455171608.91017663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-455171608.91017663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-1896548.3704590693</v>
      </c>
      <c r="L1773" s="444">
        <f t="shared" ca="1" si="114"/>
        <v>-457068157.28063571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-457068157.28063571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-1904450.6553359821</v>
      </c>
      <c r="L1774" s="444">
        <f t="shared" ca="1" si="114"/>
        <v>-458972607.93597168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-458972607.93597168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-1912385.8663998817</v>
      </c>
      <c r="L1775" s="444">
        <f t="shared" ca="1" si="114"/>
        <v>-460884993.80237156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-460884993.80237156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-1920354.1408432152</v>
      </c>
      <c r="L1776" s="444">
        <f t="shared" ca="1" si="114"/>
        <v>-462805347.94321477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-462805347.94321477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-1928355.6164300619</v>
      </c>
      <c r="L1777" s="444">
        <f t="shared" ca="1" si="114"/>
        <v>-464733703.55964482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-464733703.55964482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-1936390.4314985201</v>
      </c>
      <c r="L1778" s="444">
        <f t="shared" ca="1" si="114"/>
        <v>-466670093.99114335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-466670093.99114335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-1944458.7249630969</v>
      </c>
      <c r="L1779" s="444">
        <f t="shared" ca="1" si="114"/>
        <v>-468614552.71610641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-468614552.71610641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-1952560.6363171099</v>
      </c>
      <c r="L1780" s="444">
        <f t="shared" ca="1" si="114"/>
        <v>-470567113.35242355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-470567113.35242355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-1960696.3056350984</v>
      </c>
      <c r="L1781" s="444">
        <f t="shared" ca="1" si="114"/>
        <v>-472527809.65805864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-472527809.65805864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-1968865.8735752446</v>
      </c>
      <c r="L1782" s="444">
        <f t="shared" ca="1" si="114"/>
        <v>-474496675.53163391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-474496675.53163391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-1977069.4813818079</v>
      </c>
      <c r="L1783" s="444">
        <f t="shared" ca="1" si="114"/>
        <v>-476473745.01301575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-476473745.01301575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-1985307.2708875658</v>
      </c>
      <c r="L1784" s="444">
        <f t="shared" ca="1" si="114"/>
        <v>-478459052.2839033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-478459052.2839033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-1993579.3845162636</v>
      </c>
      <c r="L1785" s="444">
        <f t="shared" ca="1" si="114"/>
        <v>-480452631.66841954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-480452631.66841954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-2001885.9652850814</v>
      </c>
      <c r="L1786" s="444">
        <f t="shared" ca="1" si="114"/>
        <v>-482454517.6337046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-482454517.6337046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-2010227.1568071025</v>
      </c>
      <c r="L1787" s="444">
        <f t="shared" ca="1" si="114"/>
        <v>-484464744.79051173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-484464744.79051173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-2018603.1032937986</v>
      </c>
      <c r="L1788" s="444">
        <f t="shared" ca="1" si="114"/>
        <v>-486483347.8938055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-486483347.8938055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-2027013.949557523</v>
      </c>
      <c r="L1789" s="444">
        <f t="shared" ca="1" si="114"/>
        <v>-488510361.84336305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-488510361.84336305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-2035459.8410140125</v>
      </c>
      <c r="L1790" s="444">
        <f t="shared" ca="1" si="114"/>
        <v>-490545821.68437707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-490545821.68437707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-2043940.9236849041</v>
      </c>
      <c r="L1791" s="444">
        <f t="shared" ca="1" si="114"/>
        <v>-492589762.60806197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-492589762.60806197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-2052457.3442002581</v>
      </c>
      <c r="L1792" s="444">
        <f t="shared" ca="1" si="114"/>
        <v>-494642219.95226222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-494642219.95226222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-2061009.2498010923</v>
      </c>
      <c r="L1793" s="444">
        <f t="shared" ref="L1793:L2047" ca="1" si="119">I1793-J1793+K1793</f>
        <v>-496703229.20206332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-496703229.20206332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-2069596.7883419304</v>
      </c>
      <c r="L1794" s="444">
        <f t="shared" ca="1" si="119"/>
        <v>-498772825.99040526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-498772825.99040526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-2078220.1082933552</v>
      </c>
      <c r="L1795" s="444">
        <f t="shared" ca="1" si="119"/>
        <v>-500851046.09869862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-500851046.09869862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-2086879.3587445775</v>
      </c>
      <c r="L1796" s="444">
        <f t="shared" ca="1" si="119"/>
        <v>-502937925.45744318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-502937925.45744318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-2095574.6894060131</v>
      </c>
      <c r="L1797" s="444">
        <f t="shared" ca="1" si="119"/>
        <v>-505033500.14684922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-505033500.14684922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-2104306.2506118719</v>
      </c>
      <c r="L1798" s="444">
        <f t="shared" ca="1" si="119"/>
        <v>-507137806.39746112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-507137806.39746112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-2113074.1933227545</v>
      </c>
      <c r="L1799" s="444">
        <f t="shared" ca="1" si="119"/>
        <v>-509250880.59078389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-509250880.59078389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-2121878.6691282662</v>
      </c>
      <c r="L1800" s="444">
        <f t="shared" ca="1" si="119"/>
        <v>-511372759.25991213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-511372759.25991213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-2130719.8302496341</v>
      </c>
      <c r="L1801" s="444">
        <f t="shared" ca="1" si="119"/>
        <v>-513503479.09016174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-513503479.09016174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-2139597.8295423402</v>
      </c>
      <c r="L1802" s="444">
        <f t="shared" ca="1" si="119"/>
        <v>-515643076.91970408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-515643076.91970408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-2148512.8204987668</v>
      </c>
      <c r="L1803" s="444">
        <f t="shared" ca="1" si="119"/>
        <v>-517791589.74020284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-517791589.74020284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-2157464.9572508452</v>
      </c>
      <c r="L1804" s="444">
        <f t="shared" ca="1" si="119"/>
        <v>-519949054.69745368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-519949054.69745368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-2166454.3945727237</v>
      </c>
      <c r="L1805" s="444">
        <f t="shared" ca="1" si="119"/>
        <v>-522115509.09202641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-522115509.09202641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-2175481.2878834433</v>
      </c>
      <c r="L1806" s="444">
        <f t="shared" ca="1" si="119"/>
        <v>-524290990.37990987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-524290990.37990987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-2184545.7932496243</v>
      </c>
      <c r="L1807" s="444">
        <f t="shared" ca="1" si="119"/>
        <v>-526475536.17315948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-526475536.17315948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-2193648.0673881643</v>
      </c>
      <c r="L1808" s="444">
        <f t="shared" ca="1" si="119"/>
        <v>-528669184.24054766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-528669184.24054766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-2202788.267668949</v>
      </c>
      <c r="L1809" s="444">
        <f t="shared" ca="1" si="119"/>
        <v>-530871972.50821662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-530871972.50821662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-2211966.5521175694</v>
      </c>
      <c r="L1810" s="444">
        <f t="shared" ca="1" si="119"/>
        <v>-533083939.06033421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-533083939.06033421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-2221183.079418059</v>
      </c>
      <c r="L1811" s="444">
        <f t="shared" ca="1" si="119"/>
        <v>-535305122.13975227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-535305122.13975227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-2230438.0089156348</v>
      </c>
      <c r="L1812" s="444">
        <f t="shared" ca="1" si="119"/>
        <v>-537535560.14866793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-537535560.14866793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-2239731.5006194497</v>
      </c>
      <c r="L1813" s="444">
        <f t="shared" ca="1" si="119"/>
        <v>-539775291.64928734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-539775291.64928734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-2249063.7152053639</v>
      </c>
      <c r="L1814" s="444">
        <f t="shared" ca="1" si="119"/>
        <v>-542024355.36449265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-542024355.36449265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-2258434.8140187194</v>
      </c>
      <c r="L1815" s="444">
        <f t="shared" ca="1" si="119"/>
        <v>-544282790.17851138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-544282790.17851138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-2267844.9590771305</v>
      </c>
      <c r="L1816" s="444">
        <f t="shared" ca="1" si="119"/>
        <v>-546550635.1375885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-546550635.1375885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-2277294.3130732854</v>
      </c>
      <c r="L1817" s="444">
        <f t="shared" ca="1" si="119"/>
        <v>-548827929.45066178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-548827929.45066178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-2286783.0393777573</v>
      </c>
      <c r="L1818" s="444">
        <f t="shared" ca="1" si="119"/>
        <v>-551114712.49003959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-551114712.49003959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-2296311.3020418314</v>
      </c>
      <c r="L1819" s="444">
        <f t="shared" ca="1" si="119"/>
        <v>-553411023.79208148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-553411023.79208148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-2305879.2658003396</v>
      </c>
      <c r="L1820" s="444">
        <f t="shared" ca="1" si="119"/>
        <v>-555716903.05788183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-555716903.05788183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-2315487.0960745076</v>
      </c>
      <c r="L1821" s="444">
        <f t="shared" ca="1" si="119"/>
        <v>-558032390.15395629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-558032390.15395629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-2325134.9589748178</v>
      </c>
      <c r="L1822" s="444">
        <f t="shared" ca="1" si="119"/>
        <v>-560357525.11293113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-560357525.11293113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-2334823.0213038796</v>
      </c>
      <c r="L1823" s="444">
        <f t="shared" ca="1" si="119"/>
        <v>-562692348.13423502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-562692348.13423502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-2344551.4505593125</v>
      </c>
      <c r="L1824" s="444">
        <f t="shared" ca="1" si="119"/>
        <v>-565036899.58479428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-565036899.58479428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-2354320.4149366426</v>
      </c>
      <c r="L1825" s="444">
        <f t="shared" ca="1" si="119"/>
        <v>-567391219.99973094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-567391219.99973094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-2364130.0833322122</v>
      </c>
      <c r="L1826" s="444">
        <f t="shared" ca="1" si="119"/>
        <v>-569755350.08306313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-569755350.08306313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-2373980.6253460962</v>
      </c>
      <c r="L1827" s="444">
        <f t="shared" ca="1" si="119"/>
        <v>-572129330.70840919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-572129330.70840919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-2383872.2112850384</v>
      </c>
      <c r="L1828" s="444">
        <f t="shared" ca="1" si="119"/>
        <v>-574513202.91969419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-574513202.91969419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-2393805.0121653923</v>
      </c>
      <c r="L1829" s="444">
        <f t="shared" ca="1" si="119"/>
        <v>-576907007.93185961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-576907007.93185961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-2403779.1997160818</v>
      </c>
      <c r="L1830" s="444">
        <f t="shared" ca="1" si="119"/>
        <v>-579310787.1315757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-579310787.1315757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-2413794.9463815652</v>
      </c>
      <c r="L1831" s="444">
        <f t="shared" ca="1" si="119"/>
        <v>-581724582.07795727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-581724582.07795727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-2423852.4253248218</v>
      </c>
      <c r="L1832" s="444">
        <f t="shared" ca="1" si="119"/>
        <v>-584148434.50328207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-584148434.50328207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-2433951.8104303419</v>
      </c>
      <c r="L1833" s="444">
        <f t="shared" ca="1" si="119"/>
        <v>-586582386.31371236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-586582386.31371236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-2444093.2763071349</v>
      </c>
      <c r="L1834" s="444">
        <f t="shared" ca="1" si="119"/>
        <v>-589026479.59001946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-589026479.59001946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-2454276.9982917476</v>
      </c>
      <c r="L1835" s="444">
        <f t="shared" ca="1" si="119"/>
        <v>-591480756.5883112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-591480756.5883112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-2464503.1524512968</v>
      </c>
      <c r="L1836" s="444">
        <f t="shared" ca="1" si="119"/>
        <v>-593945259.74076247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-593945259.74076247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-2474771.9155865102</v>
      </c>
      <c r="L1837" s="444">
        <f t="shared" ca="1" si="119"/>
        <v>-596420031.65634894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-596420031.65634894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-2485083.4652347872</v>
      </c>
      <c r="L1838" s="444">
        <f t="shared" ca="1" si="119"/>
        <v>-598905115.1215837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-598905115.1215837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-2495437.9796732655</v>
      </c>
      <c r="L1839" s="444">
        <f t="shared" ca="1" si="119"/>
        <v>-601400553.10125697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-601400553.10125697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-2505835.6379219042</v>
      </c>
      <c r="L1840" s="444">
        <f t="shared" ca="1" si="119"/>
        <v>-603906388.7391789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-603906388.7391789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-2516276.6197465789</v>
      </c>
      <c r="L1841" s="444">
        <f t="shared" ca="1" si="119"/>
        <v>-606422665.35892546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-606422665.35892546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-2526761.1056621894</v>
      </c>
      <c r="L1842" s="444">
        <f t="shared" ca="1" si="119"/>
        <v>-608949426.46458769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-608949426.46458769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-2537289.2769357818</v>
      </c>
      <c r="L1843" s="444">
        <f t="shared" ca="1" si="119"/>
        <v>-611486715.7415235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-611486715.7415235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-2547861.3155896813</v>
      </c>
      <c r="L1844" s="444">
        <f t="shared" ca="1" si="119"/>
        <v>-614034577.05711317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-614034577.05711317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-2558477.4044046383</v>
      </c>
      <c r="L1845" s="444">
        <f t="shared" ca="1" si="119"/>
        <v>-616593054.46151781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-616593054.46151781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-2569137.7269229908</v>
      </c>
      <c r="L1846" s="444">
        <f t="shared" ca="1" si="119"/>
        <v>-619162192.1884408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-619162192.1884408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-2579842.4674518364</v>
      </c>
      <c r="L1847" s="444">
        <f t="shared" ca="1" si="119"/>
        <v>-621742034.65589261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-621742034.65589261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-2590591.8110662191</v>
      </c>
      <c r="L1848" s="444">
        <f t="shared" ca="1" si="119"/>
        <v>-624332626.46695888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-624332626.46695888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-2601385.9436123287</v>
      </c>
      <c r="L1849" s="444">
        <f t="shared" ca="1" si="119"/>
        <v>-626934012.41057122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-626934012.41057122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-2612225.0517107132</v>
      </c>
      <c r="L1850" s="444">
        <f t="shared" ca="1" si="119"/>
        <v>-629546237.46228194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-629546237.46228194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-2623109.3227595082</v>
      </c>
      <c r="L1851" s="444">
        <f t="shared" ca="1" si="119"/>
        <v>-632169346.78504145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-632169346.78504145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-2634038.9449376725</v>
      </c>
      <c r="L1852" s="444">
        <f t="shared" ca="1" si="119"/>
        <v>-634803385.72997916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-634803385.72997916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-2645014.1072082464</v>
      </c>
      <c r="L1853" s="444">
        <f t="shared" ca="1" si="119"/>
        <v>-637448399.83718741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-637448399.83718741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-2656034.9993216144</v>
      </c>
      <c r="L1854" s="444">
        <f t="shared" ca="1" si="119"/>
        <v>-640104434.83650899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-640104434.83650899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-2667101.8118187874</v>
      </c>
      <c r="L1855" s="444">
        <f t="shared" ca="1" si="119"/>
        <v>-642771536.64832783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-642771536.64832783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-2678214.7360346993</v>
      </c>
      <c r="L1856" s="444">
        <f t="shared" ca="1" si="119"/>
        <v>-645449751.38436258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-645449751.38436258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-2689373.9641015106</v>
      </c>
      <c r="L1857" s="444">
        <f t="shared" ca="1" si="119"/>
        <v>-648139125.34846413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-648139125.34846413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-2700579.6889519338</v>
      </c>
      <c r="L1858" s="444">
        <f t="shared" ca="1" si="119"/>
        <v>-650839705.0374161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-650839705.0374161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-2711832.1043225671</v>
      </c>
      <c r="L1859" s="444">
        <f t="shared" ca="1" si="119"/>
        <v>-653551537.14173865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-653551537.14173865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-2723131.4047572445</v>
      </c>
      <c r="L1860" s="444">
        <f t="shared" ca="1" si="119"/>
        <v>-656274668.54649591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-656274668.54649591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-2734477.7856103997</v>
      </c>
      <c r="L1861" s="444">
        <f t="shared" ca="1" si="119"/>
        <v>-659009146.33210635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-659009146.33210635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-2745871.4430504432</v>
      </c>
      <c r="L1862" s="444">
        <f t="shared" ca="1" si="119"/>
        <v>-661755017.77515674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-661755017.77515674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-2757312.574063153</v>
      </c>
      <c r="L1863" s="444">
        <f t="shared" ca="1" si="119"/>
        <v>-664512330.34921992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-664512330.34921992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-2768801.376455083</v>
      </c>
      <c r="L1864" s="444">
        <f t="shared" ca="1" si="119"/>
        <v>-667281131.72567499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-667281131.72567499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-2780338.0488569792</v>
      </c>
      <c r="L1865" s="444">
        <f t="shared" ca="1" si="119"/>
        <v>-670061469.77453196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-670061469.77453196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-2791922.7907272163</v>
      </c>
      <c r="L1866" s="444">
        <f t="shared" ca="1" si="119"/>
        <v>-672853392.56525922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-672853392.56525922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-2803555.8023552466</v>
      </c>
      <c r="L1867" s="444">
        <f t="shared" ca="1" si="119"/>
        <v>-675656948.36761451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-675656948.36761451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-2815237.2848650604</v>
      </c>
      <c r="L1868" s="444">
        <f t="shared" ca="1" si="119"/>
        <v>-678472185.65247953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-678472185.65247953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-2826967.4402186647</v>
      </c>
      <c r="L1869" s="444">
        <f t="shared" ca="1" si="119"/>
        <v>-681299153.09269822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-681299153.09269822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-2838746.471219576</v>
      </c>
      <c r="L1870" s="444">
        <f t="shared" ca="1" si="119"/>
        <v>-684137899.56391776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-684137899.56391776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-2850574.5815163241</v>
      </c>
      <c r="L1871" s="444">
        <f t="shared" ca="1" si="119"/>
        <v>-686988474.14543402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-686988474.14543402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-2862451.9756059749</v>
      </c>
      <c r="L1872" s="444">
        <f t="shared" ca="1" si="119"/>
        <v>-689850926.12103999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-689850926.12103999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-2874378.8588376665</v>
      </c>
      <c r="L1873" s="444">
        <f t="shared" ca="1" si="119"/>
        <v>-692725304.97987771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-692725304.97987771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-2886355.4374161572</v>
      </c>
      <c r="L1874" s="444">
        <f t="shared" ca="1" si="119"/>
        <v>-695611660.41729391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-695611660.41729391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-2898381.9184053913</v>
      </c>
      <c r="L1875" s="444">
        <f t="shared" ca="1" si="119"/>
        <v>-698510042.33569932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-698510042.33569932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-2910458.5097320806</v>
      </c>
      <c r="L1876" s="444">
        <f t="shared" ca="1" si="119"/>
        <v>-701420500.84543145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-701420500.84543145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-2922585.4201892978</v>
      </c>
      <c r="L1877" s="444">
        <f t="shared" ca="1" si="119"/>
        <v>-704343086.26562071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-704343086.26562071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-2934762.8594400864</v>
      </c>
      <c r="L1878" s="444">
        <f t="shared" ca="1" si="119"/>
        <v>-707277849.1250608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-707277849.1250608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-2946991.0380210867</v>
      </c>
      <c r="L1879" s="444">
        <f t="shared" ca="1" si="119"/>
        <v>-710224840.16308188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-710224840.16308188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-2959270.1673461744</v>
      </c>
      <c r="L1880" s="444">
        <f t="shared" ca="1" si="119"/>
        <v>-713184110.330428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-713184110.330428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-2971600.4597101165</v>
      </c>
      <c r="L1881" s="444">
        <f t="shared" ca="1" si="119"/>
        <v>-716155710.79013813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-716155710.79013813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-2983982.1282922421</v>
      </c>
      <c r="L1882" s="444">
        <f t="shared" ca="1" si="119"/>
        <v>-719139692.91843033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-719139692.91843033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-2996415.3871601261</v>
      </c>
      <c r="L1883" s="444">
        <f t="shared" ca="1" si="119"/>
        <v>-722136108.30559051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-722136108.30559051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-3008900.4512732937</v>
      </c>
      <c r="L1884" s="444">
        <f t="shared" ca="1" si="119"/>
        <v>-725145008.75686383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-725145008.75686383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-3021437.5364869325</v>
      </c>
      <c r="L1885" s="444">
        <f t="shared" ca="1" si="119"/>
        <v>-728166446.29335082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-728166446.29335082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-3034026.8595556282</v>
      </c>
      <c r="L1886" s="444">
        <f t="shared" ca="1" si="119"/>
        <v>-731200473.15290642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-731200473.15290642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-3046668.63813711</v>
      </c>
      <c r="L1887" s="444">
        <f t="shared" ca="1" si="119"/>
        <v>-734247141.79104352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-734247141.79104352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-3059363.0907960148</v>
      </c>
      <c r="L1888" s="444">
        <f t="shared" ca="1" si="119"/>
        <v>-737306504.88183951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-737306504.88183951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-3072110.4370076647</v>
      </c>
      <c r="L1889" s="444">
        <f t="shared" ca="1" si="119"/>
        <v>-740378615.31884718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-740378615.31884718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-3084910.8971618633</v>
      </c>
      <c r="L1890" s="444">
        <f t="shared" ca="1" si="119"/>
        <v>-743463526.21600902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-743463526.21600902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-3097764.692566704</v>
      </c>
      <c r="L1891" s="444">
        <f t="shared" ca="1" si="119"/>
        <v>-746561290.90857577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-746561290.90857577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-3110672.0454523992</v>
      </c>
      <c r="L1892" s="444">
        <f t="shared" ca="1" si="119"/>
        <v>-749671962.95402813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-749671962.95402813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-3123633.1789751174</v>
      </c>
      <c r="L1893" s="444">
        <f t="shared" ca="1" si="119"/>
        <v>-752795596.13300323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-752795596.13300323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-3136648.3172208467</v>
      </c>
      <c r="L1894" s="444">
        <f t="shared" ca="1" si="119"/>
        <v>-755932244.45022404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-755932244.45022404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-3149717.6852092668</v>
      </c>
      <c r="L1895" s="444">
        <f t="shared" ca="1" si="119"/>
        <v>-759081962.13543332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-759081962.13543332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-3162841.5088976389</v>
      </c>
      <c r="L1896" s="444">
        <f t="shared" ca="1" si="119"/>
        <v>-762244803.64433098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-762244803.64433098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-3176020.0151847126</v>
      </c>
      <c r="L1897" s="444">
        <f t="shared" ca="1" si="119"/>
        <v>-765420823.65951574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-765420823.65951574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-3189253.431914649</v>
      </c>
      <c r="L1898" s="444">
        <f t="shared" ca="1" si="119"/>
        <v>-768610077.09143043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-768610077.09143043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-3202541.9878809601</v>
      </c>
      <c r="L1899" s="444">
        <f t="shared" ca="1" si="119"/>
        <v>-771812619.07931137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-771812619.07931137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-3215885.9128304641</v>
      </c>
      <c r="L1900" s="444">
        <f t="shared" ca="1" si="119"/>
        <v>-775028504.99214184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-775028504.99214184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-3229285.4374672575</v>
      </c>
      <c r="L1901" s="444">
        <f t="shared" ca="1" si="119"/>
        <v>-778257790.42960906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-778257790.42960906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-3242740.7934567044</v>
      </c>
      <c r="L1902" s="444">
        <f t="shared" ca="1" si="119"/>
        <v>-781500531.22306573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-781500531.22306573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-3256252.2134294407</v>
      </c>
      <c r="L1903" s="444">
        <f t="shared" ca="1" si="119"/>
        <v>-784756783.43649518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-784756783.43649518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-3269819.9309853967</v>
      </c>
      <c r="L1904" s="444">
        <f t="shared" ca="1" si="119"/>
        <v>-788026603.36748064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-788026603.36748064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-3283444.180697836</v>
      </c>
      <c r="L1905" s="444">
        <f t="shared" ca="1" si="119"/>
        <v>-791310047.54817843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-791310047.54817843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-3297125.1981174103</v>
      </c>
      <c r="L1906" s="444">
        <f t="shared" ca="1" si="119"/>
        <v>-794607172.74629581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-794607172.74629581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-3310863.2197762327</v>
      </c>
      <c r="L1907" s="444">
        <f t="shared" ca="1" si="119"/>
        <v>-797918035.96607208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-797918035.96607208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-3324658.483191967</v>
      </c>
      <c r="L1908" s="444">
        <f t="shared" ca="1" si="119"/>
        <v>-801242694.44926405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-801242694.44926405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-3338511.2268719333</v>
      </c>
      <c r="L1909" s="444">
        <f t="shared" ca="1" si="119"/>
        <v>-804581205.67613602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-804581205.67613602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-3352421.6903172336</v>
      </c>
      <c r="L1910" s="444">
        <f t="shared" ca="1" si="119"/>
        <v>-807933627.36645329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-807933627.36645329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-3366390.1140268887</v>
      </c>
      <c r="L1911" s="444">
        <f t="shared" ca="1" si="119"/>
        <v>-811300017.48048019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-811300017.48048019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-3380416.7395020006</v>
      </c>
      <c r="L1912" s="444">
        <f t="shared" ca="1" si="119"/>
        <v>-814680434.21998215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-814680434.21998215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-3394501.8092499254</v>
      </c>
      <c r="L1913" s="444">
        <f t="shared" ca="1" si="119"/>
        <v>-818074936.02923203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-818074936.02923203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-3408645.5667884666</v>
      </c>
      <c r="L1914" s="444">
        <f t="shared" ca="1" si="119"/>
        <v>-821483581.59602046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-821483581.59602046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-3422848.2566500851</v>
      </c>
      <c r="L1915" s="444">
        <f t="shared" ca="1" si="119"/>
        <v>-824906429.85267055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-824906429.85267055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-3437110.1243861271</v>
      </c>
      <c r="L1916" s="444">
        <f t="shared" ca="1" si="119"/>
        <v>-828343539.97705662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-828343539.97705662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-3451431.416571069</v>
      </c>
      <c r="L1917" s="444">
        <f t="shared" ca="1" si="119"/>
        <v>-831794971.39362764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-831794971.39362764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-3465812.3808067818</v>
      </c>
      <c r="L1918" s="444">
        <f t="shared" ca="1" si="119"/>
        <v>-835260783.77443445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-835260783.77443445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-3480253.2657268103</v>
      </c>
      <c r="L1919" s="444">
        <f t="shared" ca="1" si="119"/>
        <v>-838741037.04016125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-838741037.04016125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-3494754.3210006719</v>
      </c>
      <c r="L1920" s="444">
        <f t="shared" ca="1" si="119"/>
        <v>-842235791.36116195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-842235791.36116195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-3509315.7973381751</v>
      </c>
      <c r="L1921" s="444">
        <f t="shared" ca="1" si="119"/>
        <v>-845745107.15850008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-845745107.15850008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-3523937.9464937504</v>
      </c>
      <c r="L1922" s="444">
        <f t="shared" ca="1" si="119"/>
        <v>-849269045.10499382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-849269045.10499382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-3538621.0212708078</v>
      </c>
      <c r="L1923" s="444">
        <f t="shared" ca="1" si="119"/>
        <v>-852807666.12626457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-852807666.12626457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-3553365.2755261022</v>
      </c>
      <c r="L1924" s="444">
        <f t="shared" ca="1" si="119"/>
        <v>-856361031.40179062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-856361031.40179062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-3568170.9641741277</v>
      </c>
      <c r="L1925" s="444">
        <f t="shared" ca="1" si="119"/>
        <v>-859929202.36596477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-859929202.36596477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-3583038.3431915194</v>
      </c>
      <c r="L1926" s="444">
        <f t="shared" ca="1" si="119"/>
        <v>-863512240.70915627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-863512240.70915627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-3597967.6696214848</v>
      </c>
      <c r="L1927" s="444">
        <f t="shared" ca="1" si="119"/>
        <v>-867110208.37877774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-867110208.37877774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-3612959.2015782399</v>
      </c>
      <c r="L1928" s="444">
        <f t="shared" ca="1" si="119"/>
        <v>-870723167.580356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-870723167.580356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-3628013.1982514835</v>
      </c>
      <c r="L1929" s="444">
        <f t="shared" ca="1" si="119"/>
        <v>-874351180.77860749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-874351180.77860749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-3643129.919910864</v>
      </c>
      <c r="L1930" s="444">
        <f t="shared" ca="1" si="119"/>
        <v>-877994310.6985184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-877994310.6985184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-3658309.6279104934</v>
      </c>
      <c r="L1931" s="444">
        <f t="shared" ca="1" si="119"/>
        <v>-881652620.32642889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-881652620.32642889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-3673552.5846934537</v>
      </c>
      <c r="L1932" s="444">
        <f t="shared" ca="1" si="119"/>
        <v>-885326172.91112232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-885326172.91112232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-3688859.053796343</v>
      </c>
      <c r="L1933" s="444">
        <f t="shared" ca="1" si="119"/>
        <v>-889015031.96491861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-889015031.96491861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-3704229.2998538273</v>
      </c>
      <c r="L1934" s="444">
        <f t="shared" ca="1" si="119"/>
        <v>-892719261.26477242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-892719261.26477242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-3719663.5886032176</v>
      </c>
      <c r="L1935" s="444">
        <f t="shared" ca="1" si="119"/>
        <v>-896438924.85337567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-896438924.85337567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-3735162.1868890654</v>
      </c>
      <c r="L1936" s="444">
        <f t="shared" ca="1" si="119"/>
        <v>-900174087.04026473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-900174087.04026473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-3750725.3626677692</v>
      </c>
      <c r="L1937" s="444">
        <f t="shared" ca="1" si="119"/>
        <v>-903924812.40293252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-903924812.40293252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-3766353.3850122187</v>
      </c>
      <c r="L1938" s="444">
        <f t="shared" ca="1" si="119"/>
        <v>-907691165.78794479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-907691165.78794479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-3782046.5241164365</v>
      </c>
      <c r="L1939" s="444">
        <f t="shared" ca="1" si="119"/>
        <v>-911473212.31206119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-911473212.31206119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-3797805.0513002551</v>
      </c>
      <c r="L1940" s="444">
        <f t="shared" ca="1" si="119"/>
        <v>-915271017.36336148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-915271017.36336148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-3813629.2390140062</v>
      </c>
      <c r="L1941" s="444">
        <f t="shared" ca="1" si="119"/>
        <v>-919084646.60237551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-919084646.60237551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-3829519.3608432314</v>
      </c>
      <c r="L1942" s="444">
        <f t="shared" ca="1" si="119"/>
        <v>-922914165.96321869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-922914165.96321869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-3845475.6915134112</v>
      </c>
      <c r="L1943" s="444">
        <f t="shared" ca="1" si="119"/>
        <v>-926759641.65473211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-926759641.65473211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-3861498.506894717</v>
      </c>
      <c r="L1944" s="444">
        <f t="shared" ca="1" si="119"/>
        <v>-930621140.16162682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-930621140.16162682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-3877588.0840067789</v>
      </c>
      <c r="L1945" s="444">
        <f t="shared" ca="1" si="119"/>
        <v>-934498728.2456336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-934498728.2456336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-3893744.7010234739</v>
      </c>
      <c r="L1946" s="444">
        <f t="shared" ca="1" si="119"/>
        <v>-938392472.94665706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-938392472.94665706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-3909968.6372777377</v>
      </c>
      <c r="L1947" s="444">
        <f t="shared" ca="1" si="119"/>
        <v>-942302441.58393478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-942302441.58393478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-3926260.173266395</v>
      </c>
      <c r="L1948" s="444">
        <f t="shared" ca="1" si="119"/>
        <v>-946228701.75720119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-946228701.75720119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-3942619.5906550046</v>
      </c>
      <c r="L1949" s="444">
        <f t="shared" ca="1" si="119"/>
        <v>-950171321.34785616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-950171321.34785616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-3959047.172282734</v>
      </c>
      <c r="L1950" s="444">
        <f t="shared" ca="1" si="119"/>
        <v>-954130368.52013886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-954130368.52013886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-3975543.2021672456</v>
      </c>
      <c r="L1951" s="444">
        <f t="shared" ca="1" si="119"/>
        <v>-958105911.72230613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-958105911.72230613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-3992107.9655096089</v>
      </c>
      <c r="L1952" s="444">
        <f t="shared" ca="1" si="119"/>
        <v>-962098019.68781579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-962098019.68781579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-4008741.7486992325</v>
      </c>
      <c r="L1953" s="444">
        <f t="shared" ca="1" si="119"/>
        <v>-966106761.43651497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-966106761.43651497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-4025444.8393188124</v>
      </c>
      <c r="L1954" s="444">
        <f t="shared" ca="1" si="119"/>
        <v>-970132206.27583385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-970132206.27583385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-4042217.5261493078</v>
      </c>
      <c r="L1955" s="444">
        <f t="shared" ca="1" si="119"/>
        <v>-974174423.80198312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-974174423.80198312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-4059060.0991749298</v>
      </c>
      <c r="L1956" s="444">
        <f t="shared" ca="1" si="119"/>
        <v>-978233483.90115809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-978233483.90115809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-4075972.8495881585</v>
      </c>
      <c r="L1957" s="444">
        <f t="shared" ca="1" si="119"/>
        <v>-982309456.75074625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-982309456.75074625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-4092956.0697947759</v>
      </c>
      <c r="L1958" s="444">
        <f t="shared" ca="1" si="119"/>
        <v>-986402412.82054102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-986402412.82054102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-4110010.0534189208</v>
      </c>
      <c r="L1959" s="444">
        <f t="shared" ca="1" si="119"/>
        <v>-990512422.8739599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-990512422.8739599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-4127135.0953081655</v>
      </c>
      <c r="L1960" s="444">
        <f t="shared" ca="1" si="119"/>
        <v>-994639557.96926808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-994639557.96926808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-4144331.4915386168</v>
      </c>
      <c r="L1961" s="444">
        <f t="shared" ca="1" si="119"/>
        <v>-998783889.46080673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-998783889.46080673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-4161599.5394200278</v>
      </c>
      <c r="L1962" s="444">
        <f t="shared" ca="1" si="119"/>
        <v>-1002945489.0002267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-1002945489.0002267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-4178939.5375009454</v>
      </c>
      <c r="L1963" s="444">
        <f t="shared" ca="1" si="119"/>
        <v>-1007124428.5377277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-1007124428.5377277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-4196351.7855738653</v>
      </c>
      <c r="L1964" s="444">
        <f t="shared" ca="1" si="119"/>
        <v>-1011320780.3233016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-1011320780.3233016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-4213836.5846804222</v>
      </c>
      <c r="L1965" s="444">
        <f t="shared" ca="1" si="119"/>
        <v>-1015534616.907982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-1015534616.907982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-4231394.237116592</v>
      </c>
      <c r="L1966" s="444">
        <f t="shared" ca="1" si="119"/>
        <v>-1019766011.1450986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-1019766011.1450986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-4249025.0464379108</v>
      </c>
      <c r="L1967" s="444">
        <f t="shared" ca="1" si="119"/>
        <v>-1024015036.1915364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-1024015036.1915364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-4266729.3174647354</v>
      </c>
      <c r="L1968" s="444">
        <f t="shared" ca="1" si="119"/>
        <v>-1028281765.5090011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-1028281765.5090011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-4284507.3562875045</v>
      </c>
      <c r="L1969" s="444">
        <f t="shared" ca="1" si="119"/>
        <v>-1032566272.8652886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-1032566272.8652886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-4302359.4702720363</v>
      </c>
      <c r="L1970" s="444">
        <f t="shared" ca="1" si="119"/>
        <v>-1036868632.3355607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-1036868632.3355607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-4320285.9680648362</v>
      </c>
      <c r="L1971" s="444">
        <f t="shared" ca="1" si="119"/>
        <v>-1041188918.3036255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-1041188918.3036255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-4338287.1595984399</v>
      </c>
      <c r="L1972" s="444">
        <f t="shared" ca="1" si="119"/>
        <v>-1045527205.4632239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-1045527205.4632239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-4356363.356096766</v>
      </c>
      <c r="L1973" s="444">
        <f t="shared" ca="1" si="119"/>
        <v>-1049883568.8193207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-1049883568.8193207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-4374514.8700805027</v>
      </c>
      <c r="L1974" s="444">
        <f t="shared" ca="1" si="119"/>
        <v>-1054258083.6894011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-1054258083.6894011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-4392742.0153725045</v>
      </c>
      <c r="L1975" s="444">
        <f t="shared" ca="1" si="119"/>
        <v>-1058650825.7047737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-1058650825.7047737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-4411045.1071032239</v>
      </c>
      <c r="L1976" s="444">
        <f t="shared" ca="1" si="119"/>
        <v>-1063061870.8118769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-1063061870.8118769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-4429424.4617161527</v>
      </c>
      <c r="L1977" s="444">
        <f t="shared" ca="1" si="119"/>
        <v>-1067491295.2735931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-1067491295.2735931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-4447880.3969733045</v>
      </c>
      <c r="L1978" s="444">
        <f t="shared" ca="1" si="119"/>
        <v>-1071939175.6705663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-1071939175.6705663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-4466413.2319606934</v>
      </c>
      <c r="L1979" s="444">
        <f t="shared" ca="1" si="119"/>
        <v>-1076405588.9025271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-1076405588.9025271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-4485023.2870938629</v>
      </c>
      <c r="L1980" s="444">
        <f t="shared" ca="1" si="119"/>
        <v>-1080890612.189621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-1080890612.189621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-4503710.8841234203</v>
      </c>
      <c r="L1981" s="444">
        <f t="shared" ca="1" si="119"/>
        <v>-1085394323.0737443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-1085394323.0737443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-4522476.3461406007</v>
      </c>
      <c r="L1982" s="444">
        <f t="shared" ca="1" si="119"/>
        <v>-1089916799.4198849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-1089916799.4198849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-4541319.9975828538</v>
      </c>
      <c r="L1983" s="444">
        <f t="shared" ca="1" si="119"/>
        <v>-1094458119.4174678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-1094458119.4174678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-4560242.1642394494</v>
      </c>
      <c r="L1984" s="444">
        <f t="shared" ca="1" si="119"/>
        <v>-1099018361.5817072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-1099018361.5817072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-4579243.1732571134</v>
      </c>
      <c r="L1985" s="444">
        <f t="shared" ca="1" si="119"/>
        <v>-1103597604.7549644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-1103597604.7549644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-4598323.353145685</v>
      </c>
      <c r="L1986" s="444">
        <f t="shared" ca="1" si="119"/>
        <v>-1108195928.10811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-1108195928.10811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-4617483.0337837916</v>
      </c>
      <c r="L1987" s="444">
        <f t="shared" ca="1" si="119"/>
        <v>-1112813411.1418936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-1112813411.1418936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-4636722.5464245565</v>
      </c>
      <c r="L1988" s="444">
        <f t="shared" ca="1" si="119"/>
        <v>-1117450133.6883183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-1117450133.6883183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-4656042.2237013262</v>
      </c>
      <c r="L1989" s="444">
        <f t="shared" ca="1" si="119"/>
        <v>-1122106175.9120195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-1122106175.9120195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-4675442.3996334141</v>
      </c>
      <c r="L1990" s="444">
        <f t="shared" ca="1" si="119"/>
        <v>-1126781618.3116529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-1126781618.3116529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-4694923.4096318875</v>
      </c>
      <c r="L1991" s="444">
        <f t="shared" ca="1" si="119"/>
        <v>-1131476541.7212849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-1131476541.7212849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-4714485.5905053532</v>
      </c>
      <c r="L1992" s="444">
        <f t="shared" ca="1" si="119"/>
        <v>-1136191027.3117902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-1136191027.3117902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-4734129.2804657929</v>
      </c>
      <c r="L1993" s="444">
        <f t="shared" ca="1" si="119"/>
        <v>-1140925156.5922561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-1140925156.5922561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-4753854.8191344002</v>
      </c>
      <c r="L1994" s="444">
        <f t="shared" ca="1" si="119"/>
        <v>-1145679011.4113905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-1145679011.4113905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-4773662.5475474605</v>
      </c>
      <c r="L1995" s="444">
        <f t="shared" ca="1" si="119"/>
        <v>-1150452673.9589381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-1150452673.9589381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-4793552.8081622422</v>
      </c>
      <c r="L1996" s="444">
        <f t="shared" ca="1" si="119"/>
        <v>-1155246226.7671003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-1155246226.7671003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-4813525.944862918</v>
      </c>
      <c r="L1997" s="444">
        <f t="shared" ca="1" si="119"/>
        <v>-1160059752.7119632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-1160059752.7119632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-4833582.3029665127</v>
      </c>
      <c r="L1998" s="444">
        <f t="shared" ca="1" si="119"/>
        <v>-1164893335.0149298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-1164893335.0149298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-4853722.2292288737</v>
      </c>
      <c r="L1999" s="444">
        <f t="shared" ca="1" si="119"/>
        <v>-1169747057.2441587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-1169747057.2441587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-4873946.0718506612</v>
      </c>
      <c r="L2000" s="444">
        <f t="shared" ca="1" si="119"/>
        <v>-1174621003.3160095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-1174621003.3160095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-4894254.1804833729</v>
      </c>
      <c r="L2001" s="444">
        <f t="shared" ca="1" si="119"/>
        <v>-1179515257.4964929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-1179515257.4964929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-4914646.9062353866</v>
      </c>
      <c r="L2002" s="444">
        <f t="shared" ca="1" si="119"/>
        <v>-1184429904.4027283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-1184429904.4027283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-4935124.6016780343</v>
      </c>
      <c r="L2003" s="444">
        <f t="shared" ca="1" si="119"/>
        <v>-1189365029.0044065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-1189365029.0044065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-4955687.6208516937</v>
      </c>
      <c r="L2004" s="444">
        <f t="shared" ca="1" si="119"/>
        <v>-1194320716.6252582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-1194320716.6252582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-4976336.3192719091</v>
      </c>
      <c r="L2005" s="444">
        <f t="shared" ca="1" si="119"/>
        <v>-1199297052.94453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-1199297052.94453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-4997071.0539355418</v>
      </c>
      <c r="L2006" s="444">
        <f t="shared" ca="1" si="119"/>
        <v>-1204294123.9984655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-1204294123.9984655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-5017892.1833269401</v>
      </c>
      <c r="L2007" s="444">
        <f t="shared" ca="1" si="119"/>
        <v>-1209312016.1817925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-1209312016.1817925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-5038800.0674241353</v>
      </c>
      <c r="L2008" s="444">
        <f t="shared" ca="1" si="119"/>
        <v>-1214350816.2492166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-1214350816.2492166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-5059795.0677050687</v>
      </c>
      <c r="L2009" s="444">
        <f t="shared" ca="1" si="119"/>
        <v>-1219410611.3169217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-1219410611.3169217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-5080877.5471538408</v>
      </c>
      <c r="L2010" s="444">
        <f t="shared" ca="1" si="119"/>
        <v>-1224491488.8640757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-1224491488.8640757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-5102047.8702669814</v>
      </c>
      <c r="L2011" s="444">
        <f t="shared" ca="1" si="119"/>
        <v>-1229593536.7343426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-1229593536.7343426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-5123306.403059761</v>
      </c>
      <c r="L2012" s="444">
        <f t="shared" ca="1" si="119"/>
        <v>-1234716843.1374023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-1234716843.1374023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-5144653.5130725093</v>
      </c>
      <c r="L2013" s="444">
        <f t="shared" ca="1" si="119"/>
        <v>-1239861496.6504748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-1239861496.6504748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-5166089.5693769781</v>
      </c>
      <c r="L2014" s="444">
        <f t="shared" ca="1" si="119"/>
        <v>-1245027586.2198517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-1245027586.2198517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-5187614.9425827153</v>
      </c>
      <c r="L2015" s="444">
        <f t="shared" ca="1" si="119"/>
        <v>-1250215201.1624343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-1250215201.1624343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-5209230.0048434762</v>
      </c>
      <c r="L2016" s="444">
        <f t="shared" ca="1" si="119"/>
        <v>-1255424431.1672778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-1255424431.1672778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-5230935.1298636571</v>
      </c>
      <c r="L2017" s="444">
        <f t="shared" ca="1" si="119"/>
        <v>-1260655366.2971416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-1260655366.2971416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-5252730.6929047564</v>
      </c>
      <c r="L2018" s="444">
        <f t="shared" ca="1" si="119"/>
        <v>-1265908096.9900463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-1265908096.9900463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-5274617.0707918592</v>
      </c>
      <c r="L2019" s="444">
        <f t="shared" ca="1" si="119"/>
        <v>-1271182714.0608382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-1271182714.0608382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-5296594.6419201596</v>
      </c>
      <c r="L2020" s="444">
        <f t="shared" ca="1" si="119"/>
        <v>-1276479308.7027583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-1276479308.7027583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-5318663.7862614933</v>
      </c>
      <c r="L2021" s="444">
        <f t="shared" ca="1" si="119"/>
        <v>-1281797972.4890199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-1281797972.4890199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-5340824.8853709158</v>
      </c>
      <c r="L2022" s="444">
        <f t="shared" ca="1" si="119"/>
        <v>-1287138797.3743908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-1287138797.3743908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-5363078.3223932954</v>
      </c>
      <c r="L2023" s="444">
        <f t="shared" ca="1" si="119"/>
        <v>-1292501875.696784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-1292501875.696784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-5385424.4820699338</v>
      </c>
      <c r="L2024" s="444">
        <f t="shared" ca="1" si="119"/>
        <v>-1297887300.178854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-1297887300.178854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-5407863.7507452248</v>
      </c>
      <c r="L2025" s="444">
        <f t="shared" ca="1" si="119"/>
        <v>-1303295163.9295993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-1303295163.9295993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-5430396.5163733307</v>
      </c>
      <c r="L2026" s="444">
        <f t="shared" ca="1" si="119"/>
        <v>-1308725560.4459727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-1308725560.4459727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-5453023.1685248865</v>
      </c>
      <c r="L2027" s="444">
        <f t="shared" ca="1" si="119"/>
        <v>-1314178583.6144977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-1314178583.6144977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-5475744.0983937401</v>
      </c>
      <c r="L2028" s="444">
        <f t="shared" ca="1" si="119"/>
        <v>-1319654327.7128913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-1319654327.7128913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-5498559.6988037135</v>
      </c>
      <c r="L2029" s="444">
        <f t="shared" ca="1" si="119"/>
        <v>-1325152887.411695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-1325152887.411695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-5521470.3642153954</v>
      </c>
      <c r="L2030" s="444">
        <f t="shared" ca="1" si="119"/>
        <v>-1330674357.7759104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-1330674357.7759104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-5544476.4907329595</v>
      </c>
      <c r="L2031" s="444">
        <f t="shared" ca="1" si="119"/>
        <v>-1336218834.2666433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-1336218834.2666433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-5567578.4761110134</v>
      </c>
      <c r="L2032" s="444">
        <f t="shared" ca="1" si="119"/>
        <v>-1341786412.7427542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-1341786412.7427542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-5590776.7197614759</v>
      </c>
      <c r="L2033" s="444">
        <f t="shared" ca="1" si="119"/>
        <v>-1347377189.4625156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-1347377189.4625156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-5614071.6227604812</v>
      </c>
      <c r="L2034" s="444">
        <f t="shared" ca="1" si="119"/>
        <v>-1352991261.0852761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-1352991261.0852761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-5637463.5878553167</v>
      </c>
      <c r="L2035" s="444">
        <f t="shared" ca="1" si="119"/>
        <v>-1358628724.6731315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-1358628724.6731315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-5660953.0194713809</v>
      </c>
      <c r="L2036" s="444">
        <f t="shared" ca="1" si="119"/>
        <v>-1364289677.6926029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-1364289677.6926029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-5684540.3237191783</v>
      </c>
      <c r="L2037" s="444">
        <f t="shared" ca="1" si="119"/>
        <v>-1369974218.0163221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-1369974218.0163221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-5708225.9084013421</v>
      </c>
      <c r="L2038" s="444">
        <f t="shared" ca="1" si="119"/>
        <v>-1375682443.9247234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-1375682443.9247234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-5732010.1830196809</v>
      </c>
      <c r="L2039" s="444">
        <f t="shared" ca="1" si="119"/>
        <v>-1381414454.107743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-1381414454.107743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-5755893.5587822627</v>
      </c>
      <c r="L2040" s="444">
        <f t="shared" ca="1" si="119"/>
        <v>-1387170347.6665254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-1387170347.6665254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-5779876.4486105219</v>
      </c>
      <c r="L2041" s="444">
        <f t="shared" ca="1" si="119"/>
        <v>-1392950224.1151359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-1392950224.1151359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-5803959.2671463992</v>
      </c>
      <c r="L2042" s="444">
        <f t="shared" ca="1" si="119"/>
        <v>-1398754183.3822823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-1398754183.3822823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-5828142.4307595091</v>
      </c>
      <c r="L2043" s="444">
        <f t="shared" ca="1" si="119"/>
        <v>-1404582325.8130417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-1404582325.8130417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-5852426.3575543407</v>
      </c>
      <c r="L2044" s="444">
        <f t="shared" ca="1" si="119"/>
        <v>-1410434752.1705961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-1410434752.1705961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-5876811.4673774838</v>
      </c>
      <c r="L2045" s="444">
        <f t="shared" ca="1" si="119"/>
        <v>-1416311563.6379735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-1416311563.6379735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-5901298.18182489</v>
      </c>
      <c r="L2046" s="444">
        <f t="shared" ca="1" si="119"/>
        <v>-1422212861.8197985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-1422212861.8197985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-5925886.9242491601</v>
      </c>
      <c r="L2047" s="444">
        <f t="shared" ca="1" si="119"/>
        <v>-1428138748.7440476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-1428138748.7440476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-5950578.1197668649</v>
      </c>
      <c r="L2048" s="444">
        <f t="shared" ref="L2048:L2302" ca="1" si="124">I2048-J2048+K2048</f>
        <v>-1434089326.8638146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-1434089326.8638146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-5975372.1952658938</v>
      </c>
      <c r="L2049" s="444">
        <f t="shared" ca="1" si="124"/>
        <v>-1440064699.0590806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-1440064699.0590806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-6000269.5794128357</v>
      </c>
      <c r="L2050" s="444">
        <f t="shared" ca="1" si="124"/>
        <v>-1446064968.6384935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-1446064968.6384935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-6025270.7026603892</v>
      </c>
      <c r="L2051" s="444">
        <f t="shared" ca="1" si="124"/>
        <v>-1452090239.3411539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-1452090239.3411539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-6050375.9972548075</v>
      </c>
      <c r="L2052" s="444">
        <f t="shared" ca="1" si="124"/>
        <v>-1458140615.3384087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-1458140615.3384087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-6075585.8972433694</v>
      </c>
      <c r="L2053" s="444">
        <f t="shared" ca="1" si="124"/>
        <v>-1464216201.235652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-1464216201.235652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-6100900.8384818835</v>
      </c>
      <c r="L2054" s="444">
        <f t="shared" ca="1" si="124"/>
        <v>-1470317102.0741339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-1470317102.0741339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-6126321.2586422246</v>
      </c>
      <c r="L2055" s="444">
        <f t="shared" ca="1" si="124"/>
        <v>-1476443423.3327761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-1476443423.3327761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-6151847.5972199002</v>
      </c>
      <c r="L2056" s="444">
        <f t="shared" ca="1" si="124"/>
        <v>-1482595270.929996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-1482595270.929996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-6177480.2955416497</v>
      </c>
      <c r="L2057" s="444">
        <f t="shared" ca="1" si="124"/>
        <v>-1488772751.2255378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-1488772751.2255378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-6203219.7967730742</v>
      </c>
      <c r="L2058" s="444">
        <f t="shared" ca="1" si="124"/>
        <v>-1494975971.0223107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-1494975971.0223107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-6229066.5459262943</v>
      </c>
      <c r="L2059" s="444">
        <f t="shared" ca="1" si="124"/>
        <v>-1501205037.5682371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-1501205037.5682371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-6255020.9898676546</v>
      </c>
      <c r="L2060" s="444">
        <f t="shared" ca="1" si="124"/>
        <v>-1507460058.5581048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-1507460058.5581048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-6281083.5773254363</v>
      </c>
      <c r="L2061" s="444">
        <f t="shared" ca="1" si="124"/>
        <v>-1513741142.1354301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-1513741142.1354301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-6307254.7588976249</v>
      </c>
      <c r="L2062" s="444">
        <f t="shared" ca="1" si="124"/>
        <v>-1520048396.8943276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-1520048396.8943276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-6333534.9870596984</v>
      </c>
      <c r="L2063" s="444">
        <f t="shared" ca="1" si="124"/>
        <v>-1526381931.8813872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-1526381931.8813872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-6359924.7161724465</v>
      </c>
      <c r="L2064" s="444">
        <f t="shared" ca="1" si="124"/>
        <v>-1532741856.5975597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-1532741856.5975597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-6386424.4024898317</v>
      </c>
      <c r="L2065" s="444">
        <f t="shared" ca="1" si="124"/>
        <v>-1539128281.0000496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-1539128281.0000496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-6413034.5041668732</v>
      </c>
      <c r="L2066" s="444">
        <f t="shared" ca="1" si="124"/>
        <v>-1545541315.5042164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-1545541315.5042164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-6439755.4812675687</v>
      </c>
      <c r="L2067" s="444">
        <f t="shared" ca="1" si="124"/>
        <v>-1551981070.9854839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-1551981070.9854839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-6466587.7957728496</v>
      </c>
      <c r="L2068" s="444">
        <f t="shared" ca="1" si="124"/>
        <v>-1558447658.7812567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-1558447658.7812567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-6493531.9115885692</v>
      </c>
      <c r="L2069" s="444">
        <f t="shared" ca="1" si="124"/>
        <v>-1564941190.6928453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-1564941190.6928453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-6520588.294553522</v>
      </c>
      <c r="L2070" s="444">
        <f t="shared" ca="1" si="124"/>
        <v>-1571461778.9873989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-1571461778.9873989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-6547757.4124474954</v>
      </c>
      <c r="L2071" s="444">
        <f t="shared" ca="1" si="124"/>
        <v>-1578009536.3998463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-1578009536.3998463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-6575039.7349993596</v>
      </c>
      <c r="L2072" s="444">
        <f t="shared" ca="1" si="124"/>
        <v>-1584584576.1348457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-1584584576.1348457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-6602435.7338951901</v>
      </c>
      <c r="L2073" s="444">
        <f t="shared" ca="1" si="124"/>
        <v>-1591187011.868741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-1591187011.868741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-6629945.8827864211</v>
      </c>
      <c r="L2074" s="444">
        <f t="shared" ca="1" si="124"/>
        <v>-1597816957.7515275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-1597816957.7515275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-6657570.6572980313</v>
      </c>
      <c r="L2075" s="444">
        <f t="shared" ca="1" si="124"/>
        <v>-1604474528.4088256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-1604474528.4088256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-6685310.5350367734</v>
      </c>
      <c r="L2076" s="444">
        <f t="shared" ca="1" si="124"/>
        <v>-1611159838.9438624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-1611159838.9438624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-6713165.9955994263</v>
      </c>
      <c r="L2077" s="444">
        <f t="shared" ca="1" si="124"/>
        <v>-1617873004.9394619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-1617873004.9394619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-6741137.5205810918</v>
      </c>
      <c r="L2078" s="444">
        <f t="shared" ca="1" si="124"/>
        <v>-1624614142.460043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-1624614142.460043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-6769225.5935835121</v>
      </c>
      <c r="L2079" s="444">
        <f t="shared" ca="1" si="124"/>
        <v>-1631383368.0536265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-1631383368.0536265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-6797430.700223444</v>
      </c>
      <c r="L2080" s="444">
        <f t="shared" ca="1" si="124"/>
        <v>-1638180798.75385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-1638180798.75385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-6825753.3281410411</v>
      </c>
      <c r="L2081" s="444">
        <f t="shared" ca="1" si="124"/>
        <v>-1645006552.081991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-1645006552.081991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-6854193.9670082955</v>
      </c>
      <c r="L2082" s="444">
        <f t="shared" ca="1" si="124"/>
        <v>-1651860746.0489993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-1651860746.0489993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-6882753.108537497</v>
      </c>
      <c r="L2083" s="444">
        <f t="shared" ca="1" si="124"/>
        <v>-1658743499.1575367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-1658743499.1575367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-6911431.2464897363</v>
      </c>
      <c r="L2084" s="444">
        <f t="shared" ca="1" si="124"/>
        <v>-1665654930.4040265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-1665654930.4040265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-6940228.8766834438</v>
      </c>
      <c r="L2085" s="444">
        <f t="shared" ca="1" si="124"/>
        <v>-1672595159.28071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-1672595159.28071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-6969146.4970029583</v>
      </c>
      <c r="L2086" s="444">
        <f t="shared" ca="1" si="124"/>
        <v>-1679564305.7777128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-1679564305.7777128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-6998184.6074071368</v>
      </c>
      <c r="L2087" s="444">
        <f t="shared" ca="1" si="124"/>
        <v>-1686562490.3851199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-1686562490.3851199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-7027343.7099380009</v>
      </c>
      <c r="L2088" s="444">
        <f t="shared" ca="1" si="124"/>
        <v>-1693589834.095058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-1693589834.095058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-7056624.3087294083</v>
      </c>
      <c r="L2089" s="444">
        <f t="shared" ca="1" si="124"/>
        <v>-1700646458.4037874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-1700646458.4037874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-7086026.9100157805</v>
      </c>
      <c r="L2090" s="444">
        <f t="shared" ca="1" si="124"/>
        <v>-1707732485.3138032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-1707732485.3138032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-7115552.0221408466</v>
      </c>
      <c r="L2091" s="444">
        <f t="shared" ca="1" si="124"/>
        <v>-1714848037.3359439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-1714848037.3359439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-7145200.1555664316</v>
      </c>
      <c r="L2092" s="444">
        <f t="shared" ca="1" si="124"/>
        <v>-1721993237.4915104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-1721993237.4915104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-7174971.8228812935</v>
      </c>
      <c r="L2093" s="444">
        <f t="shared" ca="1" si="124"/>
        <v>-1729168209.3143916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-1729168209.3143916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-7204867.5388099635</v>
      </c>
      <c r="L2094" s="444">
        <f t="shared" ca="1" si="124"/>
        <v>-1736373076.8532016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-1736373076.8532016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-7234887.8202216737</v>
      </c>
      <c r="L2095" s="444">
        <f t="shared" ca="1" si="124"/>
        <v>-1743607964.6734233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-1743607964.6734233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-7265033.1861392632</v>
      </c>
      <c r="L2096" s="444">
        <f t="shared" ca="1" si="124"/>
        <v>-1750872997.8595626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-1750872997.8595626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-7295304.1577481776</v>
      </c>
      <c r="L2097" s="444">
        <f t="shared" ca="1" si="124"/>
        <v>-1758168302.0173109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-1758168302.0173109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-7325701.2584054619</v>
      </c>
      <c r="L2098" s="444">
        <f t="shared" ca="1" si="124"/>
        <v>-1765494003.2757163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-1765494003.2757163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-7356225.0136488182</v>
      </c>
      <c r="L2099" s="444">
        <f t="shared" ca="1" si="124"/>
        <v>-1772850228.2893651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-1772850228.2893651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-7386875.9512056867</v>
      </c>
      <c r="L2100" s="444">
        <f t="shared" ca="1" si="124"/>
        <v>-1780237104.2405708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-1780237104.2405708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-7417654.6010023784</v>
      </c>
      <c r="L2101" s="444">
        <f t="shared" ca="1" si="124"/>
        <v>-1787654758.8415732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-1787654758.8415732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-7448561.4951732215</v>
      </c>
      <c r="L2102" s="444">
        <f t="shared" ca="1" si="124"/>
        <v>-1795103320.3367465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-1795103320.3367465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-7479597.1680697771</v>
      </c>
      <c r="L2103" s="444">
        <f t="shared" ca="1" si="124"/>
        <v>-1802582917.5048163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-1802582917.5048163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-7510762.1562700681</v>
      </c>
      <c r="L2104" s="444">
        <f t="shared" ca="1" si="124"/>
        <v>-1810093679.6610863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-1810093679.6610863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-7542056.9985878589</v>
      </c>
      <c r="L2105" s="444">
        <f t="shared" ca="1" si="124"/>
        <v>-1817635736.6596742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-1817635736.6596742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-7573482.2360819755</v>
      </c>
      <c r="L2106" s="444">
        <f t="shared" ca="1" si="124"/>
        <v>-1825209218.8957562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-1825209218.8957562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-7605038.4120656513</v>
      </c>
      <c r="L2107" s="444">
        <f t="shared" ca="1" si="124"/>
        <v>-1832814257.307822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-1832814257.307822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-7636726.0721159261</v>
      </c>
      <c r="L2108" s="444">
        <f t="shared" ca="1" si="124"/>
        <v>-1840450983.3799379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-1840450983.3799379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-7668545.7640830744</v>
      </c>
      <c r="L2109" s="444">
        <f t="shared" ca="1" si="124"/>
        <v>-1848119529.144021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-1848119529.144021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-7700498.0381000889</v>
      </c>
      <c r="L2110" s="444">
        <f t="shared" ca="1" si="124"/>
        <v>-1855820027.182121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-1855820027.182121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-7732583.4465921717</v>
      </c>
      <c r="L2111" s="444">
        <f t="shared" ca="1" si="124"/>
        <v>-1863552610.6287131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-1863552610.6287131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-7764802.544286306</v>
      </c>
      <c r="L2112" s="444">
        <f t="shared" ca="1" si="124"/>
        <v>-1871317413.1729994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-1871317413.1729994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-7797155.8882208318</v>
      </c>
      <c r="L2113" s="444">
        <f t="shared" ca="1" si="124"/>
        <v>-1879114569.0612202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-1879114569.0612202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-7829644.0377550842</v>
      </c>
      <c r="L2114" s="444">
        <f t="shared" ca="1" si="124"/>
        <v>-1886944213.0989752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-1886944213.0989752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-7862267.5545790633</v>
      </c>
      <c r="L2115" s="444">
        <f t="shared" ca="1" si="124"/>
        <v>-1894806480.6535542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-1894806480.6535542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-7895027.0027231416</v>
      </c>
      <c r="L2116" s="444">
        <f t="shared" ca="1" si="124"/>
        <v>-1902701507.6562774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-1902701507.6562774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-7927922.9485678226</v>
      </c>
      <c r="L2117" s="444">
        <f t="shared" ca="1" si="124"/>
        <v>-1910629430.6048453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-1910629430.6048453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-7960955.9608535217</v>
      </c>
      <c r="L2118" s="444">
        <f t="shared" ca="1" si="124"/>
        <v>-1918590386.5656989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-1918590386.5656989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-7994126.6106904121</v>
      </c>
      <c r="L2119" s="444">
        <f t="shared" ca="1" si="124"/>
        <v>-1926584513.1763892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-1926584513.1763892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-8027435.4715682883</v>
      </c>
      <c r="L2120" s="444">
        <f t="shared" ca="1" si="124"/>
        <v>-1934611948.6479576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-1934611948.6479576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-8060883.1193664903</v>
      </c>
      <c r="L2121" s="444">
        <f t="shared" ca="1" si="124"/>
        <v>-1942672831.767324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-1942672831.767324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-8094470.1323638512</v>
      </c>
      <c r="L2122" s="444">
        <f t="shared" ca="1" si="124"/>
        <v>-1950767301.8996878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-1950767301.8996878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-8128197.0912486985</v>
      </c>
      <c r="L2123" s="444">
        <f t="shared" ca="1" si="124"/>
        <v>-1958895498.9909365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-1958895498.9909365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-8162064.5791289015</v>
      </c>
      <c r="L2124" s="444">
        <f t="shared" ca="1" si="124"/>
        <v>-1967057563.5700655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-1967057563.5700655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-8196073.1815419383</v>
      </c>
      <c r="L2125" s="444">
        <f t="shared" ca="1" si="124"/>
        <v>-1975253636.7516074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-1975253636.7516074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-8230223.4864650303</v>
      </c>
      <c r="L2126" s="444">
        <f t="shared" ca="1" si="124"/>
        <v>-1983483860.2380724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-1983483860.2380724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-8264516.0843253015</v>
      </c>
      <c r="L2127" s="444">
        <f t="shared" ca="1" si="124"/>
        <v>-1991748376.3223977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-1991748376.3223977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-8298951.5680099903</v>
      </c>
      <c r="L2128" s="444">
        <f t="shared" ca="1" si="124"/>
        <v>-2000047327.8904078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-2000047327.8904078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-8333530.5328766992</v>
      </c>
      <c r="L2129" s="444">
        <f t="shared" ca="1" si="124"/>
        <v>-2008380858.4232845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-2008380858.4232845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-8368253.5767636858</v>
      </c>
      <c r="L2130" s="444">
        <f t="shared" ca="1" si="124"/>
        <v>-2016749112.0000482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-2016749112.0000482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-8403121.3000002</v>
      </c>
      <c r="L2131" s="444">
        <f t="shared" ca="1" si="124"/>
        <v>-2025152233.3000484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-2025152233.3000484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-8438134.3054168671</v>
      </c>
      <c r="L2132" s="444">
        <f t="shared" ca="1" si="124"/>
        <v>-2033590367.6054652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-2033590367.6054652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-8473293.198356105</v>
      </c>
      <c r="L2133" s="444">
        <f t="shared" ca="1" si="124"/>
        <v>-2042063660.8038213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-2042063660.8038213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-8508598.5866825879</v>
      </c>
      <c r="L2134" s="444">
        <f t="shared" ca="1" si="124"/>
        <v>-2050572259.3905039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-2050572259.3905039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-8544051.0807937644</v>
      </c>
      <c r="L2135" s="444">
        <f t="shared" ca="1" si="124"/>
        <v>-2059116310.4712977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-2059116310.4712977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-8579651.2936304063</v>
      </c>
      <c r="L2136" s="444">
        <f t="shared" ca="1" si="124"/>
        <v>-2067695961.7649281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-2067695961.7649281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-8615399.8406872004</v>
      </c>
      <c r="L2137" s="444">
        <f t="shared" ca="1" si="124"/>
        <v>-2076311361.6056154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-2076311361.6056154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-8651297.3400233965</v>
      </c>
      <c r="L2138" s="444">
        <f t="shared" ca="1" si="124"/>
        <v>-2084962658.9456387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-2084962658.9456387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-8687344.4122734945</v>
      </c>
      <c r="L2139" s="444">
        <f t="shared" ca="1" si="124"/>
        <v>-2093650003.3579121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-2093650003.3579121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-8723541.6806579661</v>
      </c>
      <c r="L2140" s="444">
        <f t="shared" ca="1" si="124"/>
        <v>-2102373545.0385699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-2102373545.0385699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-8759889.770994043</v>
      </c>
      <c r="L2141" s="444">
        <f t="shared" ca="1" si="124"/>
        <v>-2111133434.8095639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-2111133434.8095639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-8796389.311706515</v>
      </c>
      <c r="L2142" s="444">
        <f t="shared" ca="1" si="124"/>
        <v>-2119929824.1212704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-2119929824.1212704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-8833040.9338386264</v>
      </c>
      <c r="L2143" s="444">
        <f t="shared" ca="1" si="124"/>
        <v>-2128762865.055109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-2128762865.055109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-8869845.2710629534</v>
      </c>
      <c r="L2144" s="444">
        <f t="shared" ca="1" si="124"/>
        <v>-2137632710.3261719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-2137632710.3261719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-8906802.9596923832</v>
      </c>
      <c r="L2145" s="444">
        <f t="shared" ca="1" si="124"/>
        <v>-2146539513.2858644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-2146539513.2858644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-8943914.6386911012</v>
      </c>
      <c r="L2146" s="444">
        <f t="shared" ca="1" si="124"/>
        <v>-2155483427.9245553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-2155483427.9245553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-8981180.9496856462</v>
      </c>
      <c r="L2147" s="444">
        <f t="shared" ca="1" si="124"/>
        <v>-2164464608.8742409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-2164464608.8742409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-9018602.536976004</v>
      </c>
      <c r="L2148" s="444">
        <f t="shared" ca="1" si="124"/>
        <v>-2173483211.4112167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-2173483211.4112167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-9056180.0475467369</v>
      </c>
      <c r="L2149" s="444">
        <f t="shared" ca="1" si="124"/>
        <v>-2182539391.4587636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-2182539391.4587636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-9093914.1310781818</v>
      </c>
      <c r="L2150" s="444">
        <f t="shared" ca="1" si="124"/>
        <v>-2191633305.5898418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-2191633305.5898418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-9131805.4399576746</v>
      </c>
      <c r="L2151" s="444">
        <f t="shared" ca="1" si="124"/>
        <v>-2200765111.0297995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-2200765111.0297995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-9169854.6292908303</v>
      </c>
      <c r="L2152" s="444">
        <f t="shared" ca="1" si="124"/>
        <v>-2209934965.6590905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-2209934965.6590905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-9208062.3569128774</v>
      </c>
      <c r="L2153" s="444">
        <f t="shared" ca="1" si="124"/>
        <v>-2219143028.0160036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-2219143028.0160036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-9246429.283400014</v>
      </c>
      <c r="L2154" s="444">
        <f t="shared" ca="1" si="124"/>
        <v>-2228389457.2994037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-2228389457.2994037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-9284956.0720808487</v>
      </c>
      <c r="L2155" s="444">
        <f t="shared" ca="1" si="124"/>
        <v>-2237674413.3714843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-2237674413.3714843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-9323643.3890478518</v>
      </c>
      <c r="L2156" s="444">
        <f t="shared" ca="1" si="124"/>
        <v>-2246998056.7605319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-2246998056.7605319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-9362491.9031688832</v>
      </c>
      <c r="L2157" s="444">
        <f t="shared" ca="1" si="124"/>
        <v>-2256360548.6637006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-2256360548.6637006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-9401502.2860987522</v>
      </c>
      <c r="L2158" s="444">
        <f t="shared" ca="1" si="124"/>
        <v>-2265762050.9497995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-2265762050.9497995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-9440675.2122908309</v>
      </c>
      <c r="L2159" s="444">
        <f t="shared" ca="1" si="124"/>
        <v>-2275202726.1620903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-2275202726.1620903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-9480011.359008709</v>
      </c>
      <c r="L2160" s="444">
        <f t="shared" ca="1" si="124"/>
        <v>-2284682737.5210991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-2284682737.5210991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-9519511.4063379131</v>
      </c>
      <c r="L2161" s="444">
        <f t="shared" ca="1" si="124"/>
        <v>-2294202248.9274368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-2294202248.9274368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-9559176.0371976532</v>
      </c>
      <c r="L2162" s="444">
        <f t="shared" ca="1" si="124"/>
        <v>-2303761424.9646344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-2303761424.9646344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-9599005.9373526424</v>
      </c>
      <c r="L2163" s="444">
        <f t="shared" ca="1" si="124"/>
        <v>-2313360430.9019871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-2313360430.9019871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-9639001.7954249457</v>
      </c>
      <c r="L2164" s="444">
        <f t="shared" ca="1" si="124"/>
        <v>-2322999432.697412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-2322999432.697412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-9679164.3029058836</v>
      </c>
      <c r="L2165" s="444">
        <f t="shared" ca="1" si="124"/>
        <v>-2332678597.0003181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-2332678597.0003181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-9719494.1541679911</v>
      </c>
      <c r="L2166" s="444">
        <f t="shared" ca="1" si="124"/>
        <v>-2342398091.1544862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-2342398091.1544862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-9759992.0464770254</v>
      </c>
      <c r="L2167" s="444">
        <f t="shared" ca="1" si="124"/>
        <v>-2352158083.200963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-2352158083.200963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-9800658.6800040118</v>
      </c>
      <c r="L2168" s="444">
        <f t="shared" ca="1" si="124"/>
        <v>-2361958741.8809671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-2361958741.8809671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-9841494.7578373626</v>
      </c>
      <c r="L2169" s="444">
        <f t="shared" ca="1" si="124"/>
        <v>-2371800236.6388044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-2371800236.6388044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-9882500.9859950189</v>
      </c>
      <c r="L2170" s="444">
        <f t="shared" ca="1" si="124"/>
        <v>-2381682737.6247993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-2381682737.6247993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-9923678.0734366626</v>
      </c>
      <c r="L2171" s="444">
        <f t="shared" ca="1" si="124"/>
        <v>-2391606415.698236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-2391606415.698236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-9965026.7320759837</v>
      </c>
      <c r="L2172" s="444">
        <f t="shared" ca="1" si="124"/>
        <v>-2401571442.4303122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-2401571442.4303122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-10006547.676792968</v>
      </c>
      <c r="L2173" s="444">
        <f t="shared" ca="1" si="124"/>
        <v>-2411577990.1071053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-2411577990.1071053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-10048241.625446271</v>
      </c>
      <c r="L2174" s="444">
        <f t="shared" ca="1" si="124"/>
        <v>-2421626231.7325516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-2421626231.7325516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-10090109.298885632</v>
      </c>
      <c r="L2175" s="444">
        <f t="shared" ca="1" si="124"/>
        <v>-2431716341.0314374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-2431716341.0314374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-10132151.420964323</v>
      </c>
      <c r="L2176" s="444">
        <f t="shared" ca="1" si="124"/>
        <v>-2441848492.4524016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-2441848492.4524016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-10174368.718551673</v>
      </c>
      <c r="L2177" s="444">
        <f t="shared" ca="1" si="124"/>
        <v>-2452022861.1709533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-2452022861.1709533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-10216761.921545638</v>
      </c>
      <c r="L2178" s="444">
        <f t="shared" ca="1" si="124"/>
        <v>-2462239623.0924988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-2462239623.0924988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-10259331.762885412</v>
      </c>
      <c r="L2179" s="444">
        <f t="shared" ca="1" si="124"/>
        <v>-2472498954.8553843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-2472498954.8553843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-10302078.978564102</v>
      </c>
      <c r="L2180" s="444">
        <f t="shared" ca="1" si="124"/>
        <v>-2482801033.8339486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-2482801033.8339486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-10345004.307641452</v>
      </c>
      <c r="L2181" s="444">
        <f t="shared" ca="1" si="124"/>
        <v>-2493146038.1415901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-2493146038.1415901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-10388108.492256625</v>
      </c>
      <c r="L2182" s="444">
        <f t="shared" ca="1" si="124"/>
        <v>-2503534146.6338468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-2503534146.6338468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-10431392.277641028</v>
      </c>
      <c r="L2183" s="444">
        <f t="shared" ca="1" si="124"/>
        <v>-2513965538.9114876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-2513965538.9114876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-10474856.412131198</v>
      </c>
      <c r="L2184" s="444">
        <f t="shared" ca="1" si="124"/>
        <v>-2524440395.3236189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-2524440395.3236189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-10518501.647181746</v>
      </c>
      <c r="L2185" s="444">
        <f t="shared" ca="1" si="124"/>
        <v>-2534958896.9708004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-2534958896.9708004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-10562328.737378335</v>
      </c>
      <c r="L2186" s="444">
        <f t="shared" ca="1" si="124"/>
        <v>-2545521225.7081785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-2545521225.7081785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-10606338.440450743</v>
      </c>
      <c r="L2187" s="444">
        <f t="shared" ca="1" si="124"/>
        <v>-2556127564.1486292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-2556127564.1486292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-10650531.517285954</v>
      </c>
      <c r="L2188" s="444">
        <f t="shared" ca="1" si="124"/>
        <v>-2566778095.665915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-2566778095.665915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-10694908.731941313</v>
      </c>
      <c r="L2189" s="444">
        <f t="shared" ca="1" si="124"/>
        <v>-2577473004.3978562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-2577473004.3978562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-10739470.851657733</v>
      </c>
      <c r="L2190" s="444">
        <f t="shared" ca="1" si="124"/>
        <v>-2588212475.2495141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-2588212475.2495141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-10784218.646872975</v>
      </c>
      <c r="L2191" s="444">
        <f t="shared" ca="1" si="124"/>
        <v>-2598996693.8963871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-2598996693.8963871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-10829152.891234946</v>
      </c>
      <c r="L2192" s="444">
        <f t="shared" ca="1" si="124"/>
        <v>-2609825846.787622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-2609825846.787622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-10874274.361615092</v>
      </c>
      <c r="L2193" s="444">
        <f t="shared" ca="1" si="124"/>
        <v>-2620700121.1492372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-2620700121.1492372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-10919583.838121822</v>
      </c>
      <c r="L2194" s="444">
        <f t="shared" ca="1" si="124"/>
        <v>-2631619704.987359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-2631619704.987359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-10965082.104113996</v>
      </c>
      <c r="L2195" s="444">
        <f t="shared" ca="1" si="124"/>
        <v>-2642584787.0914731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-2642584787.0914731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-11010769.946214471</v>
      </c>
      <c r="L2196" s="444">
        <f t="shared" ca="1" si="124"/>
        <v>-2653595557.0376878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-2653595557.0376878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-11056648.154323699</v>
      </c>
      <c r="L2197" s="444">
        <f t="shared" ca="1" si="124"/>
        <v>-2664652205.1920114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-2664652205.1920114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-11102717.521633381</v>
      </c>
      <c r="L2198" s="444">
        <f t="shared" ca="1" si="124"/>
        <v>-2675754922.7136445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-2675754922.7136445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-11148978.844640186</v>
      </c>
      <c r="L2199" s="444">
        <f t="shared" ca="1" si="124"/>
        <v>-2686903901.5582848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-2686903901.5582848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-11195432.923159519</v>
      </c>
      <c r="L2200" s="444">
        <f t="shared" ca="1" si="124"/>
        <v>-2698099334.4814444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-2698099334.4814444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-11242080.560339352</v>
      </c>
      <c r="L2201" s="444">
        <f t="shared" ca="1" si="124"/>
        <v>-2709341415.0417838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-2709341415.0417838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-11288922.5626741</v>
      </c>
      <c r="L2202" s="444">
        <f t="shared" ca="1" si="124"/>
        <v>-2720630337.6044579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-2720630337.6044579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-11335959.740018575</v>
      </c>
      <c r="L2203" s="444">
        <f t="shared" ca="1" si="124"/>
        <v>-2731966297.3444762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-2731966297.3444762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-11383192.905601984</v>
      </c>
      <c r="L2204" s="444">
        <f t="shared" ca="1" si="124"/>
        <v>-2743349490.2500782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-2743349490.2500782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-11430622.876041992</v>
      </c>
      <c r="L2205" s="444">
        <f t="shared" ca="1" si="124"/>
        <v>-2754780113.1261201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-2754780113.1261201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-11478250.471358834</v>
      </c>
      <c r="L2206" s="444">
        <f t="shared" ca="1" si="124"/>
        <v>-2766258363.5974789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-2766258363.5974789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-11526076.514989495</v>
      </c>
      <c r="L2207" s="444">
        <f t="shared" ca="1" si="124"/>
        <v>-2777784440.1124682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-2777784440.1124682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-11574101.833801951</v>
      </c>
      <c r="L2208" s="444">
        <f t="shared" ca="1" si="124"/>
        <v>-2789358541.94627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-2789358541.94627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-11622327.258109458</v>
      </c>
      <c r="L2209" s="444">
        <f t="shared" ca="1" si="124"/>
        <v>-2800980869.2043796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-2800980869.2043796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-11670753.621684914</v>
      </c>
      <c r="L2210" s="444">
        <f t="shared" ca="1" si="124"/>
        <v>-2812651622.8260646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-2812651622.8260646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-11719381.761775268</v>
      </c>
      <c r="L2211" s="444">
        <f t="shared" ca="1" si="124"/>
        <v>-2824371004.5878401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-2824371004.5878401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-11768212.519115999</v>
      </c>
      <c r="L2212" s="444">
        <f t="shared" ca="1" si="124"/>
        <v>-2836139217.106956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-2836139217.106956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-11817246.73794565</v>
      </c>
      <c r="L2213" s="444">
        <f t="shared" ca="1" si="124"/>
        <v>-2847956463.8449016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-2847956463.8449016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-11866485.266020423</v>
      </c>
      <c r="L2214" s="444">
        <f t="shared" ca="1" si="124"/>
        <v>-2859822949.1109219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-2859822949.1109219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-11915928.95462884</v>
      </c>
      <c r="L2215" s="444">
        <f t="shared" ca="1" si="124"/>
        <v>-2871738878.0655508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-2871738878.0655508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-11965578.658606462</v>
      </c>
      <c r="L2216" s="444">
        <f t="shared" ca="1" si="124"/>
        <v>-2883704456.7241573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-2883704456.7241573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-12015435.236350656</v>
      </c>
      <c r="L2217" s="444">
        <f t="shared" ca="1" si="124"/>
        <v>-2895719891.9605079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-2895719891.9605079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-12065499.549835449</v>
      </c>
      <c r="L2218" s="444">
        <f t="shared" ca="1" si="124"/>
        <v>-2907785391.5103436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-2907785391.5103436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-12115772.464626431</v>
      </c>
      <c r="L2219" s="444">
        <f t="shared" ca="1" si="124"/>
        <v>-2919901163.9749699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-2919901163.9749699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-12166254.849895708</v>
      </c>
      <c r="L2220" s="444">
        <f t="shared" ca="1" si="124"/>
        <v>-2932067418.8248653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-2932067418.8248653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-12216947.578436939</v>
      </c>
      <c r="L2221" s="444">
        <f t="shared" ca="1" si="124"/>
        <v>-2944284366.4033022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-2944284366.4033022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-12267851.526680425</v>
      </c>
      <c r="L2222" s="444">
        <f t="shared" ca="1" si="124"/>
        <v>-2956552217.9299827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-2956552217.9299827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-12318967.574708261</v>
      </c>
      <c r="L2223" s="444">
        <f t="shared" ca="1" si="124"/>
        <v>-2968871185.5046911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-2968871185.5046911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-12370296.606269546</v>
      </c>
      <c r="L2224" s="444">
        <f t="shared" ca="1" si="124"/>
        <v>-2981241482.1109605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-2981241482.1109605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-12421839.508795669</v>
      </c>
      <c r="L2225" s="444">
        <f t="shared" ca="1" si="124"/>
        <v>-2993663321.6197562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-2993663321.6197562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-12473597.173415652</v>
      </c>
      <c r="L2226" s="444">
        <f t="shared" ca="1" si="124"/>
        <v>-3006136918.7931719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-3006136918.7931719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-12525570.494971549</v>
      </c>
      <c r="L2227" s="444">
        <f t="shared" ca="1" si="124"/>
        <v>-3018662489.2881436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-3018662489.2881436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-12577760.372033931</v>
      </c>
      <c r="L2228" s="444">
        <f t="shared" ca="1" si="124"/>
        <v>-3031240249.6601777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-3031240249.6601777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-12630167.706917407</v>
      </c>
      <c r="L2229" s="444">
        <f t="shared" ca="1" si="124"/>
        <v>-3043870417.367095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-3043870417.367095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-12682793.405696228</v>
      </c>
      <c r="L2230" s="444">
        <f t="shared" ca="1" si="124"/>
        <v>-3056553210.7727914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-3056553210.7727914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-12735638.378219964</v>
      </c>
      <c r="L2231" s="444">
        <f t="shared" ca="1" si="124"/>
        <v>-3069288849.1510115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-3069288849.1510115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-12788703.538129214</v>
      </c>
      <c r="L2232" s="444">
        <f t="shared" ca="1" si="124"/>
        <v>-3082077552.6891408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-3082077552.6891408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-12841989.802871419</v>
      </c>
      <c r="L2233" s="444">
        <f t="shared" ca="1" si="124"/>
        <v>-3094919542.492012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-3094919542.492012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-12895498.093716716</v>
      </c>
      <c r="L2234" s="444">
        <f t="shared" ca="1" si="124"/>
        <v>-3107815040.5857286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-3107815040.5857286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-12949229.335773868</v>
      </c>
      <c r="L2235" s="444">
        <f t="shared" ca="1" si="124"/>
        <v>-3120764269.9215026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-3120764269.9215026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-13003184.458006261</v>
      </c>
      <c r="L2236" s="444">
        <f t="shared" ca="1" si="124"/>
        <v>-3133767454.379509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-3133767454.379509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-13057364.393247955</v>
      </c>
      <c r="L2237" s="444">
        <f t="shared" ca="1" si="124"/>
        <v>-3146824818.7727571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-3146824818.7727571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-13111770.078219822</v>
      </c>
      <c r="L2238" s="444">
        <f t="shared" ca="1" si="124"/>
        <v>-3159936588.8509769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-3159936588.8509769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-13166402.453545738</v>
      </c>
      <c r="L2239" s="444">
        <f t="shared" ca="1" si="124"/>
        <v>-3173102991.3045225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-3173102991.3045225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-13221262.463768844</v>
      </c>
      <c r="L2240" s="444">
        <f t="shared" ca="1" si="124"/>
        <v>-3186324253.7682915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-3186324253.7682915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-13276351.057367882</v>
      </c>
      <c r="L2241" s="444">
        <f t="shared" ca="1" si="124"/>
        <v>-3199600604.8256593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-3199600604.8256593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-13331669.18677358</v>
      </c>
      <c r="L2242" s="444">
        <f t="shared" ca="1" si="124"/>
        <v>-3212932274.0124331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-3212932274.0124331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-13387217.808385137</v>
      </c>
      <c r="L2243" s="444">
        <f t="shared" ca="1" si="124"/>
        <v>-3226319491.8208184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-3226319491.8208184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-13442997.882586744</v>
      </c>
      <c r="L2244" s="444">
        <f t="shared" ca="1" si="124"/>
        <v>-3239762489.7034054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-3239762489.7034054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-13499010.373764189</v>
      </c>
      <c r="L2245" s="444">
        <f t="shared" ca="1" si="124"/>
        <v>-3253261500.0771694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-3253261500.0771694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-13555256.250321539</v>
      </c>
      <c r="L2246" s="444">
        <f t="shared" ca="1" si="124"/>
        <v>-3266816756.3274908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-3266816756.3274908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-13611736.484697878</v>
      </c>
      <c r="L2247" s="444">
        <f t="shared" ca="1" si="124"/>
        <v>-3280428492.8121886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-3280428492.8121886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-13668452.05338412</v>
      </c>
      <c r="L2248" s="444">
        <f t="shared" ca="1" si="124"/>
        <v>-3294096944.8655729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-3294096944.8655729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-13725403.936939888</v>
      </c>
      <c r="L2249" s="444">
        <f t="shared" ca="1" si="124"/>
        <v>-3307822348.8025126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-3307822348.8025126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-13782593.120010469</v>
      </c>
      <c r="L2250" s="444">
        <f t="shared" ca="1" si="124"/>
        <v>-3321604941.922523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-3321604941.922523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-13840020.591343846</v>
      </c>
      <c r="L2251" s="444">
        <f t="shared" ca="1" si="124"/>
        <v>-3335444962.5138669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-3335444962.5138669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-13897687.343807779</v>
      </c>
      <c r="L2252" s="444">
        <f t="shared" ca="1" si="124"/>
        <v>-3349342649.8576746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-3349342649.8576746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-13955594.374406977</v>
      </c>
      <c r="L2253" s="444">
        <f t="shared" ca="1" si="124"/>
        <v>-3363298244.2320814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-3363298244.2320814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-14013742.684300341</v>
      </c>
      <c r="L2254" s="444">
        <f t="shared" ca="1" si="124"/>
        <v>-3377311986.9163818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-3377311986.9163818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-14072133.278818257</v>
      </c>
      <c r="L2255" s="444">
        <f t="shared" ca="1" si="124"/>
        <v>-3391384120.1952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-3391384120.1952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-14130767.167479999</v>
      </c>
      <c r="L2256" s="444">
        <f t="shared" ca="1" si="124"/>
        <v>-3405514887.36268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-3405514887.36268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-14189645.364011167</v>
      </c>
      <c r="L2257" s="444">
        <f t="shared" ca="1" si="124"/>
        <v>-3419704532.7266912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-3419704532.7266912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-14248768.886361213</v>
      </c>
      <c r="L2258" s="444">
        <f t="shared" ca="1" si="124"/>
        <v>-3433953301.6130524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-3433953301.6130524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-14308138.756721051</v>
      </c>
      <c r="L2259" s="444">
        <f t="shared" ca="1" si="124"/>
        <v>-3448261440.3697734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-3448261440.3697734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-14367756.001540722</v>
      </c>
      <c r="L2260" s="444">
        <f t="shared" ca="1" si="124"/>
        <v>-3462629196.371314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-3462629196.371314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-14427621.651547141</v>
      </c>
      <c r="L2261" s="444">
        <f t="shared" ca="1" si="124"/>
        <v>-3477056818.022861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-3477056818.022861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-14487736.741761921</v>
      </c>
      <c r="L2262" s="444">
        <f t="shared" ca="1" si="124"/>
        <v>-3491544554.7646227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-3491544554.7646227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-14548102.31151926</v>
      </c>
      <c r="L2263" s="444">
        <f t="shared" ca="1" si="124"/>
        <v>-3506092657.0761418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-3506092657.0761418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-14608719.404483924</v>
      </c>
      <c r="L2264" s="444">
        <f t="shared" ca="1" si="124"/>
        <v>-3520701376.4806256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-3520701376.4806256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-14669589.068669273</v>
      </c>
      <c r="L2265" s="444">
        <f t="shared" ca="1" si="124"/>
        <v>-3535370965.5492949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-3535370965.5492949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-14730712.356455395</v>
      </c>
      <c r="L2266" s="444">
        <f t="shared" ca="1" si="124"/>
        <v>-3550101677.9057503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-3550101677.9057503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-14792090.324607292</v>
      </c>
      <c r="L2267" s="444">
        <f t="shared" ca="1" si="124"/>
        <v>-3564893768.2303576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-3564893768.2303576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-14853724.034293156</v>
      </c>
      <c r="L2268" s="444">
        <f t="shared" ca="1" si="124"/>
        <v>-3579747492.2646508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-3579747492.2646508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-14915614.551102711</v>
      </c>
      <c r="L2269" s="444">
        <f t="shared" ca="1" si="124"/>
        <v>-3594663106.8157535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-3594663106.8157535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-14977762.94506564</v>
      </c>
      <c r="L2270" s="444">
        <f t="shared" ca="1" si="124"/>
        <v>-3609640869.760819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-3609640869.760819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-15040170.290670078</v>
      </c>
      <c r="L2271" s="444">
        <f t="shared" ca="1" si="124"/>
        <v>-3624681040.0514889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-3624681040.0514889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-15102837.666881204</v>
      </c>
      <c r="L2272" s="444">
        <f t="shared" ca="1" si="124"/>
        <v>-3639783877.71837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-3639783877.71837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-15165766.157159872</v>
      </c>
      <c r="L2273" s="444">
        <f t="shared" ca="1" si="124"/>
        <v>-3654949643.8755298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-3654949643.8755298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-15228956.849481374</v>
      </c>
      <c r="L2274" s="444">
        <f t="shared" ca="1" si="124"/>
        <v>-3670178600.7250113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-3670178600.7250113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-15292410.836354213</v>
      </c>
      <c r="L2275" s="444">
        <f t="shared" ca="1" si="124"/>
        <v>-3685471011.5613656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-3685471011.5613656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-15356129.214839021</v>
      </c>
      <c r="L2276" s="444">
        <f t="shared" ca="1" si="124"/>
        <v>-3700827140.7762046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-3700827140.7762046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-15420113.086567519</v>
      </c>
      <c r="L2277" s="444">
        <f t="shared" ca="1" si="124"/>
        <v>-3716247253.862772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-3716247253.862772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-15484363.557761548</v>
      </c>
      <c r="L2278" s="444">
        <f t="shared" ca="1" si="124"/>
        <v>-3731731617.4205337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-3731731617.4205337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-15548881.739252223</v>
      </c>
      <c r="L2279" s="444">
        <f t="shared" ca="1" si="124"/>
        <v>-3747280499.1597857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-3747280499.1597857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-15613668.746499106</v>
      </c>
      <c r="L2280" s="444">
        <f t="shared" ca="1" si="124"/>
        <v>-3762894167.9062848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-3762894167.9062848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-15678725.69960952</v>
      </c>
      <c r="L2281" s="444">
        <f t="shared" ca="1" si="124"/>
        <v>-3778572893.6058946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-3778572893.6058946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-15744053.723357894</v>
      </c>
      <c r="L2282" s="444">
        <f t="shared" ca="1" si="124"/>
        <v>-3794316947.3292522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-3794316947.3292522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-15809653.947205218</v>
      </c>
      <c r="L2283" s="444">
        <f t="shared" ca="1" si="124"/>
        <v>-3810126601.2764573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-3810126601.2764573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-15875527.505318569</v>
      </c>
      <c r="L2284" s="444">
        <f t="shared" ca="1" si="124"/>
        <v>-3826002128.781776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-3826002128.781776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-15941675.536590733</v>
      </c>
      <c r="L2285" s="444">
        <f t="shared" ca="1" si="124"/>
        <v>-3841943804.3183665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-3841943804.3183665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-16008099.184659861</v>
      </c>
      <c r="L2286" s="444">
        <f t="shared" ca="1" si="124"/>
        <v>-3857951903.5030265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-3857951903.5030265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-16074799.597929277</v>
      </c>
      <c r="L2287" s="444">
        <f t="shared" ca="1" si="124"/>
        <v>-3874026703.100956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-3874026703.100956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-16141777.929587318</v>
      </c>
      <c r="L2288" s="444">
        <f t="shared" ca="1" si="124"/>
        <v>-3890168481.0305433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-3890168481.0305433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-16209035.337627264</v>
      </c>
      <c r="L2289" s="444">
        <f t="shared" ca="1" si="124"/>
        <v>-3906377516.3681707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-3906377516.3681707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-16276572.984867377</v>
      </c>
      <c r="L2290" s="444">
        <f t="shared" ca="1" si="124"/>
        <v>-3922654089.3530383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-3922654089.3530383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-16344392.038970992</v>
      </c>
      <c r="L2291" s="444">
        <f t="shared" ca="1" si="124"/>
        <v>-3938998481.3920093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-3938998481.3920093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-16412493.672466706</v>
      </c>
      <c r="L2292" s="444">
        <f t="shared" ca="1" si="124"/>
        <v>-3955410975.064476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-3955410975.064476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-16480879.062768649</v>
      </c>
      <c r="L2293" s="444">
        <f t="shared" ca="1" si="124"/>
        <v>-3971891854.1272445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-3971891854.1272445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-16549549.392196851</v>
      </c>
      <c r="L2294" s="444">
        <f t="shared" ca="1" si="124"/>
        <v>-3988441403.5194411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-3988441403.5194411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-16618505.847997669</v>
      </c>
      <c r="L2295" s="444">
        <f t="shared" ca="1" si="124"/>
        <v>-4005059909.3674388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-4005059909.3674388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-16687749.622364327</v>
      </c>
      <c r="L2296" s="444">
        <f t="shared" ca="1" si="124"/>
        <v>-4021747658.9898033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-4021747658.9898033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-16757281.912457513</v>
      </c>
      <c r="L2297" s="444">
        <f t="shared" ca="1" si="124"/>
        <v>-4038504940.9022608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-4038504940.9022608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-16827103.920426086</v>
      </c>
      <c r="L2298" s="444">
        <f t="shared" ca="1" si="124"/>
        <v>-4055332044.8226867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-4055332044.8226867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-16897216.853427861</v>
      </c>
      <c r="L2299" s="444">
        <f t="shared" ca="1" si="124"/>
        <v>-4072229261.6761146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-4072229261.6761146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-16967621.923650473</v>
      </c>
      <c r="L2300" s="444">
        <f t="shared" ca="1" si="124"/>
        <v>-4089196883.5997648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-4089196883.5997648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-17038320.348332353</v>
      </c>
      <c r="L2301" s="444">
        <f t="shared" ca="1" si="124"/>
        <v>-4106235203.9480972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-4106235203.9480972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-17109313.349783737</v>
      </c>
      <c r="L2302" s="444">
        <f t="shared" ca="1" si="124"/>
        <v>-4123344517.2978811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-4123344517.2978811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-17180602.155407839</v>
      </c>
      <c r="L2303" s="444">
        <f t="shared" ref="L2303:L2557" ca="1" si="129">I2303-J2303+K2303</f>
        <v>-4140525119.453289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-4140525119.453289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-17252187.997722037</v>
      </c>
      <c r="L2304" s="444">
        <f t="shared" ca="1" si="129"/>
        <v>-4157777307.4510112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-4157777307.4510112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-17324072.114379212</v>
      </c>
      <c r="L2305" s="444">
        <f t="shared" ca="1" si="129"/>
        <v>-4175101379.5653906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-4175101379.5653906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-17396255.748189129</v>
      </c>
      <c r="L2306" s="444">
        <f t="shared" ca="1" si="129"/>
        <v>-4192497635.3135796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-4192497635.3135796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-17468740.147139918</v>
      </c>
      <c r="L2307" s="444">
        <f t="shared" ca="1" si="129"/>
        <v>-4209966375.4607196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-4209966375.4607196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-17541526.564419664</v>
      </c>
      <c r="L2308" s="444">
        <f t="shared" ca="1" si="129"/>
        <v>-4227507902.0251393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-4227507902.0251393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-17614616.258438081</v>
      </c>
      <c r="L2309" s="444">
        <f t="shared" ca="1" si="129"/>
        <v>-4245122518.2835774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-4245122518.2835774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-17688010.49284824</v>
      </c>
      <c r="L2310" s="444">
        <f t="shared" ca="1" si="129"/>
        <v>-4262810528.7764258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-4262810528.7764258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-17761710.53656844</v>
      </c>
      <c r="L2311" s="444">
        <f t="shared" ca="1" si="129"/>
        <v>-4280572239.3129945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-4280572239.3129945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-17835717.663804144</v>
      </c>
      <c r="L2312" s="444">
        <f t="shared" ca="1" si="129"/>
        <v>-4298407956.976799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-4298407956.976799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-17910033.154069997</v>
      </c>
      <c r="L2313" s="444">
        <f t="shared" ca="1" si="129"/>
        <v>-4316317990.1308689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-4316317990.1308689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-17984658.292211954</v>
      </c>
      <c r="L2314" s="444">
        <f t="shared" ca="1" si="129"/>
        <v>-4334302648.4230804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-4334302648.4230804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-18059594.368429501</v>
      </c>
      <c r="L2315" s="444">
        <f t="shared" ca="1" si="129"/>
        <v>-4352362242.7915096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-4352362242.7915096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-18134842.678297956</v>
      </c>
      <c r="L2316" s="444">
        <f t="shared" ca="1" si="129"/>
        <v>-4370497085.4698076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-4370497085.4698076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-18210404.522790864</v>
      </c>
      <c r="L2317" s="444">
        <f t="shared" ca="1" si="129"/>
        <v>-4388707489.9925985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-4388707489.9925985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-18286281.208302494</v>
      </c>
      <c r="L2318" s="444">
        <f t="shared" ca="1" si="129"/>
        <v>-4406993771.200901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-4406993771.200901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-18362474.046670422</v>
      </c>
      <c r="L2319" s="444">
        <f t="shared" ca="1" si="129"/>
        <v>-4425356245.247571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-4425356245.247571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-18438984.355198212</v>
      </c>
      <c r="L2320" s="444">
        <f t="shared" ca="1" si="129"/>
        <v>-4443795229.6027689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-4443795229.6027689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-18515813.456678204</v>
      </c>
      <c r="L2321" s="444">
        <f t="shared" ca="1" si="129"/>
        <v>-4462311043.0594473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-4462311043.0594473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-18592962.679414362</v>
      </c>
      <c r="L2322" s="444">
        <f t="shared" ca="1" si="129"/>
        <v>-4480904005.738862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-4480904005.738862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-18670433.357245259</v>
      </c>
      <c r="L2323" s="444">
        <f t="shared" ca="1" si="129"/>
        <v>-4499574439.0961075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-4499574439.0961075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-18748226.829567116</v>
      </c>
      <c r="L2324" s="444">
        <f t="shared" ca="1" si="129"/>
        <v>-4518322665.9256744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-4518322665.9256744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-18826344.441356976</v>
      </c>
      <c r="L2325" s="444">
        <f t="shared" ca="1" si="129"/>
        <v>-4537149010.3670311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-4537149010.3670311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-18904787.543195963</v>
      </c>
      <c r="L2326" s="444">
        <f t="shared" ca="1" si="129"/>
        <v>-4556053797.9102268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-4556053797.9102268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-18983557.491292611</v>
      </c>
      <c r="L2327" s="444">
        <f t="shared" ca="1" si="129"/>
        <v>-4575037355.4015198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-4575037355.4015198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-19062655.647506334</v>
      </c>
      <c r="L2328" s="444">
        <f t="shared" ca="1" si="129"/>
        <v>-4594100011.0490265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-4594100011.0490265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-19142083.379370943</v>
      </c>
      <c r="L2329" s="444">
        <f t="shared" ca="1" si="129"/>
        <v>-4613242094.4283972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-4613242094.4283972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-19221842.060118321</v>
      </c>
      <c r="L2330" s="444">
        <f t="shared" ca="1" si="129"/>
        <v>-4632463936.4885159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-4632463936.4885159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-19301933.06870215</v>
      </c>
      <c r="L2331" s="444">
        <f t="shared" ca="1" si="129"/>
        <v>-4651765869.5572176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-4651765869.5572176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-19382357.78982174</v>
      </c>
      <c r="L2332" s="444">
        <f t="shared" ca="1" si="129"/>
        <v>-4671148227.3470392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-4671148227.3470392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-19463117.613945998</v>
      </c>
      <c r="L2333" s="444">
        <f t="shared" ca="1" si="129"/>
        <v>-4690611344.9609852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-4690611344.9609852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-19544213.93733744</v>
      </c>
      <c r="L2334" s="444">
        <f t="shared" ca="1" si="129"/>
        <v>-4710155558.8983231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-4710155558.8983231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-19625648.162076347</v>
      </c>
      <c r="L2335" s="444">
        <f t="shared" ca="1" si="129"/>
        <v>-4729781207.0603991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-4729781207.0603991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-19707421.696084995</v>
      </c>
      <c r="L2336" s="444">
        <f t="shared" ca="1" si="129"/>
        <v>-4749488628.756484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-4749488628.756484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-19789535.953152016</v>
      </c>
      <c r="L2337" s="444">
        <f t="shared" ca="1" si="129"/>
        <v>-4769278164.7096357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-4769278164.7096357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-19871992.352956817</v>
      </c>
      <c r="L2338" s="444">
        <f t="shared" ca="1" si="129"/>
        <v>-4789150157.0625925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-4789150157.0625925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-19954792.321094137</v>
      </c>
      <c r="L2339" s="444">
        <f t="shared" ca="1" si="129"/>
        <v>-4809104949.383687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-4809104949.383687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-20037937.289098695</v>
      </c>
      <c r="L2340" s="444">
        <f t="shared" ca="1" si="129"/>
        <v>-4829142886.6727858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-4829142886.6727858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-20121428.69446994</v>
      </c>
      <c r="L2341" s="444">
        <f t="shared" ca="1" si="129"/>
        <v>-4849264315.3672562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-4849264315.3672562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-20205267.980696902</v>
      </c>
      <c r="L2342" s="444">
        <f t="shared" ca="1" si="129"/>
        <v>-4869469583.3479528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-4869469583.3479528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-20289456.597283136</v>
      </c>
      <c r="L2343" s="444">
        <f t="shared" ca="1" si="129"/>
        <v>-4889759039.9452362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-4889759039.9452362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-20373995.999771819</v>
      </c>
      <c r="L2344" s="444">
        <f t="shared" ca="1" si="129"/>
        <v>-4910133035.9450083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-4910133035.9450083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-20458887.649770867</v>
      </c>
      <c r="L2345" s="444">
        <f t="shared" ca="1" si="129"/>
        <v>-4930591923.594779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-4930591923.594779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-20544133.014978245</v>
      </c>
      <c r="L2346" s="444">
        <f t="shared" ca="1" si="129"/>
        <v>-4951136056.6097574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-4951136056.6097574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-20629733.569207322</v>
      </c>
      <c r="L2347" s="444">
        <f t="shared" ca="1" si="129"/>
        <v>-4971765790.1789646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-4971765790.1789646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-20715690.792412352</v>
      </c>
      <c r="L2348" s="444">
        <f t="shared" ca="1" si="129"/>
        <v>-4992481480.9713774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-4992481480.9713774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-20802006.170714073</v>
      </c>
      <c r="L2349" s="444">
        <f t="shared" ca="1" si="129"/>
        <v>-5013283487.1420918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-5013283487.1420918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-20888681.196425382</v>
      </c>
      <c r="L2350" s="444">
        <f t="shared" ca="1" si="129"/>
        <v>-5034172168.3385172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-5034172168.3385172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-20975717.368077155</v>
      </c>
      <c r="L2351" s="444">
        <f t="shared" ca="1" si="129"/>
        <v>-5055147885.7065945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-5055147885.7065945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-21063116.190444142</v>
      </c>
      <c r="L2352" s="444">
        <f t="shared" ca="1" si="129"/>
        <v>-5076211001.8970385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-5076211001.8970385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-21150879.174570993</v>
      </c>
      <c r="L2353" s="444">
        <f t="shared" ca="1" si="129"/>
        <v>-5097361881.0716095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-5097361881.0716095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-21239007.837798372</v>
      </c>
      <c r="L2354" s="444">
        <f t="shared" ca="1" si="129"/>
        <v>-5118600888.9094076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-5118600888.9094076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-21327503.703789197</v>
      </c>
      <c r="L2355" s="444">
        <f t="shared" ca="1" si="129"/>
        <v>-5139928392.6131964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-5139928392.6131964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-21416368.302554984</v>
      </c>
      <c r="L2356" s="444">
        <f t="shared" ca="1" si="129"/>
        <v>-5161344760.9157515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-5161344760.9157515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-21505603.170482296</v>
      </c>
      <c r="L2357" s="444">
        <f t="shared" ca="1" si="129"/>
        <v>-5182850364.0862341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-5182850364.0862341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-21595209.850359309</v>
      </c>
      <c r="L2358" s="444">
        <f t="shared" ca="1" si="129"/>
        <v>-5204445573.9365931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-5204445573.9365931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-21685189.891402472</v>
      </c>
      <c r="L2359" s="444">
        <f t="shared" ca="1" si="129"/>
        <v>-5226130763.8279953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-5226130763.8279953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-21775544.849283315</v>
      </c>
      <c r="L2360" s="444">
        <f t="shared" ca="1" si="129"/>
        <v>-5247906308.6772785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-5247906308.6772785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-21866276.286155328</v>
      </c>
      <c r="L2361" s="444">
        <f t="shared" ca="1" si="129"/>
        <v>-5269772584.9634342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-5269772584.9634342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-21957385.770680975</v>
      </c>
      <c r="L2362" s="444">
        <f t="shared" ca="1" si="129"/>
        <v>-5291729970.7341156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-5291729970.7341156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-22048874.878058814</v>
      </c>
      <c r="L2363" s="444">
        <f t="shared" ca="1" si="129"/>
        <v>-5313778845.612174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-5313778845.612174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-22140745.190050725</v>
      </c>
      <c r="L2364" s="444">
        <f t="shared" ca="1" si="129"/>
        <v>-5335919590.8022251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-5335919590.8022251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-22232998.29500927</v>
      </c>
      <c r="L2365" s="444">
        <f t="shared" ca="1" si="129"/>
        <v>-5358152589.0972347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-5358152589.0972347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-22325635.787905145</v>
      </c>
      <c r="L2366" s="444">
        <f t="shared" ca="1" si="129"/>
        <v>-5380478224.8851395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-5380478224.8851395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-22418659.270354748</v>
      </c>
      <c r="L2367" s="444">
        <f t="shared" ca="1" si="129"/>
        <v>-5402896884.1554947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-5402896884.1554947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-22512070.350647893</v>
      </c>
      <c r="L2368" s="444">
        <f t="shared" ca="1" si="129"/>
        <v>-5425408954.5061426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-5425408954.5061426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-22605870.643775593</v>
      </c>
      <c r="L2369" s="444">
        <f t="shared" ca="1" si="129"/>
        <v>-5448014825.1499186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-5448014825.1499186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-22700061.771457992</v>
      </c>
      <c r="L2370" s="444">
        <f t="shared" ca="1" si="129"/>
        <v>-5470714886.9213762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-5470714886.9213762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-22794645.362172402</v>
      </c>
      <c r="L2371" s="444">
        <f t="shared" ca="1" si="129"/>
        <v>-5493509532.2835484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-5493509532.2835484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-22889623.05118145</v>
      </c>
      <c r="L2372" s="444">
        <f t="shared" ca="1" si="129"/>
        <v>-5516399155.3347301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-5516399155.3347301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-22984996.480561376</v>
      </c>
      <c r="L2373" s="444">
        <f t="shared" ca="1" si="129"/>
        <v>-5539384151.8152914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-5539384151.8152914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-23080767.299230382</v>
      </c>
      <c r="L2374" s="444">
        <f t="shared" ca="1" si="129"/>
        <v>-5562464919.114522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-5562464919.114522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-23176937.162977174</v>
      </c>
      <c r="L2375" s="444">
        <f t="shared" ca="1" si="129"/>
        <v>-5585641856.2774992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-5585641856.2774992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-23273507.734489579</v>
      </c>
      <c r="L2376" s="444">
        <f t="shared" ca="1" si="129"/>
        <v>-5608915364.0119886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-5608915364.0119886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-23370480.683383286</v>
      </c>
      <c r="L2377" s="444">
        <f t="shared" ca="1" si="129"/>
        <v>-5632285844.6953716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-5632285844.6953716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-23467857.686230715</v>
      </c>
      <c r="L2378" s="444">
        <f t="shared" ca="1" si="129"/>
        <v>-5655753702.3816023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-5655753702.3816023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-23565640.426590011</v>
      </c>
      <c r="L2379" s="444">
        <f t="shared" ca="1" si="129"/>
        <v>-5679319342.8081923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-5679319342.8081923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-23663830.595034134</v>
      </c>
      <c r="L2380" s="444">
        <f t="shared" ca="1" si="129"/>
        <v>-5702983173.4032269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-5702983173.4032269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-23762429.889180113</v>
      </c>
      <c r="L2381" s="444">
        <f t="shared" ca="1" si="129"/>
        <v>-5726745603.292407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-5726745603.292407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-23861440.013718363</v>
      </c>
      <c r="L2382" s="444">
        <f t="shared" ca="1" si="129"/>
        <v>-5750607043.3061256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-5750607043.3061256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-23960862.680442192</v>
      </c>
      <c r="L2383" s="444">
        <f t="shared" ca="1" si="129"/>
        <v>-5774567905.9865675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-5774567905.9865675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-24060699.608277366</v>
      </c>
      <c r="L2384" s="444">
        <f t="shared" ca="1" si="129"/>
        <v>-5798628605.5948448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-5798628605.5948448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-24160952.523311853</v>
      </c>
      <c r="L2385" s="444">
        <f t="shared" ca="1" si="129"/>
        <v>-5822789558.1181564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-5822789558.1181564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-24261623.158825651</v>
      </c>
      <c r="L2386" s="444">
        <f t="shared" ca="1" si="129"/>
        <v>-5847051181.2769823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-5847051181.2769823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-24362713.255320758</v>
      </c>
      <c r="L2387" s="444">
        <f t="shared" ca="1" si="129"/>
        <v>-5871413894.5323029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-5871413894.5323029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-24464224.560551263</v>
      </c>
      <c r="L2388" s="444">
        <f t="shared" ca="1" si="129"/>
        <v>-5895878119.0928545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-5895878119.0928545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-24566158.829553559</v>
      </c>
      <c r="L2389" s="444">
        <f t="shared" ca="1" si="129"/>
        <v>-5920444277.9224081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-5920444277.9224081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-24668517.8246767</v>
      </c>
      <c r="L2390" s="444">
        <f t="shared" ca="1" si="129"/>
        <v>-5945112795.7470846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-5945112795.7470846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-24771303.315612853</v>
      </c>
      <c r="L2391" s="444">
        <f t="shared" ca="1" si="129"/>
        <v>-5969884099.0626974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-5969884099.0626974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-24874517.079427905</v>
      </c>
      <c r="L2392" s="444">
        <f t="shared" ca="1" si="129"/>
        <v>-5994758616.1421251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-5994758616.1421251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-24978160.900592189</v>
      </c>
      <c r="L2393" s="444">
        <f t="shared" ca="1" si="129"/>
        <v>-6019736777.042717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-6019736777.042717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-25082236.57101132</v>
      </c>
      <c r="L2394" s="444">
        <f t="shared" ca="1" si="129"/>
        <v>-6044819013.6137285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-6044819013.6137285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-25186745.890057202</v>
      </c>
      <c r="L2395" s="444">
        <f t="shared" ca="1" si="129"/>
        <v>-6070005759.5037861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-6070005759.5037861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-25291690.664599109</v>
      </c>
      <c r="L2396" s="444">
        <f t="shared" ca="1" si="129"/>
        <v>-6095297450.1683855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-6095297450.1683855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-25397072.709034938</v>
      </c>
      <c r="L2397" s="444">
        <f t="shared" ca="1" si="129"/>
        <v>-6120694522.8774204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-6120694522.8774204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-25502893.845322587</v>
      </c>
      <c r="L2398" s="444">
        <f t="shared" ca="1" si="129"/>
        <v>-6146197416.722743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-6146197416.722743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-25609155.90301143</v>
      </c>
      <c r="L2399" s="444">
        <f t="shared" ca="1" si="129"/>
        <v>-6171806572.6257544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-6171806572.6257544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-25715860.719273977</v>
      </c>
      <c r="L2400" s="444">
        <f t="shared" ca="1" si="129"/>
        <v>-6197522433.3450279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-6197522433.3450279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-25823010.138937615</v>
      </c>
      <c r="L2401" s="444">
        <f t="shared" ca="1" si="129"/>
        <v>-6223345443.4839659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-6223345443.4839659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-25930606.014516525</v>
      </c>
      <c r="L2402" s="444">
        <f t="shared" ca="1" si="129"/>
        <v>-6249276049.4984827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-6249276049.4984827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-26038650.206243679</v>
      </c>
      <c r="L2403" s="444">
        <f t="shared" ca="1" si="129"/>
        <v>-6275314699.7047262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-6275314699.7047262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-26147144.582103025</v>
      </c>
      <c r="L2404" s="444">
        <f t="shared" ca="1" si="129"/>
        <v>-6301461844.286829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-6301461844.286829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-26256091.017861787</v>
      </c>
      <c r="L2405" s="444">
        <f t="shared" ca="1" si="129"/>
        <v>-6327717935.3046904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-6327717935.3046904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-26365491.397102877</v>
      </c>
      <c r="L2406" s="444">
        <f t="shared" ca="1" si="129"/>
        <v>-6354083426.7017937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-6354083426.7017937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-26475347.611257475</v>
      </c>
      <c r="L2407" s="444">
        <f t="shared" ca="1" si="129"/>
        <v>-6380558774.3130512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-6380558774.3130512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-26585661.559637714</v>
      </c>
      <c r="L2408" s="444">
        <f t="shared" ca="1" si="129"/>
        <v>-6407144435.8726892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-6407144435.8726892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-26696435.14946954</v>
      </c>
      <c r="L2409" s="444">
        <f t="shared" ca="1" si="129"/>
        <v>-6433840871.0221586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-6433840871.0221586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-26807670.295925662</v>
      </c>
      <c r="L2410" s="444">
        <f t="shared" ca="1" si="129"/>
        <v>-6460648541.3180847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-6460648541.3180847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-26919368.922158685</v>
      </c>
      <c r="L2411" s="444">
        <f t="shared" ca="1" si="129"/>
        <v>-6487567910.240243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-6487567910.240243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-27031532.959334344</v>
      </c>
      <c r="L2412" s="444">
        <f t="shared" ca="1" si="129"/>
        <v>-6514599443.1995773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-6514599443.1995773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-27144164.346664906</v>
      </c>
      <c r="L2413" s="444">
        <f t="shared" ca="1" si="129"/>
        <v>-6541743607.5462418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-6541743607.5462418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-27257265.031442672</v>
      </c>
      <c r="L2414" s="444">
        <f t="shared" ca="1" si="129"/>
        <v>-6569000872.5776844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-6569000872.5776844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-27370836.969073683</v>
      </c>
      <c r="L2415" s="444">
        <f t="shared" ca="1" si="129"/>
        <v>-6596371709.5467577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-6596371709.5467577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-27484882.12311149</v>
      </c>
      <c r="L2416" s="444">
        <f t="shared" ca="1" si="129"/>
        <v>-6623856591.6698694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-6623856591.6698694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-27599402.465291124</v>
      </c>
      <c r="L2417" s="444">
        <f t="shared" ca="1" si="129"/>
        <v>-6651455994.1351604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-6651455994.1351604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-27714399.975563169</v>
      </c>
      <c r="L2418" s="444">
        <f t="shared" ca="1" si="129"/>
        <v>-6679170394.1107235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-6679170394.1107235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-27829876.642128013</v>
      </c>
      <c r="L2419" s="444">
        <f t="shared" ca="1" si="129"/>
        <v>-6707000270.7528515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-6707000270.7528515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-27945834.461470213</v>
      </c>
      <c r="L2420" s="444">
        <f t="shared" ca="1" si="129"/>
        <v>-6734946105.2143221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-6734946105.2143221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-28062275.438393008</v>
      </c>
      <c r="L2421" s="444">
        <f t="shared" ca="1" si="129"/>
        <v>-6763008380.6527147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-6763008380.6527147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-28179201.586052977</v>
      </c>
      <c r="L2422" s="444">
        <f t="shared" ca="1" si="129"/>
        <v>-6791187582.2387676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-6791187582.2387676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-28296614.925994866</v>
      </c>
      <c r="L2423" s="444">
        <f t="shared" ca="1" si="129"/>
        <v>-6819484197.1647625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-6819484197.1647625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-28414517.488186508</v>
      </c>
      <c r="L2424" s="444">
        <f t="shared" ca="1" si="129"/>
        <v>-6847898714.6529493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-6847898714.6529493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-28532911.311053954</v>
      </c>
      <c r="L2425" s="444">
        <f t="shared" ca="1" si="129"/>
        <v>-6876431625.9640036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-6876431625.9640036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-28651798.441516679</v>
      </c>
      <c r="L2426" s="444">
        <f t="shared" ca="1" si="129"/>
        <v>-6905083424.4055204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-6905083424.4055204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-28771180.935023002</v>
      </c>
      <c r="L2427" s="444">
        <f t="shared" ca="1" si="129"/>
        <v>-6933854605.3405437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-6933854605.3405437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-28891060.855585597</v>
      </c>
      <c r="L2428" s="444">
        <f t="shared" ca="1" si="129"/>
        <v>-6962745666.1961298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-6962745666.1961298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-29011440.275817208</v>
      </c>
      <c r="L2429" s="444">
        <f t="shared" ca="1" si="129"/>
        <v>-6991757106.4719467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-6991757106.4719467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-29132321.276966441</v>
      </c>
      <c r="L2430" s="444">
        <f t="shared" ca="1" si="129"/>
        <v>-7020889427.7489128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-7020889427.7489128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-29253705.948953804</v>
      </c>
      <c r="L2431" s="444">
        <f t="shared" ca="1" si="129"/>
        <v>-7050143133.6978664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-7050143133.6978664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-29375596.390407775</v>
      </c>
      <c r="L2432" s="444">
        <f t="shared" ca="1" si="129"/>
        <v>-7079518730.088274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-7079518730.088274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-29497994.708701145</v>
      </c>
      <c r="L2433" s="444">
        <f t="shared" ca="1" si="129"/>
        <v>-7109016724.7969751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-7109016724.7969751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-29620903.019987401</v>
      </c>
      <c r="L2434" s="444">
        <f t="shared" ca="1" si="129"/>
        <v>-7138637627.8169622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-7138637627.8169622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-29744323.449237343</v>
      </c>
      <c r="L2435" s="444">
        <f t="shared" ca="1" si="129"/>
        <v>-7168381951.2661991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-7168381951.2661991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-29868258.130275831</v>
      </c>
      <c r="L2436" s="444">
        <f t="shared" ca="1" si="129"/>
        <v>-7198250209.3964748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-7198250209.3964748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-29992709.205818646</v>
      </c>
      <c r="L2437" s="444">
        <f t="shared" ca="1" si="129"/>
        <v>-7228242918.602293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-7228242918.602293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-30117678.827509549</v>
      </c>
      <c r="L2438" s="444">
        <f t="shared" ca="1" si="129"/>
        <v>-7258360597.4298029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-7258360597.4298029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-30243169.155957513</v>
      </c>
      <c r="L2439" s="444">
        <f t="shared" ca="1" si="129"/>
        <v>-7288603766.5857601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-7288603766.5857601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-30369182.360773999</v>
      </c>
      <c r="L2440" s="444">
        <f t="shared" ca="1" si="129"/>
        <v>-7318972948.9465342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-7318972948.9465342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-30495720.620610554</v>
      </c>
      <c r="L2441" s="444">
        <f t="shared" ca="1" si="129"/>
        <v>-7349468669.5671444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-7349468669.5671444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-30622786.123196434</v>
      </c>
      <c r="L2442" s="444">
        <f t="shared" ca="1" si="129"/>
        <v>-7380091455.690341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-7380091455.690341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-30750381.06537642</v>
      </c>
      <c r="L2443" s="444">
        <f t="shared" ca="1" si="129"/>
        <v>-7410841836.7557173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-7410841836.7557173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-30878507.653148822</v>
      </c>
      <c r="L2444" s="444">
        <f t="shared" ca="1" si="129"/>
        <v>-7441720344.4088659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-7441720344.4088659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-31007168.101703607</v>
      </c>
      <c r="L2445" s="444">
        <f t="shared" ca="1" si="129"/>
        <v>-7472727512.5105696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-7472727512.5105696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-31136364.635460705</v>
      </c>
      <c r="L2446" s="444">
        <f t="shared" ca="1" si="129"/>
        <v>-7503863877.1460304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-7503863877.1460304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-31266099.488108464</v>
      </c>
      <c r="L2447" s="444">
        <f t="shared" ca="1" si="129"/>
        <v>-7535129976.6341391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-7535129976.6341391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-31396374.902642246</v>
      </c>
      <c r="L2448" s="444">
        <f t="shared" ca="1" si="129"/>
        <v>-7566526351.5367813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-7566526351.5367813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-31527193.131403256</v>
      </c>
      <c r="L2449" s="444">
        <f t="shared" ca="1" si="129"/>
        <v>-7598053544.6681843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-7598053544.6681843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-31658556.436117429</v>
      </c>
      <c r="L2450" s="444">
        <f t="shared" ca="1" si="129"/>
        <v>-7629712101.1043015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-7629712101.1043015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-31790467.087934583</v>
      </c>
      <c r="L2451" s="444">
        <f t="shared" ca="1" si="129"/>
        <v>-7661502568.1922359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-7661502568.1922359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-31922927.367467649</v>
      </c>
      <c r="L2452" s="444">
        <f t="shared" ca="1" si="129"/>
        <v>-7693425495.5597038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-7693425495.5597038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-32055939.564832095</v>
      </c>
      <c r="L2453" s="444">
        <f t="shared" ca="1" si="129"/>
        <v>-7725481435.1245356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-7725481435.1245356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-32189505.979685567</v>
      </c>
      <c r="L2454" s="444">
        <f t="shared" ca="1" si="129"/>
        <v>-7757670941.1042213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-7757670941.1042213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-32323628.921267588</v>
      </c>
      <c r="L2455" s="444">
        <f t="shared" ca="1" si="129"/>
        <v>-7789994570.0254889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-7789994570.0254889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-32458310.708439536</v>
      </c>
      <c r="L2456" s="444">
        <f t="shared" ca="1" si="129"/>
        <v>-7822452880.7339287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-7822452880.7339287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-32593553.669724707</v>
      </c>
      <c r="L2457" s="444">
        <f t="shared" ca="1" si="129"/>
        <v>-7855046434.4036531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-7855046434.4036531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-32729360.143348556</v>
      </c>
      <c r="L2458" s="444">
        <f t="shared" ca="1" si="129"/>
        <v>-7887775794.5470018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-7887775794.5470018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-32865732.477279179</v>
      </c>
      <c r="L2459" s="444">
        <f t="shared" ca="1" si="129"/>
        <v>-7920641527.0242805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-7920641527.0242805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-33002673.029267836</v>
      </c>
      <c r="L2460" s="444">
        <f t="shared" ca="1" si="129"/>
        <v>-7953644200.0535488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-7953644200.0535488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-33140184.166889783</v>
      </c>
      <c r="L2461" s="444">
        <f t="shared" ca="1" si="129"/>
        <v>-7986784384.220439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-7986784384.220439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-33278268.267585162</v>
      </c>
      <c r="L2462" s="444">
        <f t="shared" ca="1" si="129"/>
        <v>-8020062652.4880238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-8020062652.4880238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-33416927.7187001</v>
      </c>
      <c r="L2463" s="444">
        <f t="shared" ca="1" si="129"/>
        <v>-8053479580.2067242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-8053479580.2067242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-33556164.917528018</v>
      </c>
      <c r="L2464" s="444">
        <f t="shared" ca="1" si="129"/>
        <v>-8087035745.1242523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-8087035745.1242523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-33695982.271351054</v>
      </c>
      <c r="L2465" s="444">
        <f t="shared" ca="1" si="129"/>
        <v>-8120731727.3956032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-8120731727.3956032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-33836382.197481677</v>
      </c>
      <c r="L2466" s="444">
        <f t="shared" ca="1" si="129"/>
        <v>-8154568109.5930853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-8154568109.5930853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-33977367.123304524</v>
      </c>
      <c r="L2467" s="444">
        <f t="shared" ca="1" si="129"/>
        <v>-8188545476.7163897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-8188545476.7163897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-34118939.48631829</v>
      </c>
      <c r="L2468" s="444">
        <f t="shared" ca="1" si="129"/>
        <v>-8222664416.2027082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-8222664416.2027082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-34261101.734177947</v>
      </c>
      <c r="L2469" s="444">
        <f t="shared" ca="1" si="129"/>
        <v>-8256925517.9368858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-8256925517.9368858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-34403856.324737027</v>
      </c>
      <c r="L2470" s="444">
        <f t="shared" ca="1" si="129"/>
        <v>-8291329374.2616224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-8291329374.2616224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-34547205.726090096</v>
      </c>
      <c r="L2471" s="444">
        <f t="shared" ca="1" si="129"/>
        <v>-8325876579.9877129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-8325876579.9877129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-34691152.416615471</v>
      </c>
      <c r="L2472" s="444">
        <f t="shared" ca="1" si="129"/>
        <v>-8360567732.4043283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-8360567732.4043283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-34835698.885018036</v>
      </c>
      <c r="L2473" s="444">
        <f t="shared" ca="1" si="129"/>
        <v>-8395403431.2893467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-8395403431.2893467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-34980847.630372271</v>
      </c>
      <c r="L2474" s="444">
        <f t="shared" ca="1" si="129"/>
        <v>-8430384278.9197187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-8430384278.9197187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-35126601.162165493</v>
      </c>
      <c r="L2475" s="444">
        <f t="shared" ca="1" si="129"/>
        <v>-8465510880.0818844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-8465510880.0818844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-35272962.000341177</v>
      </c>
      <c r="L2476" s="444">
        <f t="shared" ca="1" si="129"/>
        <v>-8500783842.0822258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-8500783842.0822258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-35419932.675342605</v>
      </c>
      <c r="L2477" s="444">
        <f t="shared" ca="1" si="129"/>
        <v>-8536203774.7575684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-8536203774.7575684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-35567515.728156529</v>
      </c>
      <c r="L2478" s="444">
        <f t="shared" ca="1" si="129"/>
        <v>-8571771290.4857244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-8571771290.4857244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-35715713.710357182</v>
      </c>
      <c r="L2479" s="444">
        <f t="shared" ca="1" si="129"/>
        <v>-8607487004.1960812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-8607487004.1960812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-35864529.184150338</v>
      </c>
      <c r="L2480" s="444">
        <f t="shared" ca="1" si="129"/>
        <v>-8643351533.3802319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-8643351533.3802319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-36013964.72241763</v>
      </c>
      <c r="L2481" s="444">
        <f t="shared" ca="1" si="129"/>
        <v>-8679365498.1026497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-8679365498.1026497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-36164022.908761039</v>
      </c>
      <c r="L2482" s="444">
        <f t="shared" ca="1" si="129"/>
        <v>-8715529521.0114117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-8715529521.0114117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-36314706.337547548</v>
      </c>
      <c r="L2483" s="444">
        <f t="shared" ca="1" si="129"/>
        <v>-8751844227.348959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-8751844227.348959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-36466017.613953993</v>
      </c>
      <c r="L2484" s="444">
        <f t="shared" ca="1" si="129"/>
        <v>-8788310244.9629135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-8788310244.9629135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-36617959.354012139</v>
      </c>
      <c r="L2485" s="444">
        <f t="shared" ca="1" si="129"/>
        <v>-8824928204.316925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-8824928204.316925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-36770534.184653856</v>
      </c>
      <c r="L2486" s="444">
        <f t="shared" ca="1" si="129"/>
        <v>-8861698738.5015793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-8861698738.5015793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-36923744.743756577</v>
      </c>
      <c r="L2487" s="444">
        <f t="shared" ca="1" si="129"/>
        <v>-8898622483.2453365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-8898622483.2453365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-37077593.680188902</v>
      </c>
      <c r="L2488" s="444">
        <f t="shared" ca="1" si="129"/>
        <v>-8935700076.9255257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-8935700076.9255257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-37232083.653856359</v>
      </c>
      <c r="L2489" s="444">
        <f t="shared" ca="1" si="129"/>
        <v>-8972932160.5793819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-8972932160.5793819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-37387217.335747421</v>
      </c>
      <c r="L2490" s="444">
        <f t="shared" ca="1" si="129"/>
        <v>-9010319377.9151287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-9010319377.9151287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-37542997.407979704</v>
      </c>
      <c r="L2491" s="444">
        <f t="shared" ca="1" si="129"/>
        <v>-9047862375.3231087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-9047862375.3231087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-37699426.563846283</v>
      </c>
      <c r="L2492" s="444">
        <f t="shared" ca="1" si="129"/>
        <v>-9085561801.8869553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-9085561801.8869553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-37856507.507862315</v>
      </c>
      <c r="L2493" s="444">
        <f t="shared" ca="1" si="129"/>
        <v>-9123418309.3948174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-9123418309.3948174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-38014242.955811739</v>
      </c>
      <c r="L2494" s="444">
        <f t="shared" ca="1" si="129"/>
        <v>-9161432552.3506298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-9161432552.3506298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-38172635.634794287</v>
      </c>
      <c r="L2495" s="444">
        <f t="shared" ca="1" si="129"/>
        <v>-9199605187.985424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-9199605187.985424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-38331688.283272602</v>
      </c>
      <c r="L2496" s="444">
        <f t="shared" ca="1" si="129"/>
        <v>-9237936876.2686958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-9237936876.2686958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-38491403.651119567</v>
      </c>
      <c r="L2497" s="444">
        <f t="shared" ca="1" si="129"/>
        <v>-9276428279.9198151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-9276428279.9198151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-38651784.499665894</v>
      </c>
      <c r="L2498" s="444">
        <f t="shared" ca="1" si="129"/>
        <v>-9315080064.4194813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-9315080064.4194813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-38812833.601747841</v>
      </c>
      <c r="L2499" s="444">
        <f t="shared" ca="1" si="129"/>
        <v>-9353892898.0212288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-9353892898.0212288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-38974553.74175512</v>
      </c>
      <c r="L2500" s="444">
        <f t="shared" ca="1" si="129"/>
        <v>-9392867451.7629833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-9392867451.7629833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-39136947.715679094</v>
      </c>
      <c r="L2501" s="444">
        <f t="shared" ca="1" si="129"/>
        <v>-9432004399.4786625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-9432004399.4786625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-39300018.331161097</v>
      </c>
      <c r="L2502" s="444">
        <f t="shared" ca="1" si="129"/>
        <v>-9471304417.809824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-9471304417.809824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-39463768.407540932</v>
      </c>
      <c r="L2503" s="444">
        <f t="shared" ca="1" si="129"/>
        <v>-9510768186.2173653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-9510768186.2173653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-39628200.775905691</v>
      </c>
      <c r="L2504" s="444">
        <f t="shared" ca="1" si="129"/>
        <v>-9550396386.9932709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-9550396386.9932709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-39793318.279138625</v>
      </c>
      <c r="L2505" s="444">
        <f t="shared" ca="1" si="129"/>
        <v>-9590189705.2724094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-9590189705.2724094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-39959123.771968372</v>
      </c>
      <c r="L2506" s="444">
        <f t="shared" ca="1" si="129"/>
        <v>-9630148829.0443783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-9630148829.0443783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-40125620.121018246</v>
      </c>
      <c r="L2507" s="444">
        <f t="shared" ca="1" si="129"/>
        <v>-9670274449.1653957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-9670274449.1653957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-40292810.204855815</v>
      </c>
      <c r="L2508" s="444">
        <f t="shared" ca="1" si="129"/>
        <v>-9710567259.3702507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-9710567259.3702507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-40460696.914042711</v>
      </c>
      <c r="L2509" s="444">
        <f t="shared" ca="1" si="129"/>
        <v>-9751027956.2842941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-9751027956.2842941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-40629283.151184559</v>
      </c>
      <c r="L2510" s="444">
        <f t="shared" ca="1" si="129"/>
        <v>-9791657239.4354782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-9791657239.4354782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-40798571.830981158</v>
      </c>
      <c r="L2511" s="444">
        <f t="shared" ca="1" si="129"/>
        <v>-9832455811.2664585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-9832455811.2664585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-40968565.880276911</v>
      </c>
      <c r="L2512" s="444">
        <f t="shared" ca="1" si="129"/>
        <v>-9873424377.1467361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-9873424377.1467361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-41139268.238111399</v>
      </c>
      <c r="L2513" s="444">
        <f t="shared" ca="1" si="129"/>
        <v>-9914563645.3848476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-9914563645.3848476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-41310681.8557702</v>
      </c>
      <c r="L2514" s="444">
        <f t="shared" ca="1" si="129"/>
        <v>-9955874327.2406178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-9955874327.2406178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-41482809.696835905</v>
      </c>
      <c r="L2515" s="444">
        <f t="shared" ca="1" si="129"/>
        <v>-9997357136.9374542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-9997357136.9374542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-41655654.737239391</v>
      </c>
      <c r="L2516" s="444">
        <f t="shared" ca="1" si="129"/>
        <v>-10039012791.674694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-10039012791.674694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-41829219.965311222</v>
      </c>
      <c r="L2517" s="444">
        <f t="shared" ca="1" si="129"/>
        <v>-10080842011.640005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-10080842011.640005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-42003508.381833352</v>
      </c>
      <c r="L2518" s="444">
        <f t="shared" ca="1" si="129"/>
        <v>-10122845520.021839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-10122845520.021839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-42178523.000090994</v>
      </c>
      <c r="L2519" s="444">
        <f t="shared" ca="1" si="129"/>
        <v>-10165024043.021931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-10165024043.021931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-42354266.845924713</v>
      </c>
      <c r="L2520" s="444">
        <f t="shared" ca="1" si="129"/>
        <v>-10207378309.867855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-10207378309.867855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-42530742.95778273</v>
      </c>
      <c r="L2521" s="444">
        <f t="shared" ca="1" si="129"/>
        <v>-10249909052.825638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-10249909052.825638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-42707954.386773489</v>
      </c>
      <c r="L2522" s="444">
        <f t="shared" ca="1" si="129"/>
        <v>-10292617007.212412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-10292617007.212412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-42885904.19671838</v>
      </c>
      <c r="L2523" s="444">
        <f t="shared" ca="1" si="129"/>
        <v>-10335502911.40913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-10335502911.40913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-43064595.464204706</v>
      </c>
      <c r="L2524" s="444">
        <f t="shared" ca="1" si="129"/>
        <v>-10378567506.873335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-10378567506.873335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-43244031.278638892</v>
      </c>
      <c r="L2525" s="444">
        <f t="shared" ca="1" si="129"/>
        <v>-10421811538.151974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-10421811538.151974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-43424214.742299892</v>
      </c>
      <c r="L2526" s="444">
        <f t="shared" ca="1" si="129"/>
        <v>-10465235752.894274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-10465235752.894274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-43605148.970392808</v>
      </c>
      <c r="L2527" s="444">
        <f t="shared" ca="1" si="129"/>
        <v>-10508840901.864666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-10508840901.864666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-43786837.091102771</v>
      </c>
      <c r="L2528" s="444">
        <f t="shared" ca="1" si="129"/>
        <v>-10552627738.955769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-10552627738.955769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-43969282.245649032</v>
      </c>
      <c r="L2529" s="444">
        <f t="shared" ca="1" si="129"/>
        <v>-10596597021.201418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-10596597021.201418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-44152487.588339239</v>
      </c>
      <c r="L2530" s="444">
        <f t="shared" ca="1" si="129"/>
        <v>-10640749508.789757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-10640749508.789757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-44336456.286623985</v>
      </c>
      <c r="L2531" s="444">
        <f t="shared" ca="1" si="129"/>
        <v>-10685085965.076382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-10685085965.076382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-44521191.521151587</v>
      </c>
      <c r="L2532" s="444">
        <f t="shared" ca="1" si="129"/>
        <v>-10729607156.597534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-10729607156.597534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-44706696.485823058</v>
      </c>
      <c r="L2533" s="444">
        <f t="shared" ca="1" si="129"/>
        <v>-10774313853.083357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-10774313853.083357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-44892974.387847319</v>
      </c>
      <c r="L2534" s="444">
        <f t="shared" ca="1" si="129"/>
        <v>-10819206827.471205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-10819206827.471205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-45080028.447796687</v>
      </c>
      <c r="L2535" s="444">
        <f t="shared" ca="1" si="129"/>
        <v>-10864286855.919001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-10864286855.919001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-45267861.899662502</v>
      </c>
      <c r="L2536" s="444">
        <f t="shared" ca="1" si="129"/>
        <v>-10909554717.818663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-10909554717.818663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-45456477.990911096</v>
      </c>
      <c r="L2537" s="444">
        <f t="shared" ca="1" si="129"/>
        <v>-10955011195.809574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-10955011195.809574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-45645879.982539892</v>
      </c>
      <c r="L2538" s="444">
        <f t="shared" ca="1" si="129"/>
        <v>-11000657075.792114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-11000657075.792114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-45836071.149133809</v>
      </c>
      <c r="L2539" s="444">
        <f t="shared" ca="1" si="129"/>
        <v>-11046493146.941248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-11046493146.941248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-46027054.778921865</v>
      </c>
      <c r="L2540" s="444">
        <f t="shared" ca="1" si="129"/>
        <v>-11092520201.720169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-11092520201.720169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-46218834.173834041</v>
      </c>
      <c r="L2541" s="444">
        <f t="shared" ca="1" si="129"/>
        <v>-11138739035.894003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-11138739035.894003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-46411412.649558343</v>
      </c>
      <c r="L2542" s="444">
        <f t="shared" ca="1" si="129"/>
        <v>-11185150448.543562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-11185150448.543562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-46604793.535598174</v>
      </c>
      <c r="L2543" s="444">
        <f t="shared" ca="1" si="129"/>
        <v>-11231755242.079161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-11231755242.079161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-46798980.175329834</v>
      </c>
      <c r="L2544" s="444">
        <f t="shared" ca="1" si="129"/>
        <v>-11278554222.25449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-11278554222.25449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-46993975.926060371</v>
      </c>
      <c r="L2545" s="444">
        <f t="shared" ca="1" si="129"/>
        <v>-11325548198.18055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-11325548198.18055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-47189784.159085624</v>
      </c>
      <c r="L2546" s="444">
        <f t="shared" ca="1" si="129"/>
        <v>-11372737982.339636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-11372737982.339636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-47386408.259748481</v>
      </c>
      <c r="L2547" s="444">
        <f t="shared" ca="1" si="129"/>
        <v>-11420124390.599384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-11420124390.599384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-47583851.627497435</v>
      </c>
      <c r="L2548" s="444">
        <f t="shared" ca="1" si="129"/>
        <v>-11467708242.226881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-11467708242.226881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-47782117.675945334</v>
      </c>
      <c r="L2549" s="444">
        <f t="shared" ca="1" si="129"/>
        <v>-11515490359.902826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-11515490359.902826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-47981209.832928441</v>
      </c>
      <c r="L2550" s="444">
        <f t="shared" ca="1" si="129"/>
        <v>-11563471569.735754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-11563471569.735754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-48181131.54056564</v>
      </c>
      <c r="L2551" s="444">
        <f t="shared" ca="1" si="129"/>
        <v>-11611652701.27632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-11611652701.27632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-48381886.255318001</v>
      </c>
      <c r="L2552" s="444">
        <f t="shared" ca="1" si="129"/>
        <v>-11660034587.531637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-11660034587.531637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-48583477.448048487</v>
      </c>
      <c r="L2553" s="444">
        <f t="shared" ca="1" si="129"/>
        <v>-11708618064.979685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-11708618064.979685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-48785908.604082018</v>
      </c>
      <c r="L2554" s="444">
        <f t="shared" ca="1" si="129"/>
        <v>-11757403973.583767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-11757403973.583767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-48989183.223265693</v>
      </c>
      <c r="L2555" s="444">
        <f t="shared" ca="1" si="129"/>
        <v>-11806393156.807034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-11806393156.807034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-49193304.820029303</v>
      </c>
      <c r="L2556" s="444">
        <f t="shared" ca="1" si="129"/>
        <v>-11855586461.627064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-11855586461.627064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-49398276.923446096</v>
      </c>
      <c r="L2557" s="444">
        <f t="shared" ca="1" si="129"/>
        <v>-11904984738.55051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-11904984738.55051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-49604103.077293791</v>
      </c>
      <c r="L2558" s="444">
        <f t="shared" ref="L2558:L2812" ca="1" si="134">I2558-J2558+K2558</f>
        <v>-11954588841.627804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-11954588841.627804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-49810786.840115845</v>
      </c>
      <c r="L2559" s="444">
        <f t="shared" ca="1" si="134"/>
        <v>-12004399628.46792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-12004399628.46792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-50018331.785282999</v>
      </c>
      <c r="L2560" s="444">
        <f t="shared" ca="1" si="134"/>
        <v>-12054417960.253202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-12054417960.253202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-50226741.50105501</v>
      </c>
      <c r="L2561" s="444">
        <f t="shared" ca="1" si="134"/>
        <v>-12104644701.754257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-12104644701.754257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-50436019.590642735</v>
      </c>
      <c r="L2562" s="444">
        <f t="shared" ca="1" si="134"/>
        <v>-12155080721.3449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-12155080721.3449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-50646169.672270417</v>
      </c>
      <c r="L2563" s="444">
        <f t="shared" ca="1" si="134"/>
        <v>-12205726891.01717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-12205726891.01717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-50857195.379238211</v>
      </c>
      <c r="L2564" s="444">
        <f t="shared" ca="1" si="134"/>
        <v>-12256584086.396408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-12256584086.396408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-51069100.359985031</v>
      </c>
      <c r="L2565" s="444">
        <f t="shared" ca="1" si="134"/>
        <v>-12307653186.756393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-12307653186.756393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-51281888.278151639</v>
      </c>
      <c r="L2566" s="444">
        <f t="shared" ca="1" si="134"/>
        <v>-12358935075.034546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-12358935075.034546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-51495562.812643938</v>
      </c>
      <c r="L2567" s="444">
        <f t="shared" ca="1" si="134"/>
        <v>-12410430637.847189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-12410430637.847189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-51710127.65769662</v>
      </c>
      <c r="L2568" s="444">
        <f t="shared" ca="1" si="134"/>
        <v>-12462140765.504885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-12462140765.504885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-51925586.522937022</v>
      </c>
      <c r="L2569" s="444">
        <f t="shared" ca="1" si="134"/>
        <v>-12514066352.027822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-12514066352.027822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-52141943.133449256</v>
      </c>
      <c r="L2570" s="444">
        <f t="shared" ca="1" si="134"/>
        <v>-12566208295.161272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-12566208295.161272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-52359201.229838632</v>
      </c>
      <c r="L2571" s="444">
        <f t="shared" ca="1" si="134"/>
        <v>-12618567496.391111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-12618567496.391111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-52577364.568296298</v>
      </c>
      <c r="L2572" s="444">
        <f t="shared" ca="1" si="134"/>
        <v>-12671144860.959408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-12671144860.959408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-52796436.920664199</v>
      </c>
      <c r="L2573" s="444">
        <f t="shared" ca="1" si="134"/>
        <v>-12723941297.880072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-12723941297.880072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-53016422.0745003</v>
      </c>
      <c r="L2574" s="444">
        <f t="shared" ca="1" si="134"/>
        <v>-12776957719.954573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-12776957719.954573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-53237323.833144054</v>
      </c>
      <c r="L2575" s="444">
        <f t="shared" ca="1" si="134"/>
        <v>-12830195043.787716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-12830195043.787716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-53459146.015782148</v>
      </c>
      <c r="L2576" s="444">
        <f t="shared" ca="1" si="134"/>
        <v>-12883654189.803497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-12883654189.803497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-53681892.457514569</v>
      </c>
      <c r="L2577" s="444">
        <f t="shared" ca="1" si="134"/>
        <v>-12937336082.261011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-12937336082.261011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-53905567.009420879</v>
      </c>
      <c r="L2578" s="444">
        <f t="shared" ca="1" si="134"/>
        <v>-12991241649.270432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-12991241649.270432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-54130173.538626797</v>
      </c>
      <c r="L2579" s="444">
        <f t="shared" ca="1" si="134"/>
        <v>-13045371822.809059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-13045371822.809059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-54355715.928371079</v>
      </c>
      <c r="L2580" s="444">
        <f t="shared" ca="1" si="134"/>
        <v>-13099727538.737431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-13099727538.737431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-54582198.07807263</v>
      </c>
      <c r="L2581" s="444">
        <f t="shared" ca="1" si="134"/>
        <v>-13154309736.815504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-13154309736.815504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-54809623.903397933</v>
      </c>
      <c r="L2582" s="444">
        <f t="shared" ca="1" si="134"/>
        <v>-13209119360.718903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-13209119360.718903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-55037997.33632876</v>
      </c>
      <c r="L2583" s="444">
        <f t="shared" ca="1" si="134"/>
        <v>-13264157358.055231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-13264157358.055231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-55267322.325230129</v>
      </c>
      <c r="L2584" s="444">
        <f t="shared" ca="1" si="134"/>
        <v>-13319424680.380461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-13319424680.380461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-55497602.834918588</v>
      </c>
      <c r="L2585" s="444">
        <f t="shared" ca="1" si="134"/>
        <v>-13374922283.21538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-13374922283.21538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-55728842.846730746</v>
      </c>
      <c r="L2586" s="444">
        <f t="shared" ca="1" si="134"/>
        <v>-13430651126.062111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-13430651126.062111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-55961046.35859213</v>
      </c>
      <c r="L2587" s="444">
        <f t="shared" ca="1" si="134"/>
        <v>-13486612172.420704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-13486612172.420704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-56194217.385086268</v>
      </c>
      <c r="L2588" s="444">
        <f t="shared" ca="1" si="134"/>
        <v>-13542806389.80579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-13542806389.80579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-56428359.957524121</v>
      </c>
      <c r="L2589" s="444">
        <f t="shared" ca="1" si="134"/>
        <v>-13599234749.763313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-13599234749.763313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-56663478.124013796</v>
      </c>
      <c r="L2590" s="444">
        <f t="shared" ca="1" si="134"/>
        <v>-13655898227.887327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-13655898227.887327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-56899575.949530527</v>
      </c>
      <c r="L2591" s="444">
        <f t="shared" ca="1" si="134"/>
        <v>-13712797803.836857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-13712797803.836857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-57136657.515986905</v>
      </c>
      <c r="L2592" s="444">
        <f t="shared" ca="1" si="134"/>
        <v>-13769934461.352844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-13769934461.352844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-57374726.922303528</v>
      </c>
      <c r="L2593" s="444">
        <f t="shared" ca="1" si="134"/>
        <v>-13827309188.275148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-13827309188.275148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-57613788.284479789</v>
      </c>
      <c r="L2594" s="444">
        <f t="shared" ca="1" si="134"/>
        <v>-13884922976.559628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-13884922976.559628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-57853845.735665113</v>
      </c>
      <c r="L2595" s="444">
        <f t="shared" ca="1" si="134"/>
        <v>-13942776822.295292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-13942776822.295292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-58094903.426230393</v>
      </c>
      <c r="L2596" s="444">
        <f t="shared" ca="1" si="134"/>
        <v>-14000871725.721521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-14000871725.721521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-58336965.523839675</v>
      </c>
      <c r="L2597" s="444">
        <f t="shared" ca="1" si="134"/>
        <v>-14059208691.245361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-14059208691.245361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-58580036.21352233</v>
      </c>
      <c r="L2598" s="444">
        <f t="shared" ca="1" si="134"/>
        <v>-14117788727.458883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-14117788727.458883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-58824119.697745353</v>
      </c>
      <c r="L2599" s="444">
        <f t="shared" ca="1" si="134"/>
        <v>-14176612847.15663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-14176612847.15663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-59069220.196485944</v>
      </c>
      <c r="L2600" s="444">
        <f t="shared" ca="1" si="134"/>
        <v>-14235682067.353115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-14235682067.353115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-59315341.947304644</v>
      </c>
      <c r="L2601" s="444">
        <f t="shared" ca="1" si="134"/>
        <v>-14294997409.300419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-14294997409.300419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-59562489.205418408</v>
      </c>
      <c r="L2602" s="444">
        <f t="shared" ca="1" si="134"/>
        <v>-14354559898.505836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-14354559898.505836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-59810666.24377431</v>
      </c>
      <c r="L2603" s="444">
        <f t="shared" ca="1" si="134"/>
        <v>-14414370564.749611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-14414370564.749611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-60059877.353123374</v>
      </c>
      <c r="L2604" s="444">
        <f t="shared" ca="1" si="134"/>
        <v>-14474430442.102734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-14474430442.102734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-60310126.842094719</v>
      </c>
      <c r="L2605" s="444">
        <f t="shared" ca="1" si="134"/>
        <v>-14534740568.944828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-14534740568.944828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-60561419.037270114</v>
      </c>
      <c r="L2606" s="444">
        <f t="shared" ca="1" si="134"/>
        <v>-14595301987.982098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-14595301987.982098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-60813758.283258736</v>
      </c>
      <c r="L2607" s="444">
        <f t="shared" ca="1" si="134"/>
        <v>-14656115746.265356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-14656115746.265356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-61067148.942772314</v>
      </c>
      <c r="L2608" s="444">
        <f t="shared" ca="1" si="134"/>
        <v>-14717182895.208128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-14717182895.208128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-61321595.396700531</v>
      </c>
      <c r="L2609" s="444">
        <f t="shared" ca="1" si="134"/>
        <v>-14778504490.604828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-14778504490.604828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-61577102.044186793</v>
      </c>
      <c r="L2610" s="444">
        <f t="shared" ca="1" si="134"/>
        <v>-14840081592.649015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-14840081592.649015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-61833673.30270423</v>
      </c>
      <c r="L2611" s="444">
        <f t="shared" ca="1" si="134"/>
        <v>-14901915265.951719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-14901915265.951719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-62091313.608132161</v>
      </c>
      <c r="L2612" s="444">
        <f t="shared" ca="1" si="134"/>
        <v>-14964006579.559851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-14964006579.559851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-62350027.414832711</v>
      </c>
      <c r="L2613" s="444">
        <f t="shared" ca="1" si="134"/>
        <v>-15026356606.974684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-15026356606.974684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-62609819.195727848</v>
      </c>
      <c r="L2614" s="444">
        <f t="shared" ca="1" si="134"/>
        <v>-15088966426.170412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-15088966426.170412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-62870693.442376718</v>
      </c>
      <c r="L2615" s="444">
        <f t="shared" ca="1" si="134"/>
        <v>-15151837119.612789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-15151837119.612789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-63132654.665053286</v>
      </c>
      <c r="L2616" s="444">
        <f t="shared" ca="1" si="134"/>
        <v>-15214969774.277842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-15214969774.277842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-63395707.392824337</v>
      </c>
      <c r="L2617" s="444">
        <f t="shared" ca="1" si="134"/>
        <v>-15278365481.670666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-15278365481.670666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-63659856.173627771</v>
      </c>
      <c r="L2618" s="444">
        <f t="shared" ca="1" si="134"/>
        <v>-15342025337.844294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-15342025337.844294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-63925105.574351229</v>
      </c>
      <c r="L2619" s="444">
        <f t="shared" ca="1" si="134"/>
        <v>-15405950443.418644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-15405950443.418644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-64191460.180911005</v>
      </c>
      <c r="L2620" s="444">
        <f t="shared" ca="1" si="134"/>
        <v>-15470141903.599554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-15470141903.599554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-64458924.598331474</v>
      </c>
      <c r="L2621" s="444">
        <f t="shared" ca="1" si="134"/>
        <v>-15534600828.197886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-15534600828.197886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-64727503.450824521</v>
      </c>
      <c r="L2622" s="444">
        <f t="shared" ca="1" si="134"/>
        <v>-15599328331.64871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-15599328331.64871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-64997201.381869622</v>
      </c>
      <c r="L2623" s="444">
        <f t="shared" ca="1" si="134"/>
        <v>-15664325533.030581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-15664325533.030581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-65268023.05429408</v>
      </c>
      <c r="L2624" s="444">
        <f t="shared" ca="1" si="134"/>
        <v>-15729593556.084875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-15729593556.084875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-65539973.15035364</v>
      </c>
      <c r="L2625" s="444">
        <f t="shared" ca="1" si="134"/>
        <v>-15795133529.235229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-15795133529.235229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-65813056.371813454</v>
      </c>
      <c r="L2626" s="444">
        <f t="shared" ca="1" si="134"/>
        <v>-15860946585.607042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-15860946585.607042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-66087277.440029345</v>
      </c>
      <c r="L2627" s="444">
        <f t="shared" ca="1" si="134"/>
        <v>-15927033863.047071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-15927033863.047071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-66362641.09602946</v>
      </c>
      <c r="L2628" s="444">
        <f t="shared" ca="1" si="134"/>
        <v>-15993396504.143101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-15993396504.143101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-66639152.100596242</v>
      </c>
      <c r="L2629" s="444">
        <f t="shared" ca="1" si="134"/>
        <v>-16060035656.243696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-16060035656.243696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-66916815.234348737</v>
      </c>
      <c r="L2630" s="444">
        <f t="shared" ca="1" si="134"/>
        <v>-16126952471.478045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-16126952471.478045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-67195635.297825173</v>
      </c>
      <c r="L2631" s="444">
        <f t="shared" ca="1" si="134"/>
        <v>-16194148106.775869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-16194148106.775869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-67475617.111566126</v>
      </c>
      <c r="L2632" s="444">
        <f t="shared" ca="1" si="134"/>
        <v>-16261623723.887436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-16261623723.887436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-67756765.516197652</v>
      </c>
      <c r="L2633" s="444">
        <f t="shared" ca="1" si="134"/>
        <v>-16329380489.403633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-16329380489.403633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-68039085.372515142</v>
      </c>
      <c r="L2634" s="444">
        <f t="shared" ca="1" si="134"/>
        <v>-16397419574.776148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-16397419574.776148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-68322581.561567277</v>
      </c>
      <c r="L2635" s="444">
        <f t="shared" ca="1" si="134"/>
        <v>-16465742156.337715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-16465742156.337715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-68607258.984740481</v>
      </c>
      <c r="L2636" s="444">
        <f t="shared" ca="1" si="134"/>
        <v>-16534349415.322456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-16534349415.322456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-68893122.563843563</v>
      </c>
      <c r="L2637" s="444">
        <f t="shared" ca="1" si="134"/>
        <v>-16603242537.886299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-16603242537.886299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-69180177.241192907</v>
      </c>
      <c r="L2638" s="444">
        <f t="shared" ca="1" si="134"/>
        <v>-16672422715.127493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-16672422715.127493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-69468427.979697898</v>
      </c>
      <c r="L2639" s="444">
        <f t="shared" ca="1" si="134"/>
        <v>-16741891143.107191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-16741891143.107191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-69757879.762946635</v>
      </c>
      <c r="L2640" s="444">
        <f t="shared" ca="1" si="134"/>
        <v>-16811649022.870138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-16811649022.870138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-70048537.59529224</v>
      </c>
      <c r="L2641" s="444">
        <f t="shared" ca="1" si="134"/>
        <v>-16881697560.465431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-16881697560.465431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-70340406.501939297</v>
      </c>
      <c r="L2642" s="444">
        <f t="shared" ca="1" si="134"/>
        <v>-16952037966.967371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-16952037966.967371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-70633491.52903071</v>
      </c>
      <c r="L2643" s="444">
        <f t="shared" ca="1" si="134"/>
        <v>-17022671458.496401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-17022671458.496401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-70927797.743735</v>
      </c>
      <c r="L2644" s="444">
        <f t="shared" ca="1" si="134"/>
        <v>-17093599256.240135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-17093599256.240135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-71223330.234333903</v>
      </c>
      <c r="L2645" s="444">
        <f t="shared" ca="1" si="134"/>
        <v>-17164822586.474468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-17164822586.474468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-71520094.110310286</v>
      </c>
      <c r="L2646" s="444">
        <f t="shared" ca="1" si="134"/>
        <v>-17236342680.584778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-17236342680.584778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-71818094.502436578</v>
      </c>
      <c r="L2647" s="444">
        <f t="shared" ca="1" si="134"/>
        <v>-17308160775.087215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-17308160775.087215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-72117336.562863395</v>
      </c>
      <c r="L2648" s="444">
        <f t="shared" ca="1" si="134"/>
        <v>-17380278111.650078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-17380278111.650078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-72417825.46520865</v>
      </c>
      <c r="L2649" s="444">
        <f t="shared" ca="1" si="134"/>
        <v>-17452695937.115288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-17452695937.115288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-72719566.404647037</v>
      </c>
      <c r="L2650" s="444">
        <f t="shared" ca="1" si="134"/>
        <v>-17525415503.519936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-17525415503.519936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-73022564.597999737</v>
      </c>
      <c r="L2651" s="444">
        <f t="shared" ca="1" si="134"/>
        <v>-17598438068.117935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-17598438068.117935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-73326825.283824727</v>
      </c>
      <c r="L2652" s="444">
        <f t="shared" ca="1" si="134"/>
        <v>-17671764893.40176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-17671764893.40176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-73632353.722507328</v>
      </c>
      <c r="L2653" s="444">
        <f t="shared" ca="1" si="134"/>
        <v>-17745397247.124268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-17745397247.124268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-73939155.196351111</v>
      </c>
      <c r="L2654" s="444">
        <f t="shared" ca="1" si="134"/>
        <v>-17819336402.320618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-17819336402.320618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-74247235.009669244</v>
      </c>
      <c r="L2655" s="444">
        <f t="shared" ca="1" si="134"/>
        <v>-17893583637.330288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-17893583637.330288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-74556598.488876194</v>
      </c>
      <c r="L2656" s="444">
        <f t="shared" ca="1" si="134"/>
        <v>-17968140235.819164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-17968140235.819164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-74867250.982579857</v>
      </c>
      <c r="L2657" s="444">
        <f t="shared" ca="1" si="134"/>
        <v>-18043007486.801743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-18043007486.801743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-75179197.861673921</v>
      </c>
      <c r="L2658" s="444">
        <f t="shared" ca="1" si="134"/>
        <v>-18118186684.663418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-18118186684.663418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-75492444.519430906</v>
      </c>
      <c r="L2659" s="444">
        <f t="shared" ca="1" si="134"/>
        <v>-18193679129.18285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-18193679129.18285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-75806996.371595204</v>
      </c>
      <c r="L2660" s="444">
        <f t="shared" ca="1" si="134"/>
        <v>-18269486125.554443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-18269486125.554443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-76122858.856476843</v>
      </c>
      <c r="L2661" s="444">
        <f t="shared" ca="1" si="134"/>
        <v>-18345608984.410919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-18345608984.410919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-76440037.435045496</v>
      </c>
      <c r="L2662" s="444">
        <f t="shared" ca="1" si="134"/>
        <v>-18422049021.845966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-18422049021.845966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-76758537.591024861</v>
      </c>
      <c r="L2663" s="444">
        <f t="shared" ca="1" si="134"/>
        <v>-18498807559.436993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-18498807559.436993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-77078364.830987468</v>
      </c>
      <c r="L2664" s="444">
        <f t="shared" ca="1" si="134"/>
        <v>-18575885924.267979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-18575885924.267979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-77399524.684449911</v>
      </c>
      <c r="L2665" s="444">
        <f t="shared" ca="1" si="134"/>
        <v>-18653285448.952427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-18653285448.952427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-77722022.70396845</v>
      </c>
      <c r="L2666" s="444">
        <f t="shared" ca="1" si="134"/>
        <v>-18731007471.656395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-18731007471.656395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-78045864.46523498</v>
      </c>
      <c r="L2667" s="444">
        <f t="shared" ca="1" si="134"/>
        <v>-18809053336.121632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-18809053336.121632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-78371055.567173466</v>
      </c>
      <c r="L2668" s="444">
        <f t="shared" ca="1" si="134"/>
        <v>-18887424391.688805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-18887424391.688805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-78697601.632036686</v>
      </c>
      <c r="L2669" s="444">
        <f t="shared" ca="1" si="134"/>
        <v>-18966121993.320843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-18966121993.320843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-79025508.305503517</v>
      </c>
      <c r="L2670" s="444">
        <f t="shared" ca="1" si="134"/>
        <v>-19045147501.626347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-19045147501.626347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-79354781.256776437</v>
      </c>
      <c r="L2671" s="444">
        <f t="shared" ca="1" si="134"/>
        <v>-19124502282.883121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-19124502282.883121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-79685426.178679675</v>
      </c>
      <c r="L2672" s="444">
        <f t="shared" ca="1" si="134"/>
        <v>-19204187709.061802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-19204187709.061802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-80017448.787757501</v>
      </c>
      <c r="L2673" s="444">
        <f t="shared" ca="1" si="134"/>
        <v>-19284205157.84956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-19284205157.84956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-80350854.824373171</v>
      </c>
      <c r="L2674" s="444">
        <f t="shared" ca="1" si="134"/>
        <v>-19364556012.673931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-19364556012.673931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-80685650.052808046</v>
      </c>
      <c r="L2675" s="444">
        <f t="shared" ca="1" si="134"/>
        <v>-19445241662.726738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-19445241662.726738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-81021840.261361405</v>
      </c>
      <c r="L2676" s="444">
        <f t="shared" ca="1" si="134"/>
        <v>-19526263502.988098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-19526263502.988098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-81359431.262450412</v>
      </c>
      <c r="L2677" s="444">
        <f t="shared" ca="1" si="134"/>
        <v>-19607622934.250549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-19607622934.250549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-81698428.892710626</v>
      </c>
      <c r="L2678" s="444">
        <f t="shared" ca="1" si="134"/>
        <v>-19689321363.143261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-19689321363.143261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-82038839.013096914</v>
      </c>
      <c r="L2679" s="444">
        <f t="shared" ca="1" si="134"/>
        <v>-19771360202.156357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-19771360202.156357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-82380667.508984819</v>
      </c>
      <c r="L2680" s="444">
        <f t="shared" ca="1" si="134"/>
        <v>-19853740869.66534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-19853740869.66534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-82723920.290272251</v>
      </c>
      <c r="L2681" s="444">
        <f t="shared" ca="1" si="134"/>
        <v>-19936464789.955612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-19936464789.955612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-83068603.291481718</v>
      </c>
      <c r="L2682" s="444">
        <f t="shared" ca="1" si="134"/>
        <v>-20019533393.247093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-20019533393.247093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-83414722.471862882</v>
      </c>
      <c r="L2683" s="444">
        <f t="shared" ca="1" si="134"/>
        <v>-20102948115.718956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-20102948115.718956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-83762283.815495655</v>
      </c>
      <c r="L2684" s="444">
        <f t="shared" ca="1" si="134"/>
        <v>-20186710399.534451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-20186710399.534451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-84111293.33139354</v>
      </c>
      <c r="L2685" s="444">
        <f t="shared" ca="1" si="134"/>
        <v>-20270821692.865845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-20270821692.865845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-84461757.053607687</v>
      </c>
      <c r="L2686" s="444">
        <f t="shared" ca="1" si="134"/>
        <v>-20355283449.919453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-20355283449.919453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-84813681.041331053</v>
      </c>
      <c r="L2687" s="444">
        <f t="shared" ca="1" si="134"/>
        <v>-20440097130.960785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-20440097130.960785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-85167071.379003271</v>
      </c>
      <c r="L2688" s="444">
        <f t="shared" ca="1" si="134"/>
        <v>-20525264202.339787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-20525264202.339787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-85521934.176415771</v>
      </c>
      <c r="L2689" s="444">
        <f t="shared" ca="1" si="134"/>
        <v>-20610786136.516201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-20610786136.516201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-85878275.568817496</v>
      </c>
      <c r="L2690" s="444">
        <f t="shared" ca="1" si="134"/>
        <v>-20696664412.085018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-20696664412.085018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-86236101.717020914</v>
      </c>
      <c r="L2691" s="444">
        <f t="shared" ca="1" si="134"/>
        <v>-20782900513.80204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-20782900513.80204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-86595418.807508498</v>
      </c>
      <c r="L2692" s="444">
        <f t="shared" ca="1" si="134"/>
        <v>-20869495932.60955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-20869495932.60955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-86956233.052539796</v>
      </c>
      <c r="L2693" s="444">
        <f t="shared" ca="1" si="134"/>
        <v>-20956452165.66209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-20956452165.66209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-87318550.690258712</v>
      </c>
      <c r="L2694" s="444">
        <f t="shared" ca="1" si="134"/>
        <v>-21043770716.352348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-21043770716.352348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-87682377.984801456</v>
      </c>
      <c r="L2695" s="444">
        <f t="shared" ca="1" si="134"/>
        <v>-21131453094.337151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-21131453094.337151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-88047721.226404786</v>
      </c>
      <c r="L2696" s="444">
        <f t="shared" ca="1" si="134"/>
        <v>-21219500815.563557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-21219500815.563557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-88414586.731514812</v>
      </c>
      <c r="L2697" s="444">
        <f t="shared" ca="1" si="134"/>
        <v>-21307915402.295071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-21307915402.295071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-88782980.842896134</v>
      </c>
      <c r="L2698" s="444">
        <f t="shared" ca="1" si="134"/>
        <v>-21396698383.137966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-21396698383.137966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-89152909.929741532</v>
      </c>
      <c r="L2699" s="444">
        <f t="shared" ca="1" si="134"/>
        <v>-21485851293.067707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-21485851293.067707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-89524380.387782112</v>
      </c>
      <c r="L2700" s="444">
        <f t="shared" ca="1" si="134"/>
        <v>-21575375673.45549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-21575375673.45549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-89897398.639397874</v>
      </c>
      <c r="L2701" s="444">
        <f t="shared" ca="1" si="134"/>
        <v>-21665273072.094887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-21665273072.094887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-90271971.133728698</v>
      </c>
      <c r="L2702" s="444">
        <f t="shared" ca="1" si="134"/>
        <v>-21755545043.228615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-21755545043.228615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-90648104.346785888</v>
      </c>
      <c r="L2703" s="444">
        <f t="shared" ca="1" si="134"/>
        <v>-21846193147.575401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-21846193147.575401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-91025804.781564176</v>
      </c>
      <c r="L2704" s="444">
        <f t="shared" ca="1" si="134"/>
        <v>-21937218952.356964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-21937218952.356964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-91405078.968154013</v>
      </c>
      <c r="L2705" s="444">
        <f t="shared" ca="1" si="134"/>
        <v>-22028624031.325119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-22028624031.325119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-91785933.463854656</v>
      </c>
      <c r="L2706" s="444">
        <f t="shared" ca="1" si="134"/>
        <v>-22120409964.788975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-22120409964.788975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-92168374.853287399</v>
      </c>
      <c r="L2707" s="444">
        <f t="shared" ca="1" si="134"/>
        <v>-22212578339.642262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-22212578339.642262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-92552409.748509422</v>
      </c>
      <c r="L2708" s="444">
        <f t="shared" ca="1" si="134"/>
        <v>-22305130749.39077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-22305130749.39077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-92938044.789128214</v>
      </c>
      <c r="L2709" s="444">
        <f t="shared" ca="1" si="134"/>
        <v>-22398068794.179897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-22398068794.179897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-93325286.642416239</v>
      </c>
      <c r="L2710" s="444">
        <f t="shared" ca="1" si="134"/>
        <v>-22491394080.822315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-22491394080.822315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-93714142.003426313</v>
      </c>
      <c r="L2711" s="444">
        <f t="shared" ca="1" si="134"/>
        <v>-22585108222.825741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-22585108222.825741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-94104617.595107257</v>
      </c>
      <c r="L2712" s="444">
        <f t="shared" ca="1" si="134"/>
        <v>-22679212840.420849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-22679212840.420849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-94496720.168420196</v>
      </c>
      <c r="L2713" s="444">
        <f t="shared" ca="1" si="134"/>
        <v>-22773709560.589268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-22773709560.589268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-94890456.502455279</v>
      </c>
      <c r="L2714" s="444">
        <f t="shared" ca="1" si="134"/>
        <v>-22868600017.091724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-22868600017.091724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-95285833.404548854</v>
      </c>
      <c r="L2715" s="444">
        <f t="shared" ca="1" si="134"/>
        <v>-22963885850.496273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-22963885850.496273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-95682857.710401133</v>
      </c>
      <c r="L2716" s="444">
        <f t="shared" ca="1" si="134"/>
        <v>-23059568708.206673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-23059568708.206673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-96081536.284194469</v>
      </c>
      <c r="L2717" s="444">
        <f t="shared" ca="1" si="134"/>
        <v>-23155650244.490868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-23155650244.490868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-96481876.018711954</v>
      </c>
      <c r="L2718" s="444">
        <f t="shared" ca="1" si="134"/>
        <v>-23252132120.509579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-23252132120.509579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-96883883.83545658</v>
      </c>
      <c r="L2719" s="444">
        <f t="shared" ca="1" si="134"/>
        <v>-23349016004.345036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-23349016004.345036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-97287566.684770986</v>
      </c>
      <c r="L2720" s="444">
        <f t="shared" ca="1" si="134"/>
        <v>-23446303571.029808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-23446303571.029808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-97692931.545957536</v>
      </c>
      <c r="L2721" s="444">
        <f t="shared" ca="1" si="134"/>
        <v>-23543996502.575764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-23543996502.575764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-98099985.427399009</v>
      </c>
      <c r="L2722" s="444">
        <f t="shared" ca="1" si="134"/>
        <v>-23642096488.003162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-23642096488.003162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-98508735.366679847</v>
      </c>
      <c r="L2723" s="444">
        <f t="shared" ca="1" si="134"/>
        <v>-23740605223.369843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-23740605223.369843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-98919188.430707678</v>
      </c>
      <c r="L2724" s="444">
        <f t="shared" ca="1" si="134"/>
        <v>-23839524411.800549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-23839524411.800549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-99331351.715835616</v>
      </c>
      <c r="L2725" s="444">
        <f t="shared" ca="1" si="134"/>
        <v>-23938855763.516384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-23938855763.516384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-99745232.34798494</v>
      </c>
      <c r="L2726" s="444">
        <f t="shared" ca="1" si="134"/>
        <v>-24038600995.864368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-24038600995.864368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-100160837.48276821</v>
      </c>
      <c r="L2727" s="444">
        <f t="shared" ca="1" si="134"/>
        <v>-24138761833.347137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-24138761833.347137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-100578174.30561307</v>
      </c>
      <c r="L2728" s="444">
        <f t="shared" ca="1" si="134"/>
        <v>-24239340007.652752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-24239340007.652752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-100997250.03188646</v>
      </c>
      <c r="L2729" s="444">
        <f t="shared" ca="1" si="134"/>
        <v>-24340337257.684639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-24340337257.684639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-101418071.90701933</v>
      </c>
      <c r="L2730" s="444">
        <f t="shared" ca="1" si="134"/>
        <v>-24441755329.59166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-24441755329.59166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-101840647.20663191</v>
      </c>
      <c r="L2731" s="444">
        <f t="shared" ca="1" si="134"/>
        <v>-24543595976.79829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-24543595976.79829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-102264983.23665954</v>
      </c>
      <c r="L2732" s="444">
        <f t="shared" ca="1" si="134"/>
        <v>-24645860960.03495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-24645860960.03495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-102691087.33347896</v>
      </c>
      <c r="L2733" s="444">
        <f t="shared" ca="1" si="134"/>
        <v>-24748552047.368431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-24748552047.368431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-103118966.86403513</v>
      </c>
      <c r="L2734" s="444">
        <f t="shared" ca="1" si="134"/>
        <v>-24851671014.232468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-24851671014.232468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-103548629.22596861</v>
      </c>
      <c r="L2735" s="444">
        <f t="shared" ca="1" si="134"/>
        <v>-24955219643.458435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-24955219643.458435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-103980081.84774348</v>
      </c>
      <c r="L2736" s="444">
        <f t="shared" ca="1" si="134"/>
        <v>-25059199725.306179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-25059199725.306179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-104413332.18877575</v>
      </c>
      <c r="L2737" s="444">
        <f t="shared" ca="1" si="134"/>
        <v>-25163613057.494953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-25163613057.494953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-104848387.7395623</v>
      </c>
      <c r="L2738" s="444">
        <f t="shared" ca="1" si="134"/>
        <v>-25268461445.234516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-25268461445.234516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-105285256.02181049</v>
      </c>
      <c r="L2739" s="444">
        <f t="shared" ca="1" si="134"/>
        <v>-25373746701.256325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-25373746701.256325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-105723944.58856802</v>
      </c>
      <c r="L2740" s="444">
        <f t="shared" ca="1" si="134"/>
        <v>-25479470645.844894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-25479470645.844894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-106164461.02435373</v>
      </c>
      <c r="L2741" s="444">
        <f t="shared" ca="1" si="134"/>
        <v>-25585635106.869247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-25585635106.869247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-106606812.94528852</v>
      </c>
      <c r="L2742" s="444">
        <f t="shared" ca="1" si="134"/>
        <v>-25692241919.814537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-25692241919.814537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-107051007.99922724</v>
      </c>
      <c r="L2743" s="444">
        <f t="shared" ca="1" si="134"/>
        <v>-25799292927.813763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-25799292927.813763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-107497053.86589068</v>
      </c>
      <c r="L2744" s="444">
        <f t="shared" ca="1" si="134"/>
        <v>-25906789981.679653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-25906789981.679653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-107944958.25699855</v>
      </c>
      <c r="L2745" s="444">
        <f t="shared" ca="1" si="134"/>
        <v>-26014734939.936653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-26014734939.936653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-108394728.91640271</v>
      </c>
      <c r="L2746" s="444">
        <f t="shared" ca="1" si="134"/>
        <v>-26123129668.853054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-26123129668.853054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-108846373.62022106</v>
      </c>
      <c r="L2747" s="444">
        <f t="shared" ca="1" si="134"/>
        <v>-26231976042.473274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-26231976042.473274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-109299900.17697197</v>
      </c>
      <c r="L2748" s="444">
        <f t="shared" ca="1" si="134"/>
        <v>-26341275942.650246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-26341275942.650246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-109755316.42770936</v>
      </c>
      <c r="L2749" s="444">
        <f t="shared" ca="1" si="134"/>
        <v>-26451031259.077953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-26451031259.077953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-110212630.24615814</v>
      </c>
      <c r="L2750" s="444">
        <f t="shared" ca="1" si="134"/>
        <v>-26561243889.324112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-26561243889.324112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-110671849.53885047</v>
      </c>
      <c r="L2751" s="444">
        <f t="shared" ca="1" si="134"/>
        <v>-26671915738.862961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-26671915738.862961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-111132982.24526234</v>
      </c>
      <c r="L2752" s="444">
        <f t="shared" ca="1" si="134"/>
        <v>-26783048721.108223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-26783048721.108223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-111596036.33795093</v>
      </c>
      <c r="L2753" s="444">
        <f t="shared" ca="1" si="134"/>
        <v>-26894644757.446175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-26894644757.446175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-112061019.82269241</v>
      </c>
      <c r="L2754" s="444">
        <f t="shared" ca="1" si="134"/>
        <v>-27006705777.268867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-27006705777.268867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-112527940.7386203</v>
      </c>
      <c r="L2755" s="444">
        <f t="shared" ca="1" si="134"/>
        <v>-27119233718.007488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-27119233718.007488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-112996807.15836453</v>
      </c>
      <c r="L2756" s="444">
        <f t="shared" ca="1" si="134"/>
        <v>-27232230525.165852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-27232230525.165852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-113467627.18819104</v>
      </c>
      <c r="L2757" s="444">
        <f t="shared" ca="1" si="134"/>
        <v>-27345698152.354042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-27345698152.354042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-113940408.96814184</v>
      </c>
      <c r="L2758" s="444">
        <f t="shared" ca="1" si="134"/>
        <v>-27459638561.322186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-27459638561.322186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-114415160.67217575</v>
      </c>
      <c r="L2759" s="444">
        <f t="shared" ca="1" si="134"/>
        <v>-27574053721.994362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-27574053721.994362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-114891890.50830986</v>
      </c>
      <c r="L2760" s="444">
        <f t="shared" ca="1" si="134"/>
        <v>-27688945612.50267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-27688945612.50267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-115370606.7187611</v>
      </c>
      <c r="L2761" s="444">
        <f t="shared" ca="1" si="134"/>
        <v>-27804316219.221432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-27804316219.221432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-115851317.58008932</v>
      </c>
      <c r="L2762" s="444">
        <f t="shared" ca="1" si="134"/>
        <v>-27920167536.801521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-27920167536.801521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-116334031.40333965</v>
      </c>
      <c r="L2763" s="444">
        <f t="shared" ca="1" si="134"/>
        <v>-28036501568.204861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-28036501568.204861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-116818756.53418691</v>
      </c>
      <c r="L2764" s="444">
        <f t="shared" ca="1" si="134"/>
        <v>-28153320324.739048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-28153320324.739048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-117305501.35307938</v>
      </c>
      <c r="L2765" s="444">
        <f t="shared" ca="1" si="134"/>
        <v>-28270625826.092129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-28270625826.092129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-117794274.27538387</v>
      </c>
      <c r="L2766" s="444">
        <f t="shared" ca="1" si="134"/>
        <v>-28388420100.367512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-28388420100.367512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-118285083.75153129</v>
      </c>
      <c r="L2767" s="444">
        <f t="shared" ca="1" si="134"/>
        <v>-28506705184.119041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-28506705184.119041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-118777938.26716267</v>
      </c>
      <c r="L2768" s="444">
        <f t="shared" ca="1" si="134"/>
        <v>-28625483122.386204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-28625483122.386204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-119272846.34327586</v>
      </c>
      <c r="L2769" s="444">
        <f t="shared" ca="1" si="134"/>
        <v>-28744755968.729481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-28744755968.729481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-119769816.53637284</v>
      </c>
      <c r="L2770" s="444">
        <f t="shared" ca="1" si="134"/>
        <v>-28864525785.265854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-28864525785.265854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-120268857.43860771</v>
      </c>
      <c r="L2771" s="444">
        <f t="shared" ca="1" si="134"/>
        <v>-28984794642.70446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-28984794642.70446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-120769977.67793524</v>
      </c>
      <c r="L2772" s="444">
        <f t="shared" ca="1" si="134"/>
        <v>-29105564620.382397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-29105564620.382397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-121273185.91825998</v>
      </c>
      <c r="L2773" s="444">
        <f t="shared" ca="1" si="134"/>
        <v>-29226837806.300655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-29226837806.300655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-121778490.85958605</v>
      </c>
      <c r="L2774" s="444">
        <f t="shared" ca="1" si="134"/>
        <v>-29348616297.16024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-29348616297.16024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-122285901.23816766</v>
      </c>
      <c r="L2775" s="444">
        <f t="shared" ca="1" si="134"/>
        <v>-29470902198.398407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-29470902198.398407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-122795425.82666002</v>
      </c>
      <c r="L2776" s="444">
        <f t="shared" ca="1" si="134"/>
        <v>-29593697624.225067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-29593697624.225067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-123307073.43427111</v>
      </c>
      <c r="L2777" s="444">
        <f t="shared" ca="1" si="134"/>
        <v>-29717004697.65934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-29717004697.65934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-123820852.90691394</v>
      </c>
      <c r="L2778" s="444">
        <f t="shared" ca="1" si="134"/>
        <v>-29840825550.566254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-29840825550.566254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-124336773.12735939</v>
      </c>
      <c r="L2779" s="444">
        <f t="shared" ca="1" si="134"/>
        <v>-29965162323.693611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-29965162323.693611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-124854843.01539002</v>
      </c>
      <c r="L2780" s="444">
        <f t="shared" ca="1" si="134"/>
        <v>-30090017166.709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-30090017166.709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-125375071.52795416</v>
      </c>
      <c r="L2781" s="444">
        <f t="shared" ca="1" si="134"/>
        <v>-30215392238.236954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-30215392238.236954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-125897467.65932065</v>
      </c>
      <c r="L2782" s="444">
        <f t="shared" ca="1" si="134"/>
        <v>-30341289705.896275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-30341289705.896275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-126422040.44123447</v>
      </c>
      <c r="L2783" s="444">
        <f t="shared" ca="1" si="134"/>
        <v>-30467711746.337509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-30467711746.337509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-126948798.94307297</v>
      </c>
      <c r="L2784" s="444">
        <f t="shared" ca="1" si="134"/>
        <v>-30594660545.280582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-30594660545.280582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-127477752.27200243</v>
      </c>
      <c r="L2785" s="444">
        <f t="shared" ca="1" si="134"/>
        <v>-30722138297.552586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-30722138297.552586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-128008909.57313578</v>
      </c>
      <c r="L2786" s="444">
        <f t="shared" ca="1" si="134"/>
        <v>-30850147207.125721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-30850147207.125721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-128542280.02969049</v>
      </c>
      <c r="L2787" s="444">
        <f t="shared" ca="1" si="134"/>
        <v>-30978689487.155411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-30978689487.155411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-129077872.86314754</v>
      </c>
      <c r="L2788" s="444">
        <f t="shared" ca="1" si="134"/>
        <v>-31107767360.018559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-31107767360.018559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-129615697.33341068</v>
      </c>
      <c r="L2789" s="444">
        <f t="shared" ca="1" si="134"/>
        <v>-31237383057.351971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-31237383057.351971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-130155762.73896655</v>
      </c>
      <c r="L2790" s="444">
        <f t="shared" ca="1" si="134"/>
        <v>-31367538820.090939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-31367538820.090939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-130698078.41704559</v>
      </c>
      <c r="L2791" s="444">
        <f t="shared" ca="1" si="134"/>
        <v>-31498236898.507984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-31498236898.507984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-131242653.74378327</v>
      </c>
      <c r="L2792" s="444">
        <f t="shared" ca="1" si="134"/>
        <v>-31629479552.251766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-31629479552.251766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-131789498.13438235</v>
      </c>
      <c r="L2793" s="444">
        <f t="shared" ca="1" si="134"/>
        <v>-31761269050.38615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-31761269050.38615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-132338621.04327564</v>
      </c>
      <c r="L2794" s="444">
        <f t="shared" ca="1" si="134"/>
        <v>-31893607671.429424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-31893607671.429424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-132890031.96428926</v>
      </c>
      <c r="L2795" s="444">
        <f t="shared" ca="1" si="134"/>
        <v>-32026497703.393715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-32026497703.393715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-133443740.43080713</v>
      </c>
      <c r="L2796" s="444">
        <f t="shared" ca="1" si="134"/>
        <v>-32159941443.824524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-32159941443.824524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-133999756.01593551</v>
      </c>
      <c r="L2797" s="444">
        <f t="shared" ca="1" si="134"/>
        <v>-32293941199.840458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-32293941199.840458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-134558088.33266857</v>
      </c>
      <c r="L2798" s="444">
        <f t="shared" ca="1" si="134"/>
        <v>-32428499288.173126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-32428499288.173126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-135118747.0340547</v>
      </c>
      <c r="L2799" s="444">
        <f t="shared" ca="1" si="134"/>
        <v>-32563618035.20718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-32563618035.20718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-135681741.81336325</v>
      </c>
      <c r="L2800" s="444">
        <f t="shared" ca="1" si="134"/>
        <v>-32699299777.020542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-32699299777.020542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-136247082.40425226</v>
      </c>
      <c r="L2801" s="444">
        <f t="shared" ca="1" si="134"/>
        <v>-32835546859.424793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-32835546859.424793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-136814778.58093661</v>
      </c>
      <c r="L2802" s="444">
        <f t="shared" ca="1" si="134"/>
        <v>-32972361638.00573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-32972361638.00573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-137384840.1583572</v>
      </c>
      <c r="L2803" s="444">
        <f t="shared" ca="1" si="134"/>
        <v>-33109746478.164085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-33109746478.164085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-137957276.99235037</v>
      </c>
      <c r="L2804" s="444">
        <f t="shared" ca="1" si="134"/>
        <v>-33247703755.156437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-33247703755.156437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-138532098.97981849</v>
      </c>
      <c r="L2805" s="444">
        <f t="shared" ca="1" si="134"/>
        <v>-33386235854.136257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-33386235854.136257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-139109316.05890104</v>
      </c>
      <c r="L2806" s="444">
        <f t="shared" ca="1" si="134"/>
        <v>-33525345170.19516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-33525345170.19516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-139688938.2091465</v>
      </c>
      <c r="L2807" s="444">
        <f t="shared" ca="1" si="134"/>
        <v>-33665034108.404305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-33665034108.404305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-140270975.45168459</v>
      </c>
      <c r="L2808" s="444">
        <f t="shared" ca="1" si="134"/>
        <v>-33805305083.855988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-33805305083.855988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-140855437.84939995</v>
      </c>
      <c r="L2809" s="444">
        <f t="shared" ca="1" si="134"/>
        <v>-33946160521.705387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-33946160521.705387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-141442335.50710577</v>
      </c>
      <c r="L2810" s="444">
        <f t="shared" ca="1" si="134"/>
        <v>-34087602857.212494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-34087602857.212494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-142031678.57171869</v>
      </c>
      <c r="L2811" s="444">
        <f t="shared" ca="1" si="134"/>
        <v>-34229634535.784214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-34229634535.784214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-142623477.23243421</v>
      </c>
      <c r="L2812" s="444">
        <f t="shared" ca="1" si="134"/>
        <v>-34372258013.016647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-34372258013.016647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-143217741.72090268</v>
      </c>
      <c r="L2813" s="444">
        <f t="shared" ref="L2813:L3067" ca="1" si="139">I2813-J2813+K2813</f>
        <v>-34515475754.737549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-34515475754.737549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-143814482.31140646</v>
      </c>
      <c r="L2814" s="444">
        <f t="shared" ca="1" si="139"/>
        <v>-34659290237.048958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-34659290237.048958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-144413709.32103732</v>
      </c>
      <c r="L2815" s="444">
        <f t="shared" ca="1" si="139"/>
        <v>-34803703946.369995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-34803703946.369995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-145015433.10987496</v>
      </c>
      <c r="L2816" s="444">
        <f t="shared" ca="1" si="139"/>
        <v>-34948719379.479874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-34948719379.479874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-145619664.08116615</v>
      </c>
      <c r="L2817" s="444">
        <f t="shared" ca="1" si="139"/>
        <v>-35094339043.561043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-35094339043.561043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-146226412.68150434</v>
      </c>
      <c r="L2818" s="444">
        <f t="shared" ca="1" si="139"/>
        <v>-35240565456.242546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-35240565456.242546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-146835689.4010106</v>
      </c>
      <c r="L2819" s="444">
        <f t="shared" ca="1" si="139"/>
        <v>-35387401145.643555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-35387401145.643555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-147447504.77351481</v>
      </c>
      <c r="L2820" s="444">
        <f t="shared" ca="1" si="139"/>
        <v>-35534848650.417068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-35534848650.417068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-148061869.37673777</v>
      </c>
      <c r="L2821" s="444">
        <f t="shared" ca="1" si="139"/>
        <v>-35682910519.793808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-35682910519.793808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-148678793.8324742</v>
      </c>
      <c r="L2822" s="444">
        <f t="shared" ca="1" si="139"/>
        <v>-35831589313.626282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-35831589313.626282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-149298288.80677617</v>
      </c>
      <c r="L2823" s="444">
        <f t="shared" ca="1" si="139"/>
        <v>-35980887602.43306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-35980887602.43306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-149920365.01013774</v>
      </c>
      <c r="L2824" s="444">
        <f t="shared" ca="1" si="139"/>
        <v>-36130807967.443199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-36130807967.443199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-150545033.19768</v>
      </c>
      <c r="L2825" s="444">
        <f t="shared" ca="1" si="139"/>
        <v>-36281353000.640877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-36281353000.640877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-151172304.16933697</v>
      </c>
      <c r="L2826" s="444">
        <f t="shared" ca="1" si="139"/>
        <v>-36432525304.810211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-36432525304.810211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-151802188.77004254</v>
      </c>
      <c r="L2827" s="444">
        <f t="shared" ca="1" si="139"/>
        <v>-36584327493.580254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-36584327493.580254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-152434697.88991773</v>
      </c>
      <c r="L2828" s="444">
        <f t="shared" ca="1" si="139"/>
        <v>-36736762191.470169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-36736762191.470169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-153069842.46445903</v>
      </c>
      <c r="L2829" s="444">
        <f t="shared" ca="1" si="139"/>
        <v>-36889832033.934631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-36889832033.934631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-153707633.47472763</v>
      </c>
      <c r="L2830" s="444">
        <f t="shared" ca="1" si="139"/>
        <v>-37043539667.409363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-37043539667.409363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-154348081.947539</v>
      </c>
      <c r="L2831" s="444">
        <f t="shared" ca="1" si="139"/>
        <v>-37197887749.356903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-37197887749.356903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-154991198.95565376</v>
      </c>
      <c r="L2832" s="444">
        <f t="shared" ca="1" si="139"/>
        <v>-37352878948.312553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-37352878948.312553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-155636995.61796898</v>
      </c>
      <c r="L2833" s="444">
        <f t="shared" ca="1" si="139"/>
        <v>-37508515943.930519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-37508515943.930519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-156285483.09971049</v>
      </c>
      <c r="L2834" s="444">
        <f t="shared" ca="1" si="139"/>
        <v>-37664801427.030228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-37664801427.030228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-156936672.61262596</v>
      </c>
      <c r="L2835" s="444">
        <f t="shared" ca="1" si="139"/>
        <v>-37821738099.642853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-37821738099.642853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-157590575.41517854</v>
      </c>
      <c r="L2836" s="444">
        <f t="shared" ca="1" si="139"/>
        <v>-37979328675.058029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-37979328675.058029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-158247202.81274179</v>
      </c>
      <c r="L2837" s="444">
        <f t="shared" ca="1" si="139"/>
        <v>-38137575877.870773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-38137575877.870773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-158906566.15779489</v>
      </c>
      <c r="L2838" s="444">
        <f t="shared" ca="1" si="139"/>
        <v>-38296482444.028564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-38296482444.028564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-159568676.85011902</v>
      </c>
      <c r="L2839" s="444">
        <f t="shared" ca="1" si="139"/>
        <v>-38456051120.878685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-38456051120.878685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-160233546.33699453</v>
      </c>
      <c r="L2840" s="444">
        <f t="shared" ca="1" si="139"/>
        <v>-38616284667.215683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-38616284667.215683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-160901186.11339867</v>
      </c>
      <c r="L2841" s="444">
        <f t="shared" ca="1" si="139"/>
        <v>-38777185853.329079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-38777185853.329079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-161571607.72220451</v>
      </c>
      <c r="L2842" s="444">
        <f t="shared" ca="1" si="139"/>
        <v>-38938757461.051285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-38938757461.051285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-162244822.75438035</v>
      </c>
      <c r="L2843" s="444">
        <f t="shared" ca="1" si="139"/>
        <v>-39101002283.805664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-39101002283.805664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-162920842.84919026</v>
      </c>
      <c r="L2844" s="444">
        <f t="shared" ca="1" si="139"/>
        <v>-39263923126.654854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-39263923126.654854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-163599679.69439521</v>
      </c>
      <c r="L2845" s="444">
        <f t="shared" ca="1" si="139"/>
        <v>-39427522806.349251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-39427522806.349251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-164281345.02645522</v>
      </c>
      <c r="L2846" s="444">
        <f t="shared" ca="1" si="139"/>
        <v>-39591804151.37571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-39591804151.37571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-164965850.63073212</v>
      </c>
      <c r="L2847" s="444">
        <f t="shared" ca="1" si="139"/>
        <v>-39756770002.006439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-39756770002.006439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-165653208.34169349</v>
      </c>
      <c r="L2848" s="444">
        <f t="shared" ca="1" si="139"/>
        <v>-39922423210.348129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-39922423210.348129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-166343430.0431172</v>
      </c>
      <c r="L2849" s="444">
        <f t="shared" ca="1" si="139"/>
        <v>-40088766640.391243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-40088766640.391243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-167036527.66829684</v>
      </c>
      <c r="L2850" s="444">
        <f t="shared" ca="1" si="139"/>
        <v>-40255803168.05954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-40255803168.05954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-167732513.20024809</v>
      </c>
      <c r="L2851" s="444">
        <f t="shared" ca="1" si="139"/>
        <v>-40423535681.259789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-40423535681.259789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-168431398.67191577</v>
      </c>
      <c r="L2852" s="444">
        <f t="shared" ca="1" si="139"/>
        <v>-40591967079.931702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-40591967079.931702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-169133196.16638207</v>
      </c>
      <c r="L2853" s="444">
        <f t="shared" ca="1" si="139"/>
        <v>-40761100276.098083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-40761100276.098083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-169837917.81707534</v>
      </c>
      <c r="L2854" s="444">
        <f t="shared" ca="1" si="139"/>
        <v>-40930938193.915161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-40930938193.915161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-170545575.80797982</v>
      </c>
      <c r="L2855" s="444">
        <f t="shared" ca="1" si="139"/>
        <v>-41101483769.723145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-41101483769.723145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-171256182.37384644</v>
      </c>
      <c r="L2856" s="444">
        <f t="shared" ca="1" si="139"/>
        <v>-41272739952.096992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-41272739952.096992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-171969749.80040413</v>
      </c>
      <c r="L2857" s="444">
        <f t="shared" ca="1" si="139"/>
        <v>-41444709701.8974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-41444709701.8974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-172686290.4245725</v>
      </c>
      <c r="L2858" s="444">
        <f t="shared" ca="1" si="139"/>
        <v>-41617395992.321976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-41617395992.321976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-173405816.63467491</v>
      </c>
      <c r="L2859" s="444">
        <f t="shared" ca="1" si="139"/>
        <v>-41790801808.95665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-41790801808.95665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-174128340.87065271</v>
      </c>
      <c r="L2860" s="444">
        <f t="shared" ca="1" si="139"/>
        <v>-41964930149.827301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-41964930149.827301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-174853875.62428042</v>
      </c>
      <c r="L2861" s="444">
        <f t="shared" ca="1" si="139"/>
        <v>-42139784025.451584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-42139784025.451584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-175582433.4393816</v>
      </c>
      <c r="L2862" s="444">
        <f t="shared" ca="1" si="139"/>
        <v>-42315366458.890968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-42315366458.890968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-176314026.91204569</v>
      </c>
      <c r="L2863" s="444">
        <f t="shared" ca="1" si="139"/>
        <v>-42491680485.803017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-42491680485.803017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-177048668.69084591</v>
      </c>
      <c r="L2864" s="444">
        <f t="shared" ca="1" si="139"/>
        <v>-42668729154.493866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-42668729154.493866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-177786371.47705778</v>
      </c>
      <c r="L2865" s="444">
        <f t="shared" ca="1" si="139"/>
        <v>-42846515525.970924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-42846515525.970924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-178527148.02487886</v>
      </c>
      <c r="L2866" s="444">
        <f t="shared" ca="1" si="139"/>
        <v>-43025042673.995804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-43025042673.995804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-179271011.14164919</v>
      </c>
      <c r="L2867" s="444">
        <f t="shared" ca="1" si="139"/>
        <v>-43204313685.137451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-43204313685.137451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-180017973.68807271</v>
      </c>
      <c r="L2868" s="444">
        <f t="shared" ca="1" si="139"/>
        <v>-43384331658.825523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-43384331658.825523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-180768048.57843968</v>
      </c>
      <c r="L2869" s="444">
        <f t="shared" ca="1" si="139"/>
        <v>-43565099707.403961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-43565099707.403961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-181521248.78084984</v>
      </c>
      <c r="L2870" s="444">
        <f t="shared" ca="1" si="139"/>
        <v>-43746620956.184814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-43746620956.184814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-182277587.31743672</v>
      </c>
      <c r="L2871" s="444">
        <f t="shared" ca="1" si="139"/>
        <v>-43928898543.502251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-43928898543.502251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-183037077.26459271</v>
      </c>
      <c r="L2872" s="444">
        <f t="shared" ca="1" si="139"/>
        <v>-44111935620.766846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-44111935620.766846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-183799731.7531952</v>
      </c>
      <c r="L2873" s="444">
        <f t="shared" ca="1" si="139"/>
        <v>-44295735352.520042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-44295735352.520042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-184565563.96883351</v>
      </c>
      <c r="L2874" s="444">
        <f t="shared" ca="1" si="139"/>
        <v>-44480300916.488876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-44480300916.488876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-185334587.15203699</v>
      </c>
      <c r="L2875" s="444">
        <f t="shared" ca="1" si="139"/>
        <v>-44665635503.640915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-44665635503.640915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-186106814.5985038</v>
      </c>
      <c r="L2876" s="444">
        <f t="shared" ca="1" si="139"/>
        <v>-44851742318.239418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-44851742318.239418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-186882259.6593309</v>
      </c>
      <c r="L2877" s="444">
        <f t="shared" ca="1" si="139"/>
        <v>-45038624577.89875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-45038624577.89875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-187660935.74124479</v>
      </c>
      <c r="L2878" s="444">
        <f t="shared" ca="1" si="139"/>
        <v>-45226285513.639992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-45226285513.639992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-188442856.3068333</v>
      </c>
      <c r="L2879" s="444">
        <f t="shared" ca="1" si="139"/>
        <v>-45414728369.946823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-45414728369.946823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-189228034.87477842</v>
      </c>
      <c r="L2880" s="444">
        <f t="shared" ca="1" si="139"/>
        <v>-45603956404.821602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-45603956404.821602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-190016485.02009001</v>
      </c>
      <c r="L2881" s="444">
        <f t="shared" ca="1" si="139"/>
        <v>-45793972889.84169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-45793972889.84169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-190808220.37434039</v>
      </c>
      <c r="L2882" s="444">
        <f t="shared" ca="1" si="139"/>
        <v>-45984781110.216034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-45984781110.216034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-191603254.62590015</v>
      </c>
      <c r="L2883" s="444">
        <f t="shared" ca="1" si="139"/>
        <v>-46176384364.841934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-46176384364.841934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-192401601.52017471</v>
      </c>
      <c r="L2884" s="444">
        <f t="shared" ca="1" si="139"/>
        <v>-46368785966.362106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-46368785966.362106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-193203274.85984212</v>
      </c>
      <c r="L2885" s="444">
        <f t="shared" ca="1" si="139"/>
        <v>-46561989241.221947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-46561989241.221947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-194008288.50509143</v>
      </c>
      <c r="L2886" s="444">
        <f t="shared" ca="1" si="139"/>
        <v>-46755997529.727036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-46755997529.727036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-194816656.37386265</v>
      </c>
      <c r="L2887" s="444">
        <f t="shared" ca="1" si="139"/>
        <v>-46950814186.100899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-46950814186.100899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-195628392.44208708</v>
      </c>
      <c r="L2888" s="444">
        <f t="shared" ca="1" si="139"/>
        <v>-47146442578.542984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-47146442578.542984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-196443510.74392909</v>
      </c>
      <c r="L2889" s="444">
        <f t="shared" ca="1" si="139"/>
        <v>-47342886089.286911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-47342886089.286911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-197262025.3720288</v>
      </c>
      <c r="L2890" s="444">
        <f t="shared" ca="1" si="139"/>
        <v>-47540148114.658943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-47540148114.658943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-198083950.47774559</v>
      </c>
      <c r="L2891" s="444">
        <f t="shared" ca="1" si="139"/>
        <v>-47738232065.136688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-47738232065.136688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-198909300.27140287</v>
      </c>
      <c r="L2892" s="444">
        <f t="shared" ca="1" si="139"/>
        <v>-47937141365.408089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-47937141365.408089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-199738089.02253371</v>
      </c>
      <c r="L2893" s="444">
        <f t="shared" ca="1" si="139"/>
        <v>-48136879454.430626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-48136879454.430626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-200570331.06012762</v>
      </c>
      <c r="L2894" s="444">
        <f t="shared" ca="1" si="139"/>
        <v>-48337449785.490753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-48337449785.490753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-201406040.77287814</v>
      </c>
      <c r="L2895" s="444">
        <f t="shared" ca="1" si="139"/>
        <v>-48538855826.263634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-48538855826.263634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-202245232.6094318</v>
      </c>
      <c r="L2896" s="444">
        <f t="shared" ca="1" si="139"/>
        <v>-48741101058.873062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-48741101058.873062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-203087921.07863775</v>
      </c>
      <c r="L2897" s="444">
        <f t="shared" ca="1" si="139"/>
        <v>-48944188979.951698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-48944188979.951698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-203934120.74979874</v>
      </c>
      <c r="L2898" s="444">
        <f t="shared" ca="1" si="139"/>
        <v>-49148123100.7015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-49148123100.7015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-204783846.25292292</v>
      </c>
      <c r="L2899" s="444">
        <f t="shared" ca="1" si="139"/>
        <v>-49352906946.954422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-49352906946.954422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-205637112.27897677</v>
      </c>
      <c r="L2900" s="444">
        <f t="shared" ca="1" si="139"/>
        <v>-49558544059.233398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-49558544059.233398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-206493933.58013916</v>
      </c>
      <c r="L2901" s="444">
        <f t="shared" ca="1" si="139"/>
        <v>-49765037992.813538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-49765037992.813538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-207354324.97005641</v>
      </c>
      <c r="L2902" s="444">
        <f t="shared" ca="1" si="139"/>
        <v>-49972392317.783592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-49972392317.783592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-208218301.32409829</v>
      </c>
      <c r="L2903" s="444">
        <f t="shared" ca="1" si="139"/>
        <v>-50180610619.107689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-50180610619.107689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-209085877.57961535</v>
      </c>
      <c r="L2904" s="444">
        <f t="shared" ca="1" si="139"/>
        <v>-50389696496.687302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-50389696496.687302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-209957068.73619708</v>
      </c>
      <c r="L2905" s="444">
        <f t="shared" ca="1" si="139"/>
        <v>-50599653565.4235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-50599653565.4235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-210831889.85593125</v>
      </c>
      <c r="L2906" s="444">
        <f t="shared" ca="1" si="139"/>
        <v>-50810485455.279434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-50810485455.279434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-211710356.06366432</v>
      </c>
      <c r="L2907" s="444">
        <f t="shared" ca="1" si="139"/>
        <v>-51022195811.343102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-51022195811.343102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-212592482.54726291</v>
      </c>
      <c r="L2908" s="444">
        <f t="shared" ca="1" si="139"/>
        <v>-51234788293.890366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-51234788293.890366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-213478284.55787653</v>
      </c>
      <c r="L2909" s="444">
        <f t="shared" ca="1" si="139"/>
        <v>-51448266578.448242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-51448266578.448242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-214367777.41020101</v>
      </c>
      <c r="L2910" s="444">
        <f t="shared" ca="1" si="139"/>
        <v>-51662634355.858444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-51662634355.858444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-215260976.4827435</v>
      </c>
      <c r="L2911" s="444">
        <f t="shared" ca="1" si="139"/>
        <v>-51877895332.341187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-51877895332.341187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-216157897.21808827</v>
      </c>
      <c r="L2912" s="444">
        <f t="shared" ca="1" si="139"/>
        <v>-52094053229.559273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-52094053229.559273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-217058555.12316364</v>
      </c>
      <c r="L2913" s="444">
        <f t="shared" ca="1" si="139"/>
        <v>-52311111784.682434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-52311111784.682434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-217962965.76951015</v>
      </c>
      <c r="L2914" s="444">
        <f t="shared" ca="1" si="139"/>
        <v>-52529074750.451942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-52529074750.451942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-218871144.79354975</v>
      </c>
      <c r="L2915" s="444">
        <f t="shared" ca="1" si="139"/>
        <v>-52747945895.245491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-52747945895.245491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-219783107.89685622</v>
      </c>
      <c r="L2916" s="444">
        <f t="shared" ca="1" si="139"/>
        <v>-52967729003.142349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-52967729003.142349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-220698870.84642646</v>
      </c>
      <c r="L2917" s="444">
        <f t="shared" ca="1" si="139"/>
        <v>-53188427873.988777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-53188427873.988777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-221618449.47495323</v>
      </c>
      <c r="L2918" s="444">
        <f t="shared" ca="1" si="139"/>
        <v>-53410046323.46373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-53410046323.46373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-222541859.68109888</v>
      </c>
      <c r="L2919" s="444">
        <f t="shared" ca="1" si="139"/>
        <v>-53632588183.144829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-53632588183.144829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-223469117.42977011</v>
      </c>
      <c r="L2920" s="444">
        <f t="shared" ca="1" si="139"/>
        <v>-53856057300.5746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-53856057300.5746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-224400238.75239417</v>
      </c>
      <c r="L2921" s="444">
        <f t="shared" ca="1" si="139"/>
        <v>-54080457539.326996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-54080457539.326996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-225335239.74719584</v>
      </c>
      <c r="L2922" s="444">
        <f t="shared" ca="1" si="139"/>
        <v>-54305792779.074188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-54305792779.074188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-226274136.57947576</v>
      </c>
      <c r="L2923" s="444">
        <f t="shared" ca="1" si="139"/>
        <v>-54532066915.653664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-54532066915.653664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-227216945.48189026</v>
      </c>
      <c r="L2924" s="444">
        <f t="shared" ca="1" si="139"/>
        <v>-54759283861.135551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-54759283861.135551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-228163682.75473145</v>
      </c>
      <c r="L2925" s="444">
        <f t="shared" ca="1" si="139"/>
        <v>-54987447543.890282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-54987447543.890282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-229114364.76620951</v>
      </c>
      <c r="L2926" s="444">
        <f t="shared" ca="1" si="139"/>
        <v>-55216561908.656494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-55216561908.656494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-230069007.95273539</v>
      </c>
      <c r="L2927" s="444">
        <f t="shared" ca="1" si="139"/>
        <v>-55446630916.60923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-55446630916.60923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-231027628.81920514</v>
      </c>
      <c r="L2928" s="444">
        <f t="shared" ca="1" si="139"/>
        <v>-55677658545.428436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-55677658545.428436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-231990243.93928516</v>
      </c>
      <c r="L2929" s="444">
        <f t="shared" ca="1" si="139"/>
        <v>-55909648789.367722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-55909648789.367722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-232956869.95569885</v>
      </c>
      <c r="L2930" s="444">
        <f t="shared" ca="1" si="139"/>
        <v>-56142605659.323418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-56142605659.323418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-233927523.58051422</v>
      </c>
      <c r="L2931" s="444">
        <f t="shared" ca="1" si="139"/>
        <v>-56376533182.903931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-56376533182.903931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-234902221.59543303</v>
      </c>
      <c r="L2932" s="444">
        <f t="shared" ca="1" si="139"/>
        <v>-56611435404.499367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-56611435404.499367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-235880980.8520807</v>
      </c>
      <c r="L2933" s="444">
        <f t="shared" ca="1" si="139"/>
        <v>-56847316385.351448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-56847316385.351448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-236863818.27229771</v>
      </c>
      <c r="L2934" s="444">
        <f t="shared" ca="1" si="139"/>
        <v>-57084180203.623749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-57084180203.623749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-237850750.8484323</v>
      </c>
      <c r="L2935" s="444">
        <f t="shared" ca="1" si="139"/>
        <v>-57322030954.472183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-57322030954.472183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-238841795.64363408</v>
      </c>
      <c r="L2936" s="444">
        <f t="shared" ca="1" si="139"/>
        <v>-57560872750.115814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-57560872750.115814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-239836969.79214922</v>
      </c>
      <c r="L2937" s="444">
        <f t="shared" ca="1" si="139"/>
        <v>-57800709719.907967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-57800709719.907967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-240836290.49961653</v>
      </c>
      <c r="L2938" s="444">
        <f t="shared" ca="1" si="139"/>
        <v>-58041546010.407585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-58041546010.407585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-241839775.04336494</v>
      </c>
      <c r="L2939" s="444">
        <f t="shared" ca="1" si="139"/>
        <v>-58283385785.450951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-58283385785.450951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-242847440.77271229</v>
      </c>
      <c r="L2940" s="444">
        <f t="shared" ca="1" si="139"/>
        <v>-58526233226.223663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-58526233226.223663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-243859305.1092653</v>
      </c>
      <c r="L2941" s="444">
        <f t="shared" ca="1" si="139"/>
        <v>-58770092531.332932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-58770092531.332932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-244875385.54722056</v>
      </c>
      <c r="L2942" s="444">
        <f t="shared" ca="1" si="139"/>
        <v>-59014967916.88015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-59014967916.88015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-245895699.6536673</v>
      </c>
      <c r="L2943" s="444">
        <f t="shared" ca="1" si="139"/>
        <v>-59260863616.533813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-59260863616.533813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-246920265.0688909</v>
      </c>
      <c r="L2944" s="444">
        <f t="shared" ca="1" si="139"/>
        <v>-59507783881.602707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-59507783881.602707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-247949099.5066779</v>
      </c>
      <c r="L2945" s="444">
        <f t="shared" ca="1" si="139"/>
        <v>-59755732981.109383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-59755732981.109383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-248982220.75462246</v>
      </c>
      <c r="L2946" s="444">
        <f t="shared" ca="1" si="139"/>
        <v>-60004715201.864006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-60004715201.864006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-250019646.67443335</v>
      </c>
      <c r="L2947" s="444">
        <f t="shared" ca="1" si="139"/>
        <v>-60254734848.538437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-60254734848.538437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-251061395.20224351</v>
      </c>
      <c r="L2948" s="444">
        <f t="shared" ca="1" si="139"/>
        <v>-60505796243.740677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-60505796243.740677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-252107484.34891948</v>
      </c>
      <c r="L2949" s="444">
        <f t="shared" ca="1" si="139"/>
        <v>-60757903728.0896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-60757903728.0896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-253157932.20037332</v>
      </c>
      <c r="L2950" s="444">
        <f t="shared" ca="1" si="139"/>
        <v>-61011061660.28997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-61011061660.28997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-254212756.91787484</v>
      </c>
      <c r="L2951" s="444">
        <f t="shared" ca="1" si="139"/>
        <v>-61265274417.207848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-61265274417.207848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-255271976.73836604</v>
      </c>
      <c r="L2952" s="444">
        <f t="shared" ca="1" si="139"/>
        <v>-61520546393.946213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-61520546393.946213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-256335609.97477588</v>
      </c>
      <c r="L2953" s="444">
        <f t="shared" ca="1" si="139"/>
        <v>-61776882003.92099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-61776882003.92099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-257403675.01633745</v>
      </c>
      <c r="L2954" s="444">
        <f t="shared" ca="1" si="139"/>
        <v>-62034285678.937325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-62034285678.937325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-258476190.32890552</v>
      </c>
      <c r="L2955" s="444">
        <f t="shared" ca="1" si="139"/>
        <v>-62292761869.266228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-62292761869.266228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-259553174.45527595</v>
      </c>
      <c r="L2956" s="444">
        <f t="shared" ca="1" si="139"/>
        <v>-62552315043.721504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-62552315043.721504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-260634646.01550627</v>
      </c>
      <c r="L2957" s="444">
        <f t="shared" ca="1" si="139"/>
        <v>-62812949689.737007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-62812949689.737007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-261720623.70723757</v>
      </c>
      <c r="L2958" s="444">
        <f t="shared" ca="1" si="139"/>
        <v>-63074670313.444244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-63074670313.444244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-262811126.30601773</v>
      </c>
      <c r="L2959" s="444">
        <f t="shared" ca="1" si="139"/>
        <v>-63337481439.750259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-63337481439.750259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-263906172.66562608</v>
      </c>
      <c r="L2960" s="444">
        <f t="shared" ca="1" si="139"/>
        <v>-63601387612.415886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-63601387612.415886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-265005781.71839955</v>
      </c>
      <c r="L2961" s="444">
        <f t="shared" ca="1" si="139"/>
        <v>-63866393394.134285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-63866393394.134285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-266109972.4755595</v>
      </c>
      <c r="L2962" s="444">
        <f t="shared" ca="1" si="139"/>
        <v>-64132503366.609848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-64132503366.609848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-267218764.02754104</v>
      </c>
      <c r="L2963" s="444">
        <f t="shared" ca="1" si="139"/>
        <v>-64399722130.63739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-64399722130.63739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-268332175.54432246</v>
      </c>
      <c r="L2964" s="444">
        <f t="shared" ca="1" si="139"/>
        <v>-64668054306.181709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-64668054306.181709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-269450226.27575713</v>
      </c>
      <c r="L2965" s="444">
        <f t="shared" ca="1" si="139"/>
        <v>-64937504532.457466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-64937504532.457466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-270572935.55190611</v>
      </c>
      <c r="L2966" s="444">
        <f t="shared" ca="1" si="139"/>
        <v>-65208077468.009369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-65208077468.009369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-271700322.78337234</v>
      </c>
      <c r="L2967" s="444">
        <f t="shared" ca="1" si="139"/>
        <v>-65479777790.79274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-65479777790.79274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-272832407.46163642</v>
      </c>
      <c r="L2968" s="444">
        <f t="shared" ca="1" si="139"/>
        <v>-65752610198.254379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-65752610198.254379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-273969209.15939319</v>
      </c>
      <c r="L2969" s="444">
        <f t="shared" ca="1" si="139"/>
        <v>-66026579407.413773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-66026579407.413773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-275110747.5308907</v>
      </c>
      <c r="L2970" s="444">
        <f t="shared" ca="1" si="139"/>
        <v>-66301690154.944664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-66301690154.944664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-276257042.31226945</v>
      </c>
      <c r="L2971" s="444">
        <f t="shared" ca="1" si="139"/>
        <v>-66577947197.256935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-66577947197.256935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-277408113.32190388</v>
      </c>
      <c r="L2972" s="444">
        <f t="shared" ca="1" si="139"/>
        <v>-66855355310.578842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-66855355310.578842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-278563980.46074516</v>
      </c>
      <c r="L2973" s="444">
        <f t="shared" ca="1" si="139"/>
        <v>-67133919291.039589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-67133919291.039589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-279724663.71266496</v>
      </c>
      <c r="L2974" s="444">
        <f t="shared" ca="1" si="139"/>
        <v>-67413643954.752251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-67413643954.752251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-280890183.14480102</v>
      </c>
      <c r="L2975" s="444">
        <f t="shared" ca="1" si="139"/>
        <v>-67694534137.897049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-67694534137.897049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-282060558.90790439</v>
      </c>
      <c r="L2976" s="444">
        <f t="shared" ca="1" si="139"/>
        <v>-67976594696.804955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-67976594696.804955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-283235811.2366873</v>
      </c>
      <c r="L2977" s="444">
        <f t="shared" ca="1" si="139"/>
        <v>-68259830508.041641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-68259830508.041641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-284415960.4501735</v>
      </c>
      <c r="L2978" s="444">
        <f t="shared" ca="1" si="139"/>
        <v>-68544246468.491814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-68544246468.491814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-285601026.9520492</v>
      </c>
      <c r="L2979" s="444">
        <f t="shared" ca="1" si="139"/>
        <v>-68829847495.443863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-68829847495.443863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-286791031.2310161</v>
      </c>
      <c r="L2980" s="444">
        <f t="shared" ca="1" si="139"/>
        <v>-69116638526.674881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-69116638526.674881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-287985993.86114532</v>
      </c>
      <c r="L2981" s="444">
        <f t="shared" ca="1" si="139"/>
        <v>-69404624520.536026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-69404624520.536026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-289185935.50223345</v>
      </c>
      <c r="L2982" s="444">
        <f t="shared" ca="1" si="139"/>
        <v>-69693810456.038254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-69693810456.038254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-290390876.90015936</v>
      </c>
      <c r="L2983" s="444">
        <f t="shared" ca="1" si="139"/>
        <v>-69984201332.938416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-69984201332.938416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-291600838.88724339</v>
      </c>
      <c r="L2984" s="444">
        <f t="shared" ca="1" si="139"/>
        <v>-70275802171.825653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-70275802171.825653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-292815842.38260686</v>
      </c>
      <c r="L2985" s="444">
        <f t="shared" ca="1" si="139"/>
        <v>-70568618014.208267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-70568618014.208267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-294035908.39253443</v>
      </c>
      <c r="L2986" s="444">
        <f t="shared" ca="1" si="139"/>
        <v>-70862653922.6008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-70862653922.6008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-295261058.01083666</v>
      </c>
      <c r="L2987" s="444">
        <f t="shared" ca="1" si="139"/>
        <v>-71157914980.611633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-71157914980.611633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-296491312.41921514</v>
      </c>
      <c r="L2988" s="444">
        <f t="shared" ca="1" si="139"/>
        <v>-71454406293.030853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-71454406293.030853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-297726692.88762856</v>
      </c>
      <c r="L2989" s="444">
        <f t="shared" ca="1" si="139"/>
        <v>-71752132985.918488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-71752132985.918488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-298967220.77466035</v>
      </c>
      <c r="L2990" s="444">
        <f t="shared" ca="1" si="139"/>
        <v>-72051100206.693146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-72051100206.693146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-300212917.52788812</v>
      </c>
      <c r="L2991" s="444">
        <f t="shared" ca="1" si="139"/>
        <v>-72351313124.221039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-72351313124.221039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-301463804.68425435</v>
      </c>
      <c r="L2992" s="444">
        <f t="shared" ca="1" si="139"/>
        <v>-72652776928.905289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-72652776928.905289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-302719903.87043869</v>
      </c>
      <c r="L2993" s="444">
        <f t="shared" ca="1" si="139"/>
        <v>-72955496832.775726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-72955496832.775726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-303981236.80323219</v>
      </c>
      <c r="L2994" s="444">
        <f t="shared" ca="1" si="139"/>
        <v>-73259478069.578964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-73259478069.578964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-305247825.28991234</v>
      </c>
      <c r="L2995" s="444">
        <f t="shared" ca="1" si="139"/>
        <v>-73564725894.868881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-73564725894.868881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-306519691.22862035</v>
      </c>
      <c r="L2996" s="444">
        <f t="shared" ca="1" si="139"/>
        <v>-73871245586.097504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-73871245586.097504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-307796856.60873961</v>
      </c>
      <c r="L2997" s="444">
        <f t="shared" ca="1" si="139"/>
        <v>-74179042442.706238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-74179042442.706238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-309079343.51127601</v>
      </c>
      <c r="L2998" s="444">
        <f t="shared" ca="1" si="139"/>
        <v>-74488121786.217514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-74488121786.217514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-310367174.10923964</v>
      </c>
      <c r="L2999" s="444">
        <f t="shared" ca="1" si="139"/>
        <v>-74798488960.326752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-74798488960.326752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-311660370.66802812</v>
      </c>
      <c r="L3000" s="444">
        <f t="shared" ca="1" si="139"/>
        <v>-75110149330.994781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-75110149330.994781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-312958955.54581159</v>
      </c>
      <c r="L3001" s="444">
        <f t="shared" ca="1" si="139"/>
        <v>-75423108286.540588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-75423108286.540588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-314262951.19391912</v>
      </c>
      <c r="L3002" s="444">
        <f t="shared" ca="1" si="139"/>
        <v>-75737371237.734512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-75737371237.734512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-315572380.15722716</v>
      </c>
      <c r="L3003" s="444">
        <f t="shared" ca="1" si="139"/>
        <v>-76052943617.891739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-76052943617.891739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-316887265.0745489</v>
      </c>
      <c r="L3004" s="444">
        <f t="shared" ca="1" si="139"/>
        <v>-76369830882.966293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-76369830882.966293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-318207628.67902625</v>
      </c>
      <c r="L3005" s="444">
        <f t="shared" ca="1" si="139"/>
        <v>-76688038511.645325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-76688038511.645325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-319533493.79852217</v>
      </c>
      <c r="L3006" s="444">
        <f t="shared" ca="1" si="139"/>
        <v>-77007572005.443848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-77007572005.443848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-320864883.35601604</v>
      </c>
      <c r="L3007" s="444">
        <f t="shared" ca="1" si="139"/>
        <v>-77328436888.799866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-77328436888.799866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-322201820.36999941</v>
      </c>
      <c r="L3008" s="444">
        <f t="shared" ca="1" si="139"/>
        <v>-77650638709.169861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-77650638709.169861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-323544327.9548744</v>
      </c>
      <c r="L3009" s="444">
        <f t="shared" ca="1" si="139"/>
        <v>-77974183037.124741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-77974183037.124741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-324892429.32135308</v>
      </c>
      <c r="L3010" s="444">
        <f t="shared" ca="1" si="139"/>
        <v>-78299075466.446091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-78299075466.446091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-326246147.77685869</v>
      </c>
      <c r="L3011" s="444">
        <f t="shared" ca="1" si="139"/>
        <v>-78625321614.222946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-78625321614.222946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-327605506.72592896</v>
      </c>
      <c r="L3012" s="444">
        <f t="shared" ca="1" si="139"/>
        <v>-78952927120.948868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-78952927120.948868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-328970529.67062026</v>
      </c>
      <c r="L3013" s="444">
        <f t="shared" ca="1" si="139"/>
        <v>-79281897650.619492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-79281897650.619492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-330341240.21091455</v>
      </c>
      <c r="L3014" s="444">
        <f t="shared" ca="1" si="139"/>
        <v>-79612238890.830399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-79612238890.830399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-331717662.04512668</v>
      </c>
      <c r="L3015" s="444">
        <f t="shared" ca="1" si="139"/>
        <v>-79943956552.875519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-79943956552.875519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-333099818.97031468</v>
      </c>
      <c r="L3016" s="444">
        <f t="shared" ca="1" si="139"/>
        <v>-80277056371.84584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-80277056371.84584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-334487734.88269103</v>
      </c>
      <c r="L3017" s="444">
        <f t="shared" ca="1" si="139"/>
        <v>-80611544106.728531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-80611544106.728531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-335881433.77803552</v>
      </c>
      <c r="L3018" s="444">
        <f t="shared" ca="1" si="139"/>
        <v>-80947425540.506561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-80947425540.506561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-337280939.75211066</v>
      </c>
      <c r="L3019" s="444">
        <f t="shared" ca="1" si="139"/>
        <v>-81284706480.258667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-81284706480.258667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-338686277.00107777</v>
      </c>
      <c r="L3020" s="444">
        <f t="shared" ca="1" si="139"/>
        <v>-81623392757.25975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-81623392757.25975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-340097469.82191563</v>
      </c>
      <c r="L3021" s="444">
        <f t="shared" ca="1" si="139"/>
        <v>-81963490227.081665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-81963490227.081665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-341514542.61284029</v>
      </c>
      <c r="L3022" s="444">
        <f t="shared" ca="1" si="139"/>
        <v>-82305004769.694504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-82305004769.694504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-342937519.87372708</v>
      </c>
      <c r="L3023" s="444">
        <f t="shared" ca="1" si="139"/>
        <v>-82647942289.568237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-82647942289.568237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-344366426.20653433</v>
      </c>
      <c r="L3024" s="444">
        <f t="shared" ca="1" si="139"/>
        <v>-82992308715.774765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-82992308715.774765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-345801286.31572819</v>
      </c>
      <c r="L3025" s="444">
        <f t="shared" ca="1" si="139"/>
        <v>-83338110002.0905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-83338110002.0905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-347242125.00871038</v>
      </c>
      <c r="L3026" s="444">
        <f t="shared" ca="1" si="139"/>
        <v>-83685352127.099213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-83685352127.099213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-348688967.19624674</v>
      </c>
      <c r="L3027" s="444">
        <f t="shared" ca="1" si="139"/>
        <v>-84034041094.295456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-84034041094.295456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-350141837.89289773</v>
      </c>
      <c r="L3028" s="444">
        <f t="shared" ca="1" si="139"/>
        <v>-84384182932.188354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-84384182932.188354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-351600762.21745145</v>
      </c>
      <c r="L3029" s="444">
        <f t="shared" ca="1" si="139"/>
        <v>-84735783694.405807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-84735783694.405807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-353065765.39335752</v>
      </c>
      <c r="L3030" s="444">
        <f t="shared" ca="1" si="139"/>
        <v>-85088849459.799164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-85088849459.799164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-354536872.74916315</v>
      </c>
      <c r="L3031" s="444">
        <f t="shared" ca="1" si="139"/>
        <v>-85443386332.548325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-85443386332.548325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-356014109.71895134</v>
      </c>
      <c r="L3032" s="444">
        <f t="shared" ca="1" si="139"/>
        <v>-85799400442.267273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-85799400442.267273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-357497501.84278029</v>
      </c>
      <c r="L3033" s="444">
        <f t="shared" ca="1" si="139"/>
        <v>-86156897944.110046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-86156897944.110046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-358987074.76712519</v>
      </c>
      <c r="L3034" s="444">
        <f t="shared" ca="1" si="139"/>
        <v>-86515885018.877167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-86515885018.877167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-360482854.24532151</v>
      </c>
      <c r="L3035" s="444">
        <f t="shared" ca="1" si="139"/>
        <v>-86876367873.122482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-86876367873.122482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-361984866.13801032</v>
      </c>
      <c r="L3036" s="444">
        <f t="shared" ca="1" si="139"/>
        <v>-87238352739.260498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-87238352739.260498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-363493136.41358542</v>
      </c>
      <c r="L3037" s="444">
        <f t="shared" ca="1" si="139"/>
        <v>-87601845875.674088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-87601845875.674088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-365007691.148642</v>
      </c>
      <c r="L3038" s="444">
        <f t="shared" ca="1" si="139"/>
        <v>-87966853566.822723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-87966853566.822723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-366528556.52842802</v>
      </c>
      <c r="L3039" s="444">
        <f t="shared" ca="1" si="139"/>
        <v>-88333382123.351151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-88333382123.351151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-368055758.84729648</v>
      </c>
      <c r="L3040" s="444">
        <f t="shared" ca="1" si="139"/>
        <v>-88701437882.198441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-88701437882.198441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-369589324.50916016</v>
      </c>
      <c r="L3041" s="444">
        <f t="shared" ca="1" si="139"/>
        <v>-89071027206.707596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-89071027206.707596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-371129280.02794832</v>
      </c>
      <c r="L3042" s="444">
        <f t="shared" ca="1" si="139"/>
        <v>-89442156486.73555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-89442156486.73555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-372675652.02806479</v>
      </c>
      <c r="L3043" s="444">
        <f t="shared" ca="1" si="139"/>
        <v>-89814832138.763611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-89814832138.763611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-374228467.24484837</v>
      </c>
      <c r="L3044" s="444">
        <f t="shared" ca="1" si="139"/>
        <v>-90189060606.008453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-90189060606.008453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-375787752.5250352</v>
      </c>
      <c r="L3045" s="444">
        <f t="shared" ca="1" si="139"/>
        <v>-90564848358.533493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-90564848358.533493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-377353534.82722288</v>
      </c>
      <c r="L3046" s="444">
        <f t="shared" ca="1" si="139"/>
        <v>-90942201893.360718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-90942201893.360718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-378925841.22233629</v>
      </c>
      <c r="L3047" s="444">
        <f t="shared" ca="1" si="139"/>
        <v>-91321127734.583054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-91321127734.583054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-380504698.89409608</v>
      </c>
      <c r="L3048" s="444">
        <f t="shared" ca="1" si="139"/>
        <v>-91701632433.477142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-91701632433.477142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-382090135.1394881</v>
      </c>
      <c r="L3049" s="444">
        <f t="shared" ca="1" si="139"/>
        <v>-92083722568.616623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-92083722568.616623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-383682177.36923593</v>
      </c>
      <c r="L3050" s="444">
        <f t="shared" ca="1" si="139"/>
        <v>-92467404745.985855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-92467404745.985855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-385280853.1082744</v>
      </c>
      <c r="L3051" s="444">
        <f t="shared" ca="1" si="139"/>
        <v>-92852685599.094131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-92852685599.094131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-386886189.99622554</v>
      </c>
      <c r="L3052" s="444">
        <f t="shared" ca="1" si="139"/>
        <v>-93239571789.090363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-93239571789.090363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-388498215.78787649</v>
      </c>
      <c r="L3053" s="444">
        <f t="shared" ca="1" si="139"/>
        <v>-93628070004.878235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-93628070004.878235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-390116958.35365933</v>
      </c>
      <c r="L3054" s="444">
        <f t="shared" ca="1" si="139"/>
        <v>-94018186963.231888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-94018186963.231888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-391742445.68013287</v>
      </c>
      <c r="L3055" s="444">
        <f t="shared" ca="1" si="139"/>
        <v>-94409929408.912018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-94409929408.912018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-393374705.87046671</v>
      </c>
      <c r="L3056" s="444">
        <f t="shared" ca="1" si="139"/>
        <v>-94803304114.782486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-94803304114.782486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-395013767.14492702</v>
      </c>
      <c r="L3057" s="444">
        <f t="shared" ca="1" si="139"/>
        <v>-95198317881.927414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-95198317881.927414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-396659657.8413642</v>
      </c>
      <c r="L3058" s="444">
        <f t="shared" ca="1" si="139"/>
        <v>-95594977539.768784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-95594977539.768784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-398312406.41570324</v>
      </c>
      <c r="L3059" s="444">
        <f t="shared" ca="1" si="139"/>
        <v>-95993289946.184494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-95993289946.184494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-399972041.44243538</v>
      </c>
      <c r="L3060" s="444">
        <f t="shared" ca="1" si="139"/>
        <v>-96393261987.626923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-96393261987.626923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-401638591.61511219</v>
      </c>
      <c r="L3061" s="444">
        <f t="shared" ca="1" si="139"/>
        <v>-96794900579.242035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-96794900579.242035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-403312085.74684179</v>
      </c>
      <c r="L3062" s="444">
        <f t="shared" ca="1" si="139"/>
        <v>-97198212664.988876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-97198212664.988876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-404992552.770787</v>
      </c>
      <c r="L3063" s="444">
        <f t="shared" ca="1" si="139"/>
        <v>-97603205217.759659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-97603205217.759659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-406680021.74066526</v>
      </c>
      <c r="L3064" s="444">
        <f t="shared" ca="1" si="139"/>
        <v>-98009885239.50032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-98009885239.50032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-408374521.83125132</v>
      </c>
      <c r="L3065" s="444">
        <f t="shared" ca="1" si="139"/>
        <v>-98418259761.331573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-98418259761.331573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-410076082.33888155</v>
      </c>
      <c r="L3066" s="444">
        <f t="shared" ca="1" si="139"/>
        <v>-98828335843.670456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-98828335843.670456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-411784732.68196023</v>
      </c>
      <c r="L3067" s="444">
        <f t="shared" ca="1" si="139"/>
        <v>-99240120576.352417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-99240120576.352417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-413500502.4014684</v>
      </c>
      <c r="L3068" s="444">
        <f t="shared" ref="L3068:L3322" ca="1" si="144">I3068-J3068+K3068</f>
        <v>-99653621078.753891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-99653621078.753891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-415223421.16147453</v>
      </c>
      <c r="L3069" s="444">
        <f t="shared" ca="1" si="144"/>
        <v>-100068844499.91536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-100068844499.91536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-416953518.74964732</v>
      </c>
      <c r="L3070" s="444">
        <f t="shared" ca="1" si="144"/>
        <v>-100485798018.66501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-100485798018.66501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-418690825.07777089</v>
      </c>
      <c r="L3071" s="444">
        <f t="shared" ca="1" si="144"/>
        <v>-100904488843.74278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-100904488843.74278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-420435370.18226159</v>
      </c>
      <c r="L3072" s="444">
        <f t="shared" ca="1" si="144"/>
        <v>-101324924213.92505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-101324924213.92505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-422187184.2246877</v>
      </c>
      <c r="L3073" s="444">
        <f t="shared" ca="1" si="144"/>
        <v>-101747111398.14973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-101747111398.14973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-423946297.49229056</v>
      </c>
      <c r="L3074" s="444">
        <f t="shared" ca="1" si="144"/>
        <v>-102171057695.64203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-102171057695.64203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-425712740.39850843</v>
      </c>
      <c r="L3075" s="444">
        <f t="shared" ca="1" si="144"/>
        <v>-102596770436.04054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-102596770436.04054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-427486543.48350227</v>
      </c>
      <c r="L3076" s="444">
        <f t="shared" ca="1" si="144"/>
        <v>-103024256979.52405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-103024256979.52405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-429267737.41468352</v>
      </c>
      <c r="L3077" s="444">
        <f t="shared" ca="1" si="144"/>
        <v>-103453524716.93874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-103453524716.93874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-431056352.98724473</v>
      </c>
      <c r="L3078" s="444">
        <f t="shared" ca="1" si="144"/>
        <v>-103884581069.92598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-103884581069.92598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-432852421.12469155</v>
      </c>
      <c r="L3079" s="444">
        <f t="shared" ca="1" si="144"/>
        <v>-104317433491.05067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-104317433491.05067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-434655972.87937778</v>
      </c>
      <c r="L3080" s="444">
        <f t="shared" ca="1" si="144"/>
        <v>-104752089463.93005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-104752089463.93005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-436467039.43304187</v>
      </c>
      <c r="L3081" s="444">
        <f t="shared" ca="1" si="144"/>
        <v>-105188556503.3631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-105188556503.3631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-438285652.09734625</v>
      </c>
      <c r="L3082" s="444">
        <f t="shared" ca="1" si="144"/>
        <v>-105626842155.46045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-105626842155.46045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-440111842.31441855</v>
      </c>
      <c r="L3083" s="444">
        <f t="shared" ca="1" si="144"/>
        <v>-106066953997.77487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-106066953997.77487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-441945641.6573953</v>
      </c>
      <c r="L3084" s="444">
        <f t="shared" ca="1" si="144"/>
        <v>-106508899639.43227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-106508899639.43227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-443787081.83096778</v>
      </c>
      <c r="L3085" s="444">
        <f t="shared" ca="1" si="144"/>
        <v>-106952686721.26323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-106952686721.26323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-445636194.67193013</v>
      </c>
      <c r="L3086" s="444">
        <f t="shared" ca="1" si="144"/>
        <v>-107398322915.93517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-107398322915.93517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-447493012.14972985</v>
      </c>
      <c r="L3087" s="444">
        <f t="shared" ca="1" si="144"/>
        <v>-107845815928.0849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-107845815928.0849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-449357566.36702037</v>
      </c>
      <c r="L3088" s="444">
        <f t="shared" ca="1" si="144"/>
        <v>-108295173494.45192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-108295173494.45192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-451229889.56021637</v>
      </c>
      <c r="L3089" s="444">
        <f t="shared" ca="1" si="144"/>
        <v>-108746403384.01213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-108746403384.01213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-453110014.10005063</v>
      </c>
      <c r="L3090" s="444">
        <f t="shared" ca="1" si="144"/>
        <v>-109199513398.11218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-109199513398.11218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-454997972.49213409</v>
      </c>
      <c r="L3091" s="444">
        <f t="shared" ca="1" si="144"/>
        <v>-109654511370.60431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-109654511370.60431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-456893797.37751788</v>
      </c>
      <c r="L3092" s="444">
        <f t="shared" ca="1" si="144"/>
        <v>-110111405167.98183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-110111405167.98183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-458797521.5332576</v>
      </c>
      <c r="L3093" s="444">
        <f t="shared" ca="1" si="144"/>
        <v>-110570202689.51509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-110570202689.51509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-460709177.87297952</v>
      </c>
      <c r="L3094" s="444">
        <f t="shared" ca="1" si="144"/>
        <v>-111030911867.38808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-111030911867.38808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-462628799.44745034</v>
      </c>
      <c r="L3095" s="444">
        <f t="shared" ca="1" si="144"/>
        <v>-111493540666.83553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-111493540666.83553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-464556419.44514793</v>
      </c>
      <c r="L3096" s="444">
        <f t="shared" ca="1" si="144"/>
        <v>-111958097086.28067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-111958097086.28067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-466492071.19283611</v>
      </c>
      <c r="L3097" s="444">
        <f t="shared" ca="1" si="144"/>
        <v>-112424589157.47351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-112424589157.47351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-468435788.15613961</v>
      </c>
      <c r="L3098" s="444">
        <f t="shared" ca="1" si="144"/>
        <v>-112893024945.62965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-112893024945.62965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-470387603.94012356</v>
      </c>
      <c r="L3099" s="444">
        <f t="shared" ca="1" si="144"/>
        <v>-113363412549.56978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-113363412549.56978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-472347552.28987414</v>
      </c>
      <c r="L3100" s="444">
        <f t="shared" ca="1" si="144"/>
        <v>-113835760101.85965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-113835760101.85965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-474315667.09108186</v>
      </c>
      <c r="L3101" s="444">
        <f t="shared" ca="1" si="144"/>
        <v>-114310075768.95073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-114310075768.95073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-476291982.37062806</v>
      </c>
      <c r="L3102" s="444">
        <f t="shared" ca="1" si="144"/>
        <v>-114786367751.32135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-114786367751.32135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-478276532.29717231</v>
      </c>
      <c r="L3103" s="444">
        <f t="shared" ca="1" si="144"/>
        <v>-115264644283.61852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-115264644283.61852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-480269351.1817438</v>
      </c>
      <c r="L3104" s="444">
        <f t="shared" ca="1" si="144"/>
        <v>-115744913634.80026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-115744913634.80026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-482270473.47833443</v>
      </c>
      <c r="L3105" s="444">
        <f t="shared" ca="1" si="144"/>
        <v>-116227184108.27859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-116227184108.27859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-484279933.78449416</v>
      </c>
      <c r="L3106" s="444">
        <f t="shared" ca="1" si="144"/>
        <v>-116711464042.0631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-116711464042.0631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-486297766.84192955</v>
      </c>
      <c r="L3107" s="444">
        <f t="shared" ca="1" si="144"/>
        <v>-117197761808.90503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-117197761808.90503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-488324007.53710431</v>
      </c>
      <c r="L3108" s="444">
        <f t="shared" ca="1" si="144"/>
        <v>-117686085816.44214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-117686085816.44214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-490358690.90184224</v>
      </c>
      <c r="L3109" s="444">
        <f t="shared" ca="1" si="144"/>
        <v>-118176444507.34398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-118176444507.34398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-492401852.11393332</v>
      </c>
      <c r="L3110" s="444">
        <f t="shared" ca="1" si="144"/>
        <v>-118668846359.45792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-118668846359.45792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-494453526.49774128</v>
      </c>
      <c r="L3111" s="444">
        <f t="shared" ca="1" si="144"/>
        <v>-119163299885.95566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-119163299885.95566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-496513749.52481526</v>
      </c>
      <c r="L3112" s="444">
        <f t="shared" ca="1" si="144"/>
        <v>-119659813635.48047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-119659813635.48047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-498582556.81450194</v>
      </c>
      <c r="L3113" s="444">
        <f t="shared" ca="1" si="144"/>
        <v>-120158396192.29497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-120158396192.29497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-500659984.13456237</v>
      </c>
      <c r="L3114" s="444">
        <f t="shared" ca="1" si="144"/>
        <v>-120659056176.42953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-120659056176.42953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-502746067.40178967</v>
      </c>
      <c r="L3115" s="444">
        <f t="shared" ca="1" si="144"/>
        <v>-121161802243.83133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-121161802243.83133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-504840842.6826306</v>
      </c>
      <c r="L3116" s="444">
        <f t="shared" ca="1" si="144"/>
        <v>-121666643086.51396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-121666643086.51396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-506944346.19380814</v>
      </c>
      <c r="L3117" s="444">
        <f t="shared" ca="1" si="144"/>
        <v>-122173587432.70776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-122173587432.70776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-509056614.30294895</v>
      </c>
      <c r="L3118" s="444">
        <f t="shared" ca="1" si="144"/>
        <v>-122682644047.01071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-122682644047.01071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-511177683.52921128</v>
      </c>
      <c r="L3119" s="444">
        <f t="shared" ca="1" si="144"/>
        <v>-123193821730.53992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-123193821730.53992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-513307590.5439164</v>
      </c>
      <c r="L3120" s="444">
        <f t="shared" ca="1" si="144"/>
        <v>-123707129321.08383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-123707129321.08383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-515446372.17118263</v>
      </c>
      <c r="L3121" s="444">
        <f t="shared" ca="1" si="144"/>
        <v>-124222575693.25502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-124222575693.25502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-517594065.38856256</v>
      </c>
      <c r="L3122" s="444">
        <f t="shared" ca="1" si="144"/>
        <v>-124740169758.64359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-124740169758.64359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-519750707.3276816</v>
      </c>
      <c r="L3123" s="444">
        <f t="shared" ca="1" si="144"/>
        <v>-125259920465.97127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-125259920465.97127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-521916335.27488029</v>
      </c>
      <c r="L3124" s="444">
        <f t="shared" ca="1" si="144"/>
        <v>-125781836801.24615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-125781836801.24615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-524090986.67185897</v>
      </c>
      <c r="L3125" s="444">
        <f t="shared" ca="1" si="144"/>
        <v>-126305927787.91801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-126305927787.91801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-526274699.11632514</v>
      </c>
      <c r="L3126" s="444">
        <f t="shared" ca="1" si="144"/>
        <v>-126832202487.03433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-126832202487.03433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-528467510.36264306</v>
      </c>
      <c r="L3127" s="444">
        <f t="shared" ca="1" si="144"/>
        <v>-127360669997.39697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-127360669997.39697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-530669458.32248729</v>
      </c>
      <c r="L3128" s="444">
        <f t="shared" ca="1" si="144"/>
        <v>-127891339455.71947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-127891339455.71947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-532880581.06549782</v>
      </c>
      <c r="L3129" s="444">
        <f t="shared" ca="1" si="144"/>
        <v>-128424220036.78496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-128424220036.78496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-535100916.81993729</v>
      </c>
      <c r="L3130" s="444">
        <f t="shared" ca="1" si="144"/>
        <v>-128959320953.60489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-128959320953.60489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-537330503.97335374</v>
      </c>
      <c r="L3131" s="444">
        <f t="shared" ca="1" si="144"/>
        <v>-129496651457.57825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-129496651457.57825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-539569381.07324266</v>
      </c>
      <c r="L3132" s="444">
        <f t="shared" ca="1" si="144"/>
        <v>-130036220838.65149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-130036220838.65149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-541817586.82771456</v>
      </c>
      <c r="L3133" s="444">
        <f t="shared" ca="1" si="144"/>
        <v>-130578038425.4792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-130578038425.4792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-544075160.10616326</v>
      </c>
      <c r="L3134" s="444">
        <f t="shared" ca="1" si="144"/>
        <v>-131122113585.58537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-131122113585.58537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-546342139.93993902</v>
      </c>
      <c r="L3135" s="444">
        <f t="shared" ca="1" si="144"/>
        <v>-131668455725.52531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-131668455725.52531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-548618565.52302217</v>
      </c>
      <c r="L3136" s="444">
        <f t="shared" ca="1" si="144"/>
        <v>-132217074291.04834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-132217074291.04834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-550904476.21270144</v>
      </c>
      <c r="L3137" s="444">
        <f t="shared" ca="1" si="144"/>
        <v>-132767978767.26105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-132767978767.26105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-553199911.53025424</v>
      </c>
      <c r="L3138" s="444">
        <f t="shared" ca="1" si="144"/>
        <v>-133321178678.79131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-133321178678.79131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-555504911.16163039</v>
      </c>
      <c r="L3139" s="444">
        <f t="shared" ca="1" si="144"/>
        <v>-133876683589.95294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-133876683589.95294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-557819514.95813727</v>
      </c>
      <c r="L3140" s="444">
        <f t="shared" ca="1" si="144"/>
        <v>-134434503104.91107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-134434503104.91107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-560143762.9371295</v>
      </c>
      <c r="L3141" s="444">
        <f t="shared" ca="1" si="144"/>
        <v>-134994646867.84821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-134994646867.84821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-562477695.2827009</v>
      </c>
      <c r="L3142" s="444">
        <f t="shared" ca="1" si="144"/>
        <v>-135557124563.13091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-135557124563.13091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-564821352.3463788</v>
      </c>
      <c r="L3143" s="444">
        <f t="shared" ca="1" si="144"/>
        <v>-136121945915.47728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-136121945915.47728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-567174774.6478219</v>
      </c>
      <c r="L3144" s="444">
        <f t="shared" ca="1" si="144"/>
        <v>-136689120690.12511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-136689120690.12511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-569538002.8755213</v>
      </c>
      <c r="L3145" s="444">
        <f t="shared" ca="1" si="144"/>
        <v>-137258658693.00063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-137258658693.00063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-571911077.88750267</v>
      </c>
      <c r="L3146" s="444">
        <f t="shared" ca="1" si="144"/>
        <v>-137830569770.88812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-137830569770.88812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-574294040.71203387</v>
      </c>
      <c r="L3147" s="444">
        <f t="shared" ca="1" si="144"/>
        <v>-138404863811.60016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-138404863811.60016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-576686932.548334</v>
      </c>
      <c r="L3148" s="444">
        <f t="shared" ca="1" si="144"/>
        <v>-138981550744.1485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-138981550744.1485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-579089794.76728535</v>
      </c>
      <c r="L3149" s="444">
        <f t="shared" ca="1" si="144"/>
        <v>-139560640538.91577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-139560640538.91577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-581502668.91214907</v>
      </c>
      <c r="L3150" s="444">
        <f t="shared" ca="1" si="144"/>
        <v>-140142143207.82791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-140142143207.82791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-583925596.699283</v>
      </c>
      <c r="L3151" s="444">
        <f t="shared" ca="1" si="144"/>
        <v>-140726068804.52719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-140726068804.52719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-586358620.01886332</v>
      </c>
      <c r="L3152" s="444">
        <f t="shared" ca="1" si="144"/>
        <v>-141312427424.54605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-141312427424.54605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-588801780.93560851</v>
      </c>
      <c r="L3153" s="444">
        <f t="shared" ca="1" si="144"/>
        <v>-141901229205.48166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-141901229205.48166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-591255121.68950689</v>
      </c>
      <c r="L3154" s="444">
        <f t="shared" ca="1" si="144"/>
        <v>-142492484327.17117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-142492484327.17117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-593718684.69654655</v>
      </c>
      <c r="L3155" s="444">
        <f t="shared" ca="1" si="144"/>
        <v>-143086203011.86771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-143086203011.86771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-596192512.54944873</v>
      </c>
      <c r="L3156" s="444">
        <f t="shared" ca="1" si="144"/>
        <v>-143682395524.41714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-143682395524.41714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-598676648.01840472</v>
      </c>
      <c r="L3157" s="444">
        <f t="shared" ca="1" si="144"/>
        <v>-144281072172.43555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-144281072172.43555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-601171134.05181479</v>
      </c>
      <c r="L3158" s="444">
        <f t="shared" ca="1" si="144"/>
        <v>-144882243306.48737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-144882243306.48737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-603676013.77703071</v>
      </c>
      <c r="L3159" s="444">
        <f t="shared" ca="1" si="144"/>
        <v>-145485919320.2644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-145485919320.2644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-606191330.50110173</v>
      </c>
      <c r="L3160" s="444">
        <f t="shared" ca="1" si="144"/>
        <v>-146092110650.7655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-146092110650.7655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-608717127.71152294</v>
      </c>
      <c r="L3161" s="444">
        <f t="shared" ca="1" si="144"/>
        <v>-146700827778.47702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-146700827778.47702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-611253449.07698762</v>
      </c>
      <c r="L3162" s="444">
        <f t="shared" ca="1" si="144"/>
        <v>-147312081227.55402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-147312081227.55402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-613800338.44814169</v>
      </c>
      <c r="L3163" s="444">
        <f t="shared" ca="1" si="144"/>
        <v>-147925881566.00217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-147925881566.00217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-616357839.85834241</v>
      </c>
      <c r="L3164" s="444">
        <f t="shared" ca="1" si="144"/>
        <v>-148542239405.8605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-148542239405.8605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-618925997.52441871</v>
      </c>
      <c r="L3165" s="444">
        <f t="shared" ca="1" si="144"/>
        <v>-149161165403.38492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-149161165403.38492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-621504855.84743714</v>
      </c>
      <c r="L3166" s="444">
        <f t="shared" ca="1" si="144"/>
        <v>-149782670259.23236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-149782670259.23236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-624094459.41346812</v>
      </c>
      <c r="L3167" s="444">
        <f t="shared" ca="1" si="144"/>
        <v>-150406764718.64584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-150406764718.64584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-626694852.99435771</v>
      </c>
      <c r="L3168" s="444">
        <f t="shared" ca="1" si="144"/>
        <v>-151033459571.6402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-151033459571.6402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-629306081.54850078</v>
      </c>
      <c r="L3169" s="444">
        <f t="shared" ca="1" si="144"/>
        <v>-151662765653.18869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-151662765653.18869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-631928190.22161949</v>
      </c>
      <c r="L3170" s="444">
        <f t="shared" ca="1" si="144"/>
        <v>-152294693843.41031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-152294693843.41031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-634561224.347543</v>
      </c>
      <c r="L3171" s="444">
        <f t="shared" ca="1" si="144"/>
        <v>-152929255067.75784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-152929255067.75784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-637205229.44899106</v>
      </c>
      <c r="L3172" s="444">
        <f t="shared" ca="1" si="144"/>
        <v>-153566460297.20685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-153566460297.20685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-639860251.23836184</v>
      </c>
      <c r="L3173" s="444">
        <f t="shared" ca="1" si="144"/>
        <v>-154206320548.44522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-154206320548.44522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-642526335.61852169</v>
      </c>
      <c r="L3174" s="444">
        <f t="shared" ca="1" si="144"/>
        <v>-154848846884.06375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-154848846884.06375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-645203528.683599</v>
      </c>
      <c r="L3175" s="444">
        <f t="shared" ca="1" si="144"/>
        <v>-155494050412.74734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-155494050412.74734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-647891876.71978056</v>
      </c>
      <c r="L3176" s="444">
        <f t="shared" ca="1" si="144"/>
        <v>-156141942289.46713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-156141942289.46713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-650591426.2061131</v>
      </c>
      <c r="L3177" s="444">
        <f t="shared" ca="1" si="144"/>
        <v>-156792533715.67325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-156792533715.67325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-653302223.81530523</v>
      </c>
      <c r="L3178" s="444">
        <f t="shared" ca="1" si="144"/>
        <v>-157445835939.48856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-157445835939.48856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-656024316.41453564</v>
      </c>
      <c r="L3179" s="444">
        <f t="shared" ca="1" si="144"/>
        <v>-158101860255.90311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-158101860255.90311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-658757751.06626296</v>
      </c>
      <c r="L3180" s="444">
        <f t="shared" ca="1" si="144"/>
        <v>-158760618006.96936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-158760618006.96936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-661502575.02903903</v>
      </c>
      <c r="L3181" s="444">
        <f t="shared" ca="1" si="144"/>
        <v>-159422120581.99841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-159422120581.99841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-664258835.75832677</v>
      </c>
      <c r="L3182" s="444">
        <f t="shared" ca="1" si="144"/>
        <v>-160086379417.75674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-160086379417.75674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-667026580.90731978</v>
      </c>
      <c r="L3183" s="444">
        <f t="shared" ca="1" si="144"/>
        <v>-160753405998.66406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-160753405998.66406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-669805858.3277669</v>
      </c>
      <c r="L3184" s="444">
        <f t="shared" ca="1" si="144"/>
        <v>-161423211856.99182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-161423211856.99182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-672596716.07079923</v>
      </c>
      <c r="L3185" s="444">
        <f t="shared" ca="1" si="144"/>
        <v>-162095808573.06262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-162095808573.06262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-675399202.38776088</v>
      </c>
      <c r="L3186" s="444">
        <f t="shared" ca="1" si="144"/>
        <v>-162771207775.45038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-162771207775.45038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-678213365.73104322</v>
      </c>
      <c r="L3187" s="444">
        <f t="shared" ca="1" si="144"/>
        <v>-163449421141.18143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-163449421141.18143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-681039254.75492263</v>
      </c>
      <c r="L3188" s="444">
        <f t="shared" ca="1" si="144"/>
        <v>-164130460395.93634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-164130460395.93634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-683876918.31640136</v>
      </c>
      <c r="L3189" s="444">
        <f t="shared" ca="1" si="144"/>
        <v>-164814337314.25275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-164814337314.25275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-686726405.47605312</v>
      </c>
      <c r="L3190" s="444">
        <f t="shared" ca="1" si="144"/>
        <v>-165501063719.72879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-165501063719.72879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-689587765.4988699</v>
      </c>
      <c r="L3191" s="444">
        <f t="shared" ca="1" si="144"/>
        <v>-166190651485.22766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-166190651485.22766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-692461047.85511529</v>
      </c>
      <c r="L3192" s="444">
        <f t="shared" ca="1" si="144"/>
        <v>-166883112533.08276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-166883112533.08276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-695346302.22117817</v>
      </c>
      <c r="L3193" s="444">
        <f t="shared" ca="1" si="144"/>
        <v>-167578458835.30396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-167578458835.30396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-698243578.48043311</v>
      </c>
      <c r="L3194" s="444">
        <f t="shared" ca="1" si="144"/>
        <v>-168276702413.78439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-168276702413.78439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-701152926.72410166</v>
      </c>
      <c r="L3195" s="444">
        <f t="shared" ca="1" si="144"/>
        <v>-168977855340.50848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-168977855340.50848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-704074397.25211871</v>
      </c>
      <c r="L3196" s="444">
        <f t="shared" ca="1" si="144"/>
        <v>-169681929737.76059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-169681929737.76059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-707008040.5740025</v>
      </c>
      <c r="L3197" s="444">
        <f t="shared" ca="1" si="144"/>
        <v>-170388937778.33459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-170388937778.33459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-709953907.40972745</v>
      </c>
      <c r="L3198" s="444">
        <f t="shared" ca="1" si="144"/>
        <v>-171098891685.74432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-171098891685.74432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-712912048.69060135</v>
      </c>
      <c r="L3199" s="444">
        <f t="shared" ca="1" si="144"/>
        <v>-171811803734.43494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-171811803734.43494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-715882515.56014562</v>
      </c>
      <c r="L3200" s="444">
        <f t="shared" ca="1" si="144"/>
        <v>-172527686249.99509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-172527686249.99509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-718865359.3749795</v>
      </c>
      <c r="L3201" s="444">
        <f t="shared" ca="1" si="144"/>
        <v>-173246551609.37006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-173246551609.37006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-721860631.7057085</v>
      </c>
      <c r="L3202" s="444">
        <f t="shared" ca="1" si="144"/>
        <v>-173968412241.07578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-173968412241.07578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-724868384.33781576</v>
      </c>
      <c r="L3203" s="444">
        <f t="shared" ca="1" si="144"/>
        <v>-174693280625.4136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-174693280625.4136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-727888669.27255666</v>
      </c>
      <c r="L3204" s="444">
        <f t="shared" ca="1" si="144"/>
        <v>-175421169294.68616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-175421169294.68616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-730921538.72785902</v>
      </c>
      <c r="L3205" s="444">
        <f t="shared" ca="1" si="144"/>
        <v>-176152090833.414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-176152090833.414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-733967045.13922501</v>
      </c>
      <c r="L3206" s="444">
        <f t="shared" ca="1" si="144"/>
        <v>-176886057878.55322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-176886057878.55322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-737025241.16063845</v>
      </c>
      <c r="L3207" s="444">
        <f t="shared" ca="1" si="144"/>
        <v>-177623083119.71387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-177623083119.71387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-740096179.66547441</v>
      </c>
      <c r="L3208" s="444">
        <f t="shared" ca="1" si="144"/>
        <v>-178363179299.37933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-178363179299.37933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-743179913.74741387</v>
      </c>
      <c r="L3209" s="444">
        <f t="shared" ca="1" si="144"/>
        <v>-179106359213.12674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-179106359213.12674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-746276496.7213614</v>
      </c>
      <c r="L3210" s="444">
        <f t="shared" ca="1" si="144"/>
        <v>-179852635709.84811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-179852635709.84811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-749385982.12436712</v>
      </c>
      <c r="L3211" s="444">
        <f t="shared" ca="1" si="144"/>
        <v>-180602021691.97247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-180602021691.97247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-752508423.71655202</v>
      </c>
      <c r="L3212" s="444">
        <f t="shared" ca="1" si="144"/>
        <v>-181354530115.68903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-181354530115.68903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-755643875.48203754</v>
      </c>
      <c r="L3213" s="444">
        <f t="shared" ca="1" si="144"/>
        <v>-182110173991.17105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-182110173991.17105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-758792391.62987936</v>
      </c>
      <c r="L3214" s="444">
        <f t="shared" ca="1" si="144"/>
        <v>-182868966382.80093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-182868966382.80093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-761954026.59500384</v>
      </c>
      <c r="L3215" s="444">
        <f t="shared" ca="1" si="144"/>
        <v>-183630920409.39594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-183630920409.39594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-765128835.03914976</v>
      </c>
      <c r="L3216" s="444">
        <f t="shared" ca="1" si="144"/>
        <v>-184396049244.43509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-184396049244.43509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-768316871.85181284</v>
      </c>
      <c r="L3217" s="444">
        <f t="shared" ca="1" si="144"/>
        <v>-185164366116.2869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-185164366116.2869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-771518192.15119541</v>
      </c>
      <c r="L3218" s="444">
        <f t="shared" ca="1" si="144"/>
        <v>-185935884308.43808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-185935884308.43808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-774732851.28515863</v>
      </c>
      <c r="L3219" s="444">
        <f t="shared" ca="1" si="144"/>
        <v>-186710617159.72324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-186710617159.72324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-777960904.83218014</v>
      </c>
      <c r="L3220" s="444">
        <f t="shared" ca="1" si="144"/>
        <v>-187488578064.55542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-187488578064.55542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-781202408.60231423</v>
      </c>
      <c r="L3221" s="444">
        <f t="shared" ca="1" si="144"/>
        <v>-188269780473.15775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-188269780473.15775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-784457418.63815725</v>
      </c>
      <c r="L3222" s="444">
        <f t="shared" ca="1" si="144"/>
        <v>-189054237891.7959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-189054237891.7959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-787725991.21581626</v>
      </c>
      <c r="L3223" s="444">
        <f t="shared" ca="1" si="144"/>
        <v>-189841963883.01172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-189841963883.01172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-791008182.84588218</v>
      </c>
      <c r="L3224" s="444">
        <f t="shared" ca="1" si="144"/>
        <v>-190632972065.8576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-190632972065.8576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-794304050.27440667</v>
      </c>
      <c r="L3225" s="444">
        <f t="shared" ca="1" si="144"/>
        <v>-191427276116.13202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-191427276116.13202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-797613650.48388338</v>
      </c>
      <c r="L3226" s="444">
        <f t="shared" ca="1" si="144"/>
        <v>-192224889766.61591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-192224889766.61591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-800937040.69423294</v>
      </c>
      <c r="L3227" s="444">
        <f t="shared" ca="1" si="144"/>
        <v>-193025826807.31015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-193025826807.31015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-804274278.3637923</v>
      </c>
      <c r="L3228" s="444">
        <f t="shared" ca="1" si="144"/>
        <v>-193830101085.67395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-193830101085.67395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-807625421.19030809</v>
      </c>
      <c r="L3229" s="444">
        <f t="shared" ca="1" si="144"/>
        <v>-194637726506.86426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-194637726506.86426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-810990527.11193442</v>
      </c>
      <c r="L3230" s="444">
        <f t="shared" ca="1" si="144"/>
        <v>-195448717033.9762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-195448717033.9762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-814369654.3082341</v>
      </c>
      <c r="L3231" s="444">
        <f t="shared" ca="1" si="144"/>
        <v>-196263086688.28442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-196263086688.28442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-817762861.20118511</v>
      </c>
      <c r="L3232" s="444">
        <f t="shared" ca="1" si="144"/>
        <v>-197080849549.4856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-197080849549.4856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-821170206.45618999</v>
      </c>
      <c r="L3233" s="444">
        <f t="shared" ca="1" si="144"/>
        <v>-197902019755.94177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-197902019755.94177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-824591748.98309076</v>
      </c>
      <c r="L3234" s="444">
        <f t="shared" ca="1" si="144"/>
        <v>-198726611504.92487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-198726611504.92487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-828027547.93718696</v>
      </c>
      <c r="L3235" s="444">
        <f t="shared" ca="1" si="144"/>
        <v>-199554639052.86206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-199554639052.86206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-831477662.72025859</v>
      </c>
      <c r="L3236" s="444">
        <f t="shared" ca="1" si="144"/>
        <v>-200386116715.58231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-200386116715.58231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-834942152.98159289</v>
      </c>
      <c r="L3237" s="444">
        <f t="shared" ca="1" si="144"/>
        <v>-201221058868.5639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-201221058868.5639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-838421078.61901629</v>
      </c>
      <c r="L3238" s="444">
        <f t="shared" ca="1" si="144"/>
        <v>-202059479947.18292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-202059479947.18292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-841914499.7799288</v>
      </c>
      <c r="L3239" s="444">
        <f t="shared" ca="1" si="144"/>
        <v>-202901394446.96286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-202901394446.96286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-845422476.86234522</v>
      </c>
      <c r="L3240" s="444">
        <f t="shared" ca="1" si="144"/>
        <v>-203746816923.8252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-203746816923.8252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-848945070.51593828</v>
      </c>
      <c r="L3241" s="444">
        <f t="shared" ca="1" si="144"/>
        <v>-204595761994.34113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-204595761994.34113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-852482341.64308798</v>
      </c>
      <c r="L3242" s="444">
        <f t="shared" ca="1" si="144"/>
        <v>-205448244335.98422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-205448244335.98422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-856034351.39993429</v>
      </c>
      <c r="L3243" s="444">
        <f t="shared" ca="1" si="144"/>
        <v>-206304278687.38416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-206304278687.38416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-859601161.19743395</v>
      </c>
      <c r="L3244" s="444">
        <f t="shared" ca="1" si="144"/>
        <v>-207163879848.5816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-207163879848.5816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-863182832.70242333</v>
      </c>
      <c r="L3245" s="444">
        <f t="shared" ca="1" si="144"/>
        <v>-208027062681.28403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-208027062681.28403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-866779427.83868349</v>
      </c>
      <c r="L3246" s="444">
        <f t="shared" ca="1" si="144"/>
        <v>-208893842109.12271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-208893842109.12271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-870391008.78801131</v>
      </c>
      <c r="L3247" s="444">
        <f t="shared" ca="1" si="144"/>
        <v>-209764233117.91074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-209764233117.91074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-874017637.99129474</v>
      </c>
      <c r="L3248" s="444">
        <f t="shared" ca="1" si="144"/>
        <v>-210638250755.90204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-210638250755.90204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-877659378.1495918</v>
      </c>
      <c r="L3249" s="444">
        <f t="shared" ca="1" si="144"/>
        <v>-211515910134.05164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-211515910134.05164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-881316292.22521508</v>
      </c>
      <c r="L3250" s="444">
        <f t="shared" ca="1" si="144"/>
        <v>-212397226426.27686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-212397226426.27686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-884988443.44282019</v>
      </c>
      <c r="L3251" s="444">
        <f t="shared" ca="1" si="144"/>
        <v>-213282214869.71967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-213282214869.71967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-888675895.29049861</v>
      </c>
      <c r="L3252" s="444">
        <f t="shared" ca="1" si="144"/>
        <v>-214170890765.01016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-214170890765.01016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-892378711.52087581</v>
      </c>
      <c r="L3253" s="444">
        <f t="shared" ca="1" si="144"/>
        <v>-215063269476.53104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-215063269476.53104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-896096956.15221262</v>
      </c>
      <c r="L3254" s="444">
        <f t="shared" ca="1" si="144"/>
        <v>-215959366432.68326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-215959366432.68326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-899830693.46951354</v>
      </c>
      <c r="L3255" s="444">
        <f t="shared" ca="1" si="144"/>
        <v>-216859197126.15277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-216859197126.15277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-903579988.02563643</v>
      </c>
      <c r="L3256" s="444">
        <f t="shared" ca="1" si="144"/>
        <v>-217762777114.17841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-217762777114.17841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-907344904.64240992</v>
      </c>
      <c r="L3257" s="444">
        <f t="shared" ca="1" si="144"/>
        <v>-218670122018.8208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-218670122018.8208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-911125508.41175318</v>
      </c>
      <c r="L3258" s="444">
        <f t="shared" ca="1" si="144"/>
        <v>-219581247527.23254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-219581247527.23254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-914921864.69680226</v>
      </c>
      <c r="L3259" s="444">
        <f t="shared" ca="1" si="144"/>
        <v>-220496169391.92935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-220496169391.92935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-918734039.133039</v>
      </c>
      <c r="L3260" s="444">
        <f t="shared" ca="1" si="144"/>
        <v>-221414903431.06238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-221414903431.06238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-922562097.6294266</v>
      </c>
      <c r="L3261" s="444">
        <f t="shared" ca="1" si="144"/>
        <v>-222337465528.6918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-222337465528.6918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-926406106.36954916</v>
      </c>
      <c r="L3262" s="444">
        <f t="shared" ca="1" si="144"/>
        <v>-223263871635.06134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-223263871635.06134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-930266131.81275547</v>
      </c>
      <c r="L3263" s="444">
        <f t="shared" ca="1" si="144"/>
        <v>-224194137766.87408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-224194137766.87408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-934142240.69530869</v>
      </c>
      <c r="L3264" s="444">
        <f t="shared" ca="1" si="144"/>
        <v>-225128280007.5694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-225128280007.5694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-938034500.03153932</v>
      </c>
      <c r="L3265" s="444">
        <f t="shared" ca="1" si="144"/>
        <v>-226066314507.60092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-226066314507.60092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-941942977.11500382</v>
      </c>
      <c r="L3266" s="444">
        <f t="shared" ca="1" si="144"/>
        <v>-227008257484.71591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-227008257484.71591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-945867739.51964974</v>
      </c>
      <c r="L3267" s="444">
        <f t="shared" ca="1" si="144"/>
        <v>-227954125224.23557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-227954125224.23557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-949808855.10098147</v>
      </c>
      <c r="L3268" s="444">
        <f t="shared" ca="1" si="144"/>
        <v>-228903934079.33655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-228903934079.33655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-953766391.99723577</v>
      </c>
      <c r="L3269" s="444">
        <f t="shared" ca="1" si="144"/>
        <v>-229857700471.33377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-229857700471.33377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-957740418.63055742</v>
      </c>
      <c r="L3270" s="444">
        <f t="shared" ca="1" si="144"/>
        <v>-230815440889.96432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-230815440889.96432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-961731003.70818472</v>
      </c>
      <c r="L3271" s="444">
        <f t="shared" ca="1" si="144"/>
        <v>-231777171893.67252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-231777171893.67252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-965738216.22363555</v>
      </c>
      <c r="L3272" s="444">
        <f t="shared" ca="1" si="144"/>
        <v>-232742910109.89615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-232742910109.89615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-969762125.45790052</v>
      </c>
      <c r="L3273" s="444">
        <f t="shared" ca="1" si="144"/>
        <v>-233712672235.35403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-233712672235.35403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-973802800.98064184</v>
      </c>
      <c r="L3274" s="444">
        <f t="shared" ca="1" si="144"/>
        <v>-234686475036.33469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-234686475036.33469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-977860312.65139449</v>
      </c>
      <c r="L3275" s="444">
        <f t="shared" ca="1" si="144"/>
        <v>-235664335348.98608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-235664335348.98608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-981934730.62077534</v>
      </c>
      <c r="L3276" s="444">
        <f t="shared" ca="1" si="144"/>
        <v>-236646270079.60687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-236646270079.60687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-986026125.33169544</v>
      </c>
      <c r="L3277" s="444">
        <f t="shared" ca="1" si="144"/>
        <v>-237632296204.93857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-237632296204.93857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-990134567.52057731</v>
      </c>
      <c r="L3278" s="444">
        <f t="shared" ca="1" si="144"/>
        <v>-238622430772.45914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-238622430772.45914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-994260128.21857977</v>
      </c>
      <c r="L3279" s="444">
        <f t="shared" ca="1" si="144"/>
        <v>-239616690900.6777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-239616690900.6777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-998402878.75282383</v>
      </c>
      <c r="L3280" s="444">
        <f t="shared" ca="1" si="144"/>
        <v>-240615093779.43054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-240615093779.43054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-1002562890.7476273</v>
      </c>
      <c r="L3281" s="444">
        <f t="shared" ca="1" si="144"/>
        <v>-241617656670.17816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-241617656670.17816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-1006740236.1257423</v>
      </c>
      <c r="L3282" s="444">
        <f t="shared" ca="1" si="144"/>
        <v>-242624396906.30389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-242624396906.30389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-1010934987.1095996</v>
      </c>
      <c r="L3283" s="444">
        <f t="shared" ca="1" si="144"/>
        <v>-243635331893.41348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-243635331893.41348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-1015147216.2225562</v>
      </c>
      <c r="L3284" s="444">
        <f t="shared" ca="1" si="144"/>
        <v>-244650479109.63605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-244650479109.63605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-1019376996.29015</v>
      </c>
      <c r="L3285" s="444">
        <f t="shared" ca="1" si="144"/>
        <v>-245669856105.92621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-245669856105.92621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-1023624400.4413593</v>
      </c>
      <c r="L3286" s="444">
        <f t="shared" ca="1" si="144"/>
        <v>-246693480506.36755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-246693480506.36755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-1027889502.1098648</v>
      </c>
      <c r="L3287" s="444">
        <f t="shared" ca="1" si="144"/>
        <v>-247721370008.47742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-247721370008.47742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-1032172375.0353224</v>
      </c>
      <c r="L3288" s="444">
        <f t="shared" ca="1" si="144"/>
        <v>-248753542383.51273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-248753542383.51273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-1036473093.2646364</v>
      </c>
      <c r="L3289" s="444">
        <f t="shared" ca="1" si="144"/>
        <v>-249790015476.77737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-249790015476.77737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-1040791731.153239</v>
      </c>
      <c r="L3290" s="444">
        <f t="shared" ca="1" si="144"/>
        <v>-250830807207.9306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-250830807207.9306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-1045128363.3663775</v>
      </c>
      <c r="L3291" s="444">
        <f t="shared" ca="1" si="144"/>
        <v>-251875935571.29697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-251875935571.29697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-1049483064.880404</v>
      </c>
      <c r="L3292" s="444">
        <f t="shared" ca="1" si="144"/>
        <v>-252925418636.17737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-252925418636.17737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-1053855910.9840723</v>
      </c>
      <c r="L3293" s="444">
        <f t="shared" ca="1" si="144"/>
        <v>-253979274547.16144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-253979274547.16144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-1058246977.2798394</v>
      </c>
      <c r="L3294" s="444">
        <f t="shared" ca="1" si="144"/>
        <v>-255037521524.44128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-255037521524.44128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-1062656339.6851721</v>
      </c>
      <c r="L3295" s="444">
        <f t="shared" ca="1" si="144"/>
        <v>-256100177864.12646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-256100177864.12646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-1067084074.4338603</v>
      </c>
      <c r="L3296" s="444">
        <f t="shared" ca="1" si="144"/>
        <v>-257167261938.56033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-257167261938.56033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-1071530258.0773348</v>
      </c>
      <c r="L3297" s="444">
        <f t="shared" ca="1" si="144"/>
        <v>-258238792196.63766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-258238792196.63766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-1075994967.4859903</v>
      </c>
      <c r="L3298" s="444">
        <f t="shared" ca="1" si="144"/>
        <v>-259314787164.12366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-259314787164.12366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-1080478279.8505151</v>
      </c>
      <c r="L3299" s="444">
        <f t="shared" ca="1" si="144"/>
        <v>-260395265443.97418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-260395265443.97418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-1084980272.6832256</v>
      </c>
      <c r="L3300" s="444">
        <f t="shared" ca="1" si="144"/>
        <v>-261480245716.65741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-261480245716.65741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-1089501023.8194058</v>
      </c>
      <c r="L3301" s="444">
        <f t="shared" ca="1" si="144"/>
        <v>-262569746740.47681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-262569746740.47681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-1094040611.4186532</v>
      </c>
      <c r="L3302" s="444">
        <f t="shared" ca="1" si="144"/>
        <v>-263663787351.89545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-263663787351.89545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-1098599113.9662311</v>
      </c>
      <c r="L3303" s="444">
        <f t="shared" ca="1" si="144"/>
        <v>-264762386465.86166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-264762386465.86166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-1103176610.2744234</v>
      </c>
      <c r="L3304" s="444">
        <f t="shared" ca="1" si="144"/>
        <v>-265865563076.13608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-265865563076.13608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-1107773179.4839003</v>
      </c>
      <c r="L3305" s="444">
        <f t="shared" ca="1" si="144"/>
        <v>-266973336255.61996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-266973336255.61996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-1112388901.0650833</v>
      </c>
      <c r="L3306" s="444">
        <f t="shared" ca="1" si="144"/>
        <v>-268085725156.68506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-268085725156.68506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-1117023854.8195212</v>
      </c>
      <c r="L3307" s="444">
        <f t="shared" ca="1" si="144"/>
        <v>-269202749011.50458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-269202749011.50458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-1121678120.881269</v>
      </c>
      <c r="L3308" s="444">
        <f t="shared" ca="1" si="144"/>
        <v>-270324427132.38583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-270324427132.38583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-1126351779.7182744</v>
      </c>
      <c r="L3309" s="444">
        <f t="shared" ca="1" si="144"/>
        <v>-271450778912.1041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-271450778912.1041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-1131044912.1337669</v>
      </c>
      <c r="L3310" s="444">
        <f t="shared" ca="1" si="144"/>
        <v>-272581823824.23785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-272581823824.23785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-1135757599.2676578</v>
      </c>
      <c r="L3311" s="444">
        <f t="shared" ca="1" si="144"/>
        <v>-273717581423.50552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-273717581423.50552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-1140489922.5979395</v>
      </c>
      <c r="L3312" s="444">
        <f t="shared" ca="1" si="144"/>
        <v>-274858071346.10345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-274858071346.10345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-1145241963.9420979</v>
      </c>
      <c r="L3313" s="444">
        <f t="shared" ca="1" si="144"/>
        <v>-276003313310.04553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-276003313310.04553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-1150013805.458523</v>
      </c>
      <c r="L3314" s="444">
        <f t="shared" ca="1" si="144"/>
        <v>-277153327115.50403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-277153327115.50403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-1154805529.6479335</v>
      </c>
      <c r="L3315" s="444">
        <f t="shared" ca="1" si="144"/>
        <v>-278308132645.15198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-278308132645.15198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-1159617219.3548</v>
      </c>
      <c r="L3316" s="444">
        <f t="shared" ca="1" si="144"/>
        <v>-279467749864.50677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-279467749864.50677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-1164448957.7687783</v>
      </c>
      <c r="L3317" s="444">
        <f t="shared" ca="1" si="144"/>
        <v>-280632198822.27557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-280632198822.27557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-1169300828.4261482</v>
      </c>
      <c r="L3318" s="444">
        <f t="shared" ca="1" si="144"/>
        <v>-281801499650.70172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-281801499650.70172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-1174172915.2112572</v>
      </c>
      <c r="L3319" s="444">
        <f t="shared" ca="1" si="144"/>
        <v>-282975672565.91296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-282975672565.91296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-1179065302.3579707</v>
      </c>
      <c r="L3320" s="444">
        <f t="shared" ca="1" si="144"/>
        <v>-284154737868.27094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-284154737868.27094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-1183978074.451129</v>
      </c>
      <c r="L3321" s="444">
        <f t="shared" ca="1" si="144"/>
        <v>-285338715942.72205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-285338715942.72205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-1188911316.4280086</v>
      </c>
      <c r="L3322" s="444">
        <f t="shared" ca="1" si="144"/>
        <v>-286527627259.15002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-286527627259.15002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-1193865113.5797918</v>
      </c>
      <c r="L3323" s="444">
        <f t="shared" ref="L3323:L3577" ca="1" si="149">I3323-J3323+K3323</f>
        <v>-287721492372.7298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-287721492372.7298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-1198839551.5530407</v>
      </c>
      <c r="L3324" s="444">
        <f t="shared" ca="1" si="149"/>
        <v>-288920331924.28284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-288920331924.28284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-1203834716.3511784</v>
      </c>
      <c r="L3325" s="444">
        <f t="shared" ca="1" si="149"/>
        <v>-290124166640.63403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-290124166640.63403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-1208850694.3359752</v>
      </c>
      <c r="L3326" s="444">
        <f t="shared" ca="1" si="149"/>
        <v>-291333017334.97003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-291333017334.97003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-1213887572.2290418</v>
      </c>
      <c r="L3327" s="444">
        <f t="shared" ca="1" si="149"/>
        <v>-292546904907.1991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-292546904907.1991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-1218945437.1133296</v>
      </c>
      <c r="L3328" s="444">
        <f t="shared" ca="1" si="149"/>
        <v>-293765850344.31244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-293765850344.31244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-1224024376.4346352</v>
      </c>
      <c r="L3329" s="444">
        <f t="shared" ca="1" si="149"/>
        <v>-294989874720.74707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-294989874720.74707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-1229124478.0031128</v>
      </c>
      <c r="L3330" s="444">
        <f t="shared" ca="1" si="149"/>
        <v>-296218999198.75018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-296218999198.75018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-1234245829.9947925</v>
      </c>
      <c r="L3331" s="444">
        <f t="shared" ca="1" si="149"/>
        <v>-297453245028.745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-297453245028.745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-1239388520.953104</v>
      </c>
      <c r="L3332" s="444">
        <f t="shared" ca="1" si="149"/>
        <v>-298692633549.69812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-298692633549.69812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-1244552639.7904088</v>
      </c>
      <c r="L3333" s="444">
        <f t="shared" ca="1" si="149"/>
        <v>-299937186189.48853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-299937186189.48853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-1249738275.7895355</v>
      </c>
      <c r="L3334" s="444">
        <f t="shared" ca="1" si="149"/>
        <v>-301186924465.27808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-301186924465.27808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-1254945518.6053252</v>
      </c>
      <c r="L3335" s="444">
        <f t="shared" ca="1" si="149"/>
        <v>-302441869983.88342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-302441869983.88342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-1260174458.266181</v>
      </c>
      <c r="L3336" s="444">
        <f t="shared" ca="1" si="149"/>
        <v>-303702044442.1496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-303702044442.1496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-1265425185.1756234</v>
      </c>
      <c r="L3337" s="444">
        <f t="shared" ca="1" si="149"/>
        <v>-304967469627.3252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-304967469627.3252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-1270697790.1138549</v>
      </c>
      <c r="L3338" s="444">
        <f t="shared" ca="1" si="149"/>
        <v>-306238167417.43903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-306238167417.43903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-1275992364.2393293</v>
      </c>
      <c r="L3339" s="444">
        <f t="shared" ca="1" si="149"/>
        <v>-307514159781.67834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-307514159781.67834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-1281308999.0903263</v>
      </c>
      <c r="L3340" s="444">
        <f t="shared" ca="1" si="149"/>
        <v>-308795468780.76868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-308795468780.76868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-1286647786.5865362</v>
      </c>
      <c r="L3341" s="444">
        <f t="shared" ca="1" si="149"/>
        <v>-310082116567.35522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-310082116567.35522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-1292008819.0306468</v>
      </c>
      <c r="L3342" s="444">
        <f t="shared" ca="1" si="149"/>
        <v>-311374125386.38586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-311374125386.38586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-1297392189.109941</v>
      </c>
      <c r="L3343" s="444">
        <f t="shared" ca="1" si="149"/>
        <v>-312671517575.49579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-312671517575.49579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-1302797989.8978992</v>
      </c>
      <c r="L3344" s="444">
        <f t="shared" ca="1" si="149"/>
        <v>-313974315565.39368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-313974315565.39368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-1308226314.8558071</v>
      </c>
      <c r="L3345" s="444">
        <f t="shared" ca="1" si="149"/>
        <v>-315282541880.24951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-315282541880.24951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-1313677257.834373</v>
      </c>
      <c r="L3346" s="444">
        <f t="shared" ca="1" si="149"/>
        <v>-316596219138.08386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-316596219138.08386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-1319150913.0753493</v>
      </c>
      <c r="L3347" s="444">
        <f t="shared" ca="1" si="149"/>
        <v>-317915370051.15924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-317915370051.15924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-1324647375.2131634</v>
      </c>
      <c r="L3348" s="444">
        <f t="shared" ca="1" si="149"/>
        <v>-319240017426.37238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-319240017426.37238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-1330166739.2765515</v>
      </c>
      <c r="L3349" s="444">
        <f t="shared" ca="1" si="149"/>
        <v>-320570184165.64893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-320570184165.64893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-1335709100.6902039</v>
      </c>
      <c r="L3350" s="444">
        <f t="shared" ca="1" si="149"/>
        <v>-321905893266.33911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-321905893266.33911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-1341274555.276413</v>
      </c>
      <c r="L3351" s="444">
        <f t="shared" ca="1" si="149"/>
        <v>-323247167821.61554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-323247167821.61554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-1346863199.2567315</v>
      </c>
      <c r="L3352" s="444">
        <f t="shared" ca="1" si="149"/>
        <v>-324594031020.87225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-324594031020.87225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-1352475129.2536345</v>
      </c>
      <c r="L3353" s="444">
        <f t="shared" ca="1" si="149"/>
        <v>-325946506150.12592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-325946506150.12592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-1358110442.2921913</v>
      </c>
      <c r="L3354" s="444">
        <f t="shared" ca="1" si="149"/>
        <v>-327304616592.41809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-327304616592.41809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-1363769235.8017421</v>
      </c>
      <c r="L3355" s="444">
        <f t="shared" ca="1" si="149"/>
        <v>-328668385828.21985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-328668385828.21985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-1369451607.6175828</v>
      </c>
      <c r="L3356" s="444">
        <f t="shared" ca="1" si="149"/>
        <v>-330037837435.8374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-330037837435.8374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-1375157655.9826558</v>
      </c>
      <c r="L3357" s="444">
        <f t="shared" ca="1" si="149"/>
        <v>-331412995091.82007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-331412995091.82007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-1380887479.5492504</v>
      </c>
      <c r="L3358" s="444">
        <f t="shared" ca="1" si="149"/>
        <v>-332793882571.36932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-332793882571.36932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-1386641177.3807056</v>
      </c>
      <c r="L3359" s="444">
        <f t="shared" ca="1" si="149"/>
        <v>-334180523748.75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-334180523748.75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-1392418848.953125</v>
      </c>
      <c r="L3360" s="444">
        <f t="shared" ca="1" si="149"/>
        <v>-335572942597.70313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-335572942597.70313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-1398220594.1570964</v>
      </c>
      <c r="L3361" s="444">
        <f t="shared" ca="1" si="149"/>
        <v>-336971163191.86023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-336971163191.86023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-1404046513.2994175</v>
      </c>
      <c r="L3362" s="444">
        <f t="shared" ca="1" si="149"/>
        <v>-338375209705.15967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-338375209705.15967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-1409896707.1048319</v>
      </c>
      <c r="L3363" s="444">
        <f t="shared" ca="1" si="149"/>
        <v>-339785106412.26453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-339785106412.26453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-1415771276.7177689</v>
      </c>
      <c r="L3364" s="444">
        <f t="shared" ca="1" si="149"/>
        <v>-341200877688.9823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-341200877688.9823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-1421670323.704093</v>
      </c>
      <c r="L3365" s="444">
        <f t="shared" ca="1" si="149"/>
        <v>-342622548012.6864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-342622548012.6864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-1427593950.05286</v>
      </c>
      <c r="L3366" s="444">
        <f t="shared" ca="1" si="149"/>
        <v>-344050141962.73926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-344050141962.73926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-1433542258.1780803</v>
      </c>
      <c r="L3367" s="444">
        <f t="shared" ca="1" si="149"/>
        <v>-345483684220.91736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-345483684220.91736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-1439515350.9204891</v>
      </c>
      <c r="L3368" s="444">
        <f t="shared" ca="1" si="149"/>
        <v>-346923199571.83783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-346923199571.83783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-1445513331.5493243</v>
      </c>
      <c r="L3369" s="444">
        <f t="shared" ca="1" si="149"/>
        <v>-348368712903.38715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-348368712903.38715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-1451536303.7641132</v>
      </c>
      <c r="L3370" s="444">
        <f t="shared" ca="1" si="149"/>
        <v>-349820249207.15125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-349820249207.15125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-1457584371.6964636</v>
      </c>
      <c r="L3371" s="444">
        <f t="shared" ca="1" si="149"/>
        <v>-351277833578.84772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-351277833578.84772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-1463657639.9118655</v>
      </c>
      <c r="L3372" s="444">
        <f t="shared" ca="1" si="149"/>
        <v>-352741491218.75958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-352741491218.75958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-1469756213.4114983</v>
      </c>
      <c r="L3373" s="444">
        <f t="shared" ca="1" si="149"/>
        <v>-354211247432.17108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-354211247432.17108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-1475880197.6340461</v>
      </c>
      <c r="L3374" s="444">
        <f t="shared" ca="1" si="149"/>
        <v>-355687127629.80511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-355687127629.80511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-1482029698.4575212</v>
      </c>
      <c r="L3375" s="444">
        <f t="shared" ca="1" si="149"/>
        <v>-357169157328.26263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-357169157328.26263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-1488204822.2010944</v>
      </c>
      <c r="L3376" s="444">
        <f t="shared" ca="1" si="149"/>
        <v>-358657362150.46375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-358657362150.46375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-1494405675.6269321</v>
      </c>
      <c r="L3377" s="444">
        <f t="shared" ca="1" si="149"/>
        <v>-360151767826.0907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-360151767826.0907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-1500632365.9420445</v>
      </c>
      <c r="L3378" s="444">
        <f t="shared" ca="1" si="149"/>
        <v>-361652400192.03271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-361652400192.03271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-1506885000.8001363</v>
      </c>
      <c r="L3379" s="444">
        <f t="shared" ca="1" si="149"/>
        <v>-363159285192.83282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-363159285192.83282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-1513163688.3034701</v>
      </c>
      <c r="L3380" s="444">
        <f t="shared" ca="1" si="149"/>
        <v>-364672448881.13629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-364672448881.13629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-1519468537.0047345</v>
      </c>
      <c r="L3381" s="444">
        <f t="shared" ca="1" si="149"/>
        <v>-366191917418.14105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-366191917418.14105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-1525799655.908921</v>
      </c>
      <c r="L3382" s="444">
        <f t="shared" ca="1" si="149"/>
        <v>-367717717074.04999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-367717717074.04999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-1532157154.4752083</v>
      </c>
      <c r="L3383" s="444">
        <f t="shared" ca="1" si="149"/>
        <v>-369249874228.52521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-369249874228.52521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-1538541142.618855</v>
      </c>
      <c r="L3384" s="444">
        <f t="shared" ca="1" si="149"/>
        <v>-370788415371.14404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-370788415371.14404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-1544951730.7131002</v>
      </c>
      <c r="L3385" s="444">
        <f t="shared" ca="1" si="149"/>
        <v>-372333367101.85712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-372333367101.85712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-1551389029.5910714</v>
      </c>
      <c r="L3386" s="444">
        <f t="shared" ca="1" si="149"/>
        <v>-373884756131.44818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-373884756131.44818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-1557853150.5477006</v>
      </c>
      <c r="L3387" s="444">
        <f t="shared" ca="1" si="149"/>
        <v>-375442609281.99591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-375442609281.99591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-1564344205.3416495</v>
      </c>
      <c r="L3388" s="444">
        <f t="shared" ca="1" si="149"/>
        <v>-377006953487.33759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-377006953487.33759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-1570862306.1972399</v>
      </c>
      <c r="L3389" s="444">
        <f t="shared" ca="1" si="149"/>
        <v>-378577815793.53485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-378577815793.53485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-1577407565.8063953</v>
      </c>
      <c r="L3390" s="444">
        <f t="shared" ca="1" si="149"/>
        <v>-380155223359.34125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-380155223359.34125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-1583980097.3305886</v>
      </c>
      <c r="L3391" s="444">
        <f t="shared" ca="1" si="149"/>
        <v>-381739203456.67181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-381739203456.67181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-1590580014.4027991</v>
      </c>
      <c r="L3392" s="444">
        <f t="shared" ca="1" si="149"/>
        <v>-383329783471.07458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-383329783471.07458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-1597207431.1294775</v>
      </c>
      <c r="L3393" s="444">
        <f t="shared" ca="1" si="149"/>
        <v>-384926990902.20404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-384926990902.20404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-1603862462.0925169</v>
      </c>
      <c r="L3394" s="444">
        <f t="shared" ca="1" si="149"/>
        <v>-386530853364.29657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-386530853364.29657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-1610545222.3512356</v>
      </c>
      <c r="L3395" s="444">
        <f t="shared" ca="1" si="149"/>
        <v>-388141398586.64783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-388141398586.64783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-1617255827.444366</v>
      </c>
      <c r="L3396" s="444">
        <f t="shared" ca="1" si="149"/>
        <v>-389758654414.09216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-389758654414.09216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-1623994393.3920507</v>
      </c>
      <c r="L3397" s="444">
        <f t="shared" ca="1" si="149"/>
        <v>-391382648807.48419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-391382648807.48419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-1630761036.6978507</v>
      </c>
      <c r="L3398" s="444">
        <f t="shared" ca="1" si="149"/>
        <v>-393013409844.18207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-393013409844.18207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-1637555874.3507586</v>
      </c>
      <c r="L3399" s="444">
        <f t="shared" ca="1" si="149"/>
        <v>-394650965718.53284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-394650965718.53284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-1644379023.8272202</v>
      </c>
      <c r="L3400" s="444">
        <f t="shared" ca="1" si="149"/>
        <v>-396295344742.36005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-396295344742.36005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-1651230603.0931668</v>
      </c>
      <c r="L3401" s="444">
        <f t="shared" ca="1" si="149"/>
        <v>-397946575345.45319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-397946575345.45319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-1658110730.606055</v>
      </c>
      <c r="L3402" s="444">
        <f t="shared" ca="1" si="149"/>
        <v>-399604686076.05927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-399604686076.05927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-1665019525.3169136</v>
      </c>
      <c r="L3403" s="444">
        <f t="shared" ca="1" si="149"/>
        <v>-401269705601.37616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-401269705601.37616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-1671957106.6724007</v>
      </c>
      <c r="L3404" s="444">
        <f t="shared" ca="1" si="149"/>
        <v>-402941662708.04858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-402941662708.04858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-1678923594.616869</v>
      </c>
      <c r="L3405" s="444">
        <f t="shared" ca="1" si="149"/>
        <v>-404620586302.66547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-404620586302.66547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-1685919109.5944395</v>
      </c>
      <c r="L3406" s="444">
        <f t="shared" ca="1" si="149"/>
        <v>-406306505412.25989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-406306505412.25989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-1692943772.5510828</v>
      </c>
      <c r="L3407" s="444">
        <f t="shared" ca="1" si="149"/>
        <v>-407999449184.81097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-407999449184.81097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-1699997704.9367123</v>
      </c>
      <c r="L3408" s="444">
        <f t="shared" ca="1" si="149"/>
        <v>-409699446889.74768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-409699446889.74768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-1707081028.7072821</v>
      </c>
      <c r="L3409" s="444">
        <f t="shared" ca="1" si="149"/>
        <v>-411406527918.45496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-411406527918.45496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-1714193866.3268957</v>
      </c>
      <c r="L3410" s="444">
        <f t="shared" ca="1" si="149"/>
        <v>-413120721784.78186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-413120721784.78186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-1721336340.7699244</v>
      </c>
      <c r="L3411" s="444">
        <f t="shared" ca="1" si="149"/>
        <v>-414842058125.55176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-414842058125.55176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-1728508575.5231323</v>
      </c>
      <c r="L3412" s="444">
        <f t="shared" ca="1" si="149"/>
        <v>-416570566701.07489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-416570566701.07489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-1735710694.5878119</v>
      </c>
      <c r="L3413" s="444">
        <f t="shared" ca="1" si="149"/>
        <v>-418306277395.66272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-418306277395.66272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-1742942822.4819279</v>
      </c>
      <c r="L3414" s="444">
        <f t="shared" ca="1" si="149"/>
        <v>-420049220218.14465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-420049220218.14465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-1750205084.2422693</v>
      </c>
      <c r="L3415" s="444">
        <f t="shared" ca="1" si="149"/>
        <v>-421799425302.3869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-421799425302.3869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-1757497605.4266121</v>
      </c>
      <c r="L3416" s="444">
        <f t="shared" ca="1" si="149"/>
        <v>-423556922907.81354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-423556922907.81354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-1764820512.1158898</v>
      </c>
      <c r="L3417" s="444">
        <f t="shared" ca="1" si="149"/>
        <v>-425321743419.92944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-425321743419.92944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-1772173930.9163725</v>
      </c>
      <c r="L3418" s="444">
        <f t="shared" ca="1" si="149"/>
        <v>-427093917350.84583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-427093917350.84583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-1779557988.9618576</v>
      </c>
      <c r="L3419" s="444">
        <f t="shared" ca="1" si="149"/>
        <v>-428873475339.80768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-428873475339.80768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-1786972813.9158657</v>
      </c>
      <c r="L3420" s="444">
        <f t="shared" ca="1" si="149"/>
        <v>-430660448153.72357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-430660448153.72357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-1794418533.9738481</v>
      </c>
      <c r="L3421" s="444">
        <f t="shared" ca="1" si="149"/>
        <v>-432454866687.69745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-432454866687.69745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-1801895277.865406</v>
      </c>
      <c r="L3422" s="444">
        <f t="shared" ca="1" si="149"/>
        <v>-434256761965.56287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-434256761965.56287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-1809403174.8565118</v>
      </c>
      <c r="L3423" s="444">
        <f t="shared" ca="1" si="149"/>
        <v>-436066165140.41937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-436066165140.41937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-1816942354.7517476</v>
      </c>
      <c r="L3424" s="444">
        <f t="shared" ca="1" si="149"/>
        <v>-437883107495.17114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-437883107495.17114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-1824512947.8965464</v>
      </c>
      <c r="L3425" s="444">
        <f t="shared" ca="1" si="149"/>
        <v>-439707620443.06769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-439707620443.06769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-1832115085.1794486</v>
      </c>
      <c r="L3426" s="444">
        <f t="shared" ca="1" si="149"/>
        <v>-441539735528.24713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-441539735528.24713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-1839748898.034363</v>
      </c>
      <c r="L3427" s="444">
        <f t="shared" ca="1" si="149"/>
        <v>-443379484426.28149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-443379484426.28149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-1847414518.4428396</v>
      </c>
      <c r="L3428" s="444">
        <f t="shared" ca="1" si="149"/>
        <v>-445226898944.7243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-445226898944.7243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-1855112078.9363513</v>
      </c>
      <c r="L3429" s="444">
        <f t="shared" ca="1" si="149"/>
        <v>-447082011023.66064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-447082011023.66064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-1862841712.5985858</v>
      </c>
      <c r="L3430" s="444">
        <f t="shared" ca="1" si="149"/>
        <v>-448944852736.25922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-448944852736.25922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-1870603553.0677466</v>
      </c>
      <c r="L3431" s="444">
        <f t="shared" ca="1" si="149"/>
        <v>-450815456289.32697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-450815456289.32697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-1878397734.5388622</v>
      </c>
      <c r="L3432" s="444">
        <f t="shared" ca="1" si="149"/>
        <v>-452693854023.86584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-452693854023.86584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-1886224391.7661073</v>
      </c>
      <c r="L3433" s="444">
        <f t="shared" ca="1" si="149"/>
        <v>-454580078415.63196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-454580078415.63196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-1894083660.0651331</v>
      </c>
      <c r="L3434" s="444">
        <f t="shared" ca="1" si="149"/>
        <v>-456474162075.69708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-456474162075.69708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-1901975675.3154047</v>
      </c>
      <c r="L3435" s="444">
        <f t="shared" ca="1" si="149"/>
        <v>-458376137751.01251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-458376137751.01251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-1909900573.9625521</v>
      </c>
      <c r="L3436" s="444">
        <f t="shared" ca="1" si="149"/>
        <v>-460286038324.97504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-460286038324.97504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-1917858493.0207293</v>
      </c>
      <c r="L3437" s="444">
        <f t="shared" ca="1" si="149"/>
        <v>-462203896817.99579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-462203896817.99579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-1925849570.0749822</v>
      </c>
      <c r="L3438" s="444">
        <f t="shared" ca="1" si="149"/>
        <v>-464129746388.0708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-464129746388.0708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-1933873943.2836282</v>
      </c>
      <c r="L3439" s="444">
        <f t="shared" ca="1" si="149"/>
        <v>-466063620331.35443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-466063620331.35443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-1941931751.3806431</v>
      </c>
      <c r="L3440" s="444">
        <f t="shared" ca="1" si="149"/>
        <v>-468005552082.73505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-468005552082.73505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-1950023133.6780627</v>
      </c>
      <c r="L3441" s="444">
        <f t="shared" ca="1" si="149"/>
        <v>-469955575216.41309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-469955575216.41309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-1958148230.0683877</v>
      </c>
      <c r="L3442" s="444">
        <f t="shared" ca="1" si="149"/>
        <v>-471913723446.48145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-471913723446.48145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-1966307181.0270059</v>
      </c>
      <c r="L3443" s="444">
        <f t="shared" ca="1" si="149"/>
        <v>-473880030627.50842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-473880030627.50842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-1974500127.6146183</v>
      </c>
      <c r="L3444" s="444">
        <f t="shared" ca="1" si="149"/>
        <v>-475854530755.12305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-475854530755.12305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-1982727211.4796793</v>
      </c>
      <c r="L3445" s="444">
        <f t="shared" ca="1" si="149"/>
        <v>-477837257966.60272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-477837257966.60272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-1990988574.8608446</v>
      </c>
      <c r="L3446" s="444">
        <f t="shared" ca="1" si="149"/>
        <v>-479828246541.46356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-479828246541.46356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-1999284360.5894313</v>
      </c>
      <c r="L3447" s="444">
        <f t="shared" ca="1" si="149"/>
        <v>-481827530902.05298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-481827530902.05298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-2007614712.0918875</v>
      </c>
      <c r="L3448" s="444">
        <f t="shared" ca="1" si="149"/>
        <v>-483835145614.14484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-483835145614.14484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-2015979773.3922701</v>
      </c>
      <c r="L3449" s="444">
        <f t="shared" ca="1" si="149"/>
        <v>-485851125387.53711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-485851125387.53711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-2024379689.114738</v>
      </c>
      <c r="L3450" s="444">
        <f t="shared" ca="1" si="149"/>
        <v>-487875505076.65186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-487875505076.65186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-2032814604.4860497</v>
      </c>
      <c r="L3451" s="444">
        <f t="shared" ca="1" si="149"/>
        <v>-489908319681.13788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-489908319681.13788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-2041284665.3380744</v>
      </c>
      <c r="L3452" s="444">
        <f t="shared" ca="1" si="149"/>
        <v>-491949604346.47595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-491949604346.47595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-2049790018.1103163</v>
      </c>
      <c r="L3453" s="444">
        <f t="shared" ca="1" si="149"/>
        <v>-493999394364.58624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-493999394364.58624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-2058330809.8524427</v>
      </c>
      <c r="L3454" s="444">
        <f t="shared" ca="1" si="149"/>
        <v>-496057725174.43866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-496057725174.43866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-2066907188.2268274</v>
      </c>
      <c r="L3455" s="444">
        <f t="shared" ca="1" si="149"/>
        <v>-498124632362.66547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-498124632362.66547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-2075519301.5111063</v>
      </c>
      <c r="L3456" s="444">
        <f t="shared" ca="1" si="149"/>
        <v>-500200151664.17657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-500200151664.17657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-2084167298.6007357</v>
      </c>
      <c r="L3457" s="444">
        <f t="shared" ca="1" si="149"/>
        <v>-502284318962.77728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-502284318962.77728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-2092851329.0115721</v>
      </c>
      <c r="L3458" s="444">
        <f t="shared" ca="1" si="149"/>
        <v>-504377170291.78888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-504377170291.78888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-2101571542.8824537</v>
      </c>
      <c r="L3459" s="444">
        <f t="shared" ca="1" si="149"/>
        <v>-506478741834.67133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-506478741834.67133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-2110328090.9777975</v>
      </c>
      <c r="L3460" s="444">
        <f t="shared" ca="1" si="149"/>
        <v>-508589069925.64911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-508589069925.64911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-2119121124.6902044</v>
      </c>
      <c r="L3461" s="444">
        <f t="shared" ca="1" si="149"/>
        <v>-510708191050.33929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-510708191050.33929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-2127950796.0430803</v>
      </c>
      <c r="L3462" s="444">
        <f t="shared" ca="1" si="149"/>
        <v>-512836141846.38239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-512836141846.38239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-2136817257.69326</v>
      </c>
      <c r="L3463" s="444">
        <f t="shared" ca="1" si="149"/>
        <v>-514972959104.07562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-514972959104.07562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-2145720662.9336483</v>
      </c>
      <c r="L3464" s="444">
        <f t="shared" ca="1" si="149"/>
        <v>-517118679767.00928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-517118679767.00928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-2154661165.6958718</v>
      </c>
      <c r="L3465" s="444">
        <f t="shared" ca="1" si="149"/>
        <v>-519273340932.70514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-519273340932.70514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-2163638920.552938</v>
      </c>
      <c r="L3466" s="444">
        <f t="shared" ca="1" si="149"/>
        <v>-521436979853.25806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-521436979853.25806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-2172654082.7219086</v>
      </c>
      <c r="L3467" s="444">
        <f t="shared" ca="1" si="149"/>
        <v>-523609633935.97998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-523609633935.97998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-2181706808.0665832</v>
      </c>
      <c r="L3468" s="444">
        <f t="shared" ca="1" si="149"/>
        <v>-525791340744.04657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-525791340744.04657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-2190797253.100194</v>
      </c>
      <c r="L3469" s="444">
        <f t="shared" ca="1" si="149"/>
        <v>-527982137997.14679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-527982137997.14679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-2199925574.9881115</v>
      </c>
      <c r="L3470" s="444">
        <f t="shared" ca="1" si="149"/>
        <v>-530182063572.13489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-530182063572.13489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-2209091931.5505624</v>
      </c>
      <c r="L3471" s="444">
        <f t="shared" ca="1" si="149"/>
        <v>-532391155503.68542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-532391155503.68542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-2218296481.2653561</v>
      </c>
      <c r="L3472" s="444">
        <f t="shared" ca="1" si="149"/>
        <v>-534609451984.95081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-534609451984.95081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-2227539383.2706285</v>
      </c>
      <c r="L3473" s="444">
        <f t="shared" ca="1" si="149"/>
        <v>-536836991368.22144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-536836991368.22144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-2236820797.3675895</v>
      </c>
      <c r="L3474" s="444">
        <f t="shared" ca="1" si="149"/>
        <v>-539073812165.58905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-539073812165.58905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-2246140884.0232878</v>
      </c>
      <c r="L3475" s="444">
        <f t="shared" ca="1" si="149"/>
        <v>-541319953049.61237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-541319953049.61237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-2255499804.373385</v>
      </c>
      <c r="L3476" s="444">
        <f t="shared" ca="1" si="149"/>
        <v>-543575452853.98578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-543575452853.98578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-2264897720.2249408</v>
      </c>
      <c r="L3477" s="444">
        <f t="shared" ca="1" si="149"/>
        <v>-545840350574.21069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-545840350574.21069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-2274334794.0592108</v>
      </c>
      <c r="L3478" s="444">
        <f t="shared" ca="1" si="149"/>
        <v>-548114685368.2699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-548114685368.2699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-2283811189.0344577</v>
      </c>
      <c r="L3479" s="444">
        <f t="shared" ca="1" si="149"/>
        <v>-550398496557.30432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-550398496557.30432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-2293327068.9887681</v>
      </c>
      <c r="L3480" s="444">
        <f t="shared" ca="1" si="149"/>
        <v>-552691823626.29309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-552691823626.29309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-2302882598.4428878</v>
      </c>
      <c r="L3481" s="444">
        <f t="shared" ca="1" si="149"/>
        <v>-554994706224.73596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-554994706224.73596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-2312477942.6030664</v>
      </c>
      <c r="L3482" s="444">
        <f t="shared" ca="1" si="149"/>
        <v>-557307184167.33899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-557307184167.33899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-2322113267.3639126</v>
      </c>
      <c r="L3483" s="444">
        <f t="shared" ca="1" si="149"/>
        <v>-559629297434.70288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-559629297434.70288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-2331788739.3112621</v>
      </c>
      <c r="L3484" s="444">
        <f t="shared" ca="1" si="149"/>
        <v>-561961086174.01416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-561961086174.01416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-2341504525.725059</v>
      </c>
      <c r="L3485" s="444">
        <f t="shared" ca="1" si="149"/>
        <v>-564302590699.73926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-564302590699.73926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-2351260794.5822468</v>
      </c>
      <c r="L3486" s="444">
        <f t="shared" ca="1" si="149"/>
        <v>-566653851494.32153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-566653851494.32153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-2361057714.5596728</v>
      </c>
      <c r="L3487" s="444">
        <f t="shared" ca="1" si="149"/>
        <v>-569014909208.88123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-569014909208.88123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-2370895455.0370049</v>
      </c>
      <c r="L3488" s="444">
        <f t="shared" ca="1" si="149"/>
        <v>-571385804663.91821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-571385804663.91821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-2380774186.099659</v>
      </c>
      <c r="L3489" s="444">
        <f t="shared" ca="1" si="149"/>
        <v>-573766578850.01782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-573766578850.01782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-2390694078.5417409</v>
      </c>
      <c r="L3490" s="444">
        <f t="shared" ca="1" si="149"/>
        <v>-576157272928.55957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-576157272928.55957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-2400655303.8689981</v>
      </c>
      <c r="L3491" s="444">
        <f t="shared" ca="1" si="149"/>
        <v>-578557928232.42859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-578557928232.42859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-2410658034.3017859</v>
      </c>
      <c r="L3492" s="444">
        <f t="shared" ca="1" si="149"/>
        <v>-580968586266.73035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-580968586266.73035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-2420702442.7780433</v>
      </c>
      <c r="L3493" s="444">
        <f t="shared" ca="1" si="149"/>
        <v>-583389288709.50842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-583389288709.50842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-2430788702.956285</v>
      </c>
      <c r="L3494" s="444">
        <f t="shared" ca="1" si="149"/>
        <v>-585820077412.46472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-585820077412.46472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-2440916989.2186031</v>
      </c>
      <c r="L3495" s="444">
        <f t="shared" ca="1" si="149"/>
        <v>-588260994401.68335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-588260994401.68335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-2451087476.6736808</v>
      </c>
      <c r="L3496" s="444">
        <f t="shared" ca="1" si="149"/>
        <v>-590712081878.35706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-590712081878.35706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-2461300341.159821</v>
      </c>
      <c r="L3497" s="444">
        <f t="shared" ca="1" si="149"/>
        <v>-593173382219.51685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-593173382219.51685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-2471555759.2479868</v>
      </c>
      <c r="L3498" s="444">
        <f t="shared" ca="1" si="149"/>
        <v>-595644937978.76489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-595644937978.76489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-2481853908.2448535</v>
      </c>
      <c r="L3499" s="444">
        <f t="shared" ca="1" si="149"/>
        <v>-598126791887.00977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-598126791887.00977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-2492194966.1958742</v>
      </c>
      <c r="L3500" s="444">
        <f t="shared" ca="1" si="149"/>
        <v>-600618986853.20569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-600618986853.20569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-2502579111.8883572</v>
      </c>
      <c r="L3501" s="444">
        <f t="shared" ca="1" si="149"/>
        <v>-603121565965.09399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-603121565965.09399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-2513006524.8545585</v>
      </c>
      <c r="L3502" s="444">
        <f t="shared" ca="1" si="149"/>
        <v>-605634572489.94861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-605634572489.94861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-2523477385.3747859</v>
      </c>
      <c r="L3503" s="444">
        <f t="shared" ca="1" si="149"/>
        <v>-608158049875.32336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-608158049875.32336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-2533991874.480514</v>
      </c>
      <c r="L3504" s="444">
        <f t="shared" ca="1" si="149"/>
        <v>-610692041749.80383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-610692041749.80383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-2544550173.9575157</v>
      </c>
      <c r="L3505" s="444">
        <f t="shared" ca="1" si="149"/>
        <v>-613236591923.76135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-613236591923.76135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-2555152466.3490057</v>
      </c>
      <c r="L3506" s="444">
        <f t="shared" ca="1" si="149"/>
        <v>-615791744390.11035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-615791744390.11035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-2565798934.9587932</v>
      </c>
      <c r="L3507" s="444">
        <f t="shared" ca="1" si="149"/>
        <v>-618357543325.06909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-618357543325.06909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-2576489763.8544545</v>
      </c>
      <c r="L3508" s="444">
        <f t="shared" ca="1" si="149"/>
        <v>-620934033088.92358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-620934033088.92358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-2587225137.8705149</v>
      </c>
      <c r="L3509" s="444">
        <f t="shared" ca="1" si="149"/>
        <v>-623521258226.79407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-623521258226.79407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-2598005242.6116419</v>
      </c>
      <c r="L3510" s="444">
        <f t="shared" ca="1" si="149"/>
        <v>-626119263469.40576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-626119263469.40576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-2608830264.4558573</v>
      </c>
      <c r="L3511" s="444">
        <f t="shared" ca="1" si="149"/>
        <v>-628728093733.86157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-628728093733.86157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-2619700390.5577564</v>
      </c>
      <c r="L3512" s="444">
        <f t="shared" ca="1" si="149"/>
        <v>-631347794124.41931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-631347794124.41931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-2630615808.851747</v>
      </c>
      <c r="L3513" s="444">
        <f t="shared" ca="1" si="149"/>
        <v>-633978409933.27112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-633978409933.27112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-2641576708.0552964</v>
      </c>
      <c r="L3514" s="444">
        <f t="shared" ca="1" si="149"/>
        <v>-636619986641.32642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-636619986641.32642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-2652583277.6721935</v>
      </c>
      <c r="L3515" s="444">
        <f t="shared" ca="1" si="149"/>
        <v>-639272569918.99866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-639272569918.99866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-2663635707.9958277</v>
      </c>
      <c r="L3516" s="444">
        <f t="shared" ca="1" si="149"/>
        <v>-641936205626.99451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-641936205626.99451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-2674734190.1124773</v>
      </c>
      <c r="L3517" s="444">
        <f t="shared" ca="1" si="149"/>
        <v>-644610939817.10693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-644610939817.10693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-2685878915.9046121</v>
      </c>
      <c r="L3518" s="444">
        <f t="shared" ca="1" si="149"/>
        <v>-647296818733.0116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-647296818733.0116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-2697070078.054215</v>
      </c>
      <c r="L3519" s="444">
        <f t="shared" ca="1" si="149"/>
        <v>-649993888811.0658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-649993888811.0658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-2708307870.0461073</v>
      </c>
      <c r="L3520" s="444">
        <f t="shared" ca="1" si="149"/>
        <v>-652702196681.11194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-652702196681.11194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-2719592486.1712999</v>
      </c>
      <c r="L3521" s="444">
        <f t="shared" ca="1" si="149"/>
        <v>-655421789167.2832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-655421789167.2832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-2730924121.5303469</v>
      </c>
      <c r="L3522" s="444">
        <f t="shared" ca="1" si="149"/>
        <v>-658152713288.8136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-658152713288.8136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-2742302972.0367231</v>
      </c>
      <c r="L3523" s="444">
        <f t="shared" ca="1" si="149"/>
        <v>-660895016260.85034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-660895016260.85034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-2753729234.4202099</v>
      </c>
      <c r="L3524" s="444">
        <f t="shared" ca="1" si="149"/>
        <v>-663648745495.27051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-663648745495.27051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-2765203106.2302938</v>
      </c>
      <c r="L3525" s="444">
        <f t="shared" ca="1" si="149"/>
        <v>-666413948601.50085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-666413948601.50085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-2776724785.8395867</v>
      </c>
      <c r="L3526" s="444">
        <f t="shared" ca="1" si="149"/>
        <v>-669190673387.34045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-669190673387.34045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-2788294472.4472518</v>
      </c>
      <c r="L3527" s="444">
        <f t="shared" ca="1" si="149"/>
        <v>-671978967859.78772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-671978967859.78772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-2799912366.082449</v>
      </c>
      <c r="L3528" s="444">
        <f t="shared" ca="1" si="149"/>
        <v>-674778880225.87012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-674778880225.87012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-2811578667.6077919</v>
      </c>
      <c r="L3529" s="444">
        <f t="shared" ca="1" si="149"/>
        <v>-677590458893.47791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-677590458893.47791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-2823293578.7228246</v>
      </c>
      <c r="L3530" s="444">
        <f t="shared" ca="1" si="149"/>
        <v>-680413752472.20068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-680413752472.20068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-2835057301.9675026</v>
      </c>
      <c r="L3531" s="444">
        <f t="shared" ca="1" si="149"/>
        <v>-683248809774.16821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-683248809774.16821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-2846870040.7257009</v>
      </c>
      <c r="L3532" s="444">
        <f t="shared" ca="1" si="149"/>
        <v>-686095679814.89392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-686095679814.89392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-2858731999.2287245</v>
      </c>
      <c r="L3533" s="444">
        <f t="shared" ca="1" si="149"/>
        <v>-688954411814.12268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-688954411814.12268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-2870643382.5588446</v>
      </c>
      <c r="L3534" s="444">
        <f t="shared" ca="1" si="149"/>
        <v>-691825055196.68152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-691825055196.68152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-2882604396.6528397</v>
      </c>
      <c r="L3535" s="444">
        <f t="shared" ca="1" si="149"/>
        <v>-694707659593.33435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-694707659593.33435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-2894615248.3055596</v>
      </c>
      <c r="L3536" s="444">
        <f t="shared" ca="1" si="149"/>
        <v>-697602274841.63989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-697602274841.63989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-2906676145.1734996</v>
      </c>
      <c r="L3537" s="444">
        <f t="shared" ca="1" si="149"/>
        <v>-700508950986.81335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-700508950986.81335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-2918787295.778389</v>
      </c>
      <c r="L3538" s="444">
        <f t="shared" ca="1" si="149"/>
        <v>-703427738282.5918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-703427738282.5918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-2930948909.5107989</v>
      </c>
      <c r="L3539" s="444">
        <f t="shared" ca="1" si="149"/>
        <v>-706358687192.10254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-706358687192.10254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-2943161196.6337605</v>
      </c>
      <c r="L3540" s="444">
        <f t="shared" ca="1" si="149"/>
        <v>-709301848388.73633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-709301848388.73633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-2955424368.2864013</v>
      </c>
      <c r="L3541" s="444">
        <f t="shared" ca="1" si="149"/>
        <v>-712257272757.02271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-712257272757.02271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-2967738636.4875946</v>
      </c>
      <c r="L3542" s="444">
        <f t="shared" ca="1" si="149"/>
        <v>-715225011393.51025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-715225011393.51025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-2980104214.139626</v>
      </c>
      <c r="L3543" s="444">
        <f t="shared" ca="1" si="149"/>
        <v>-718205115607.6499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-718205115607.6499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-2992521315.0318747</v>
      </c>
      <c r="L3544" s="444">
        <f t="shared" ca="1" si="149"/>
        <v>-721197636922.68176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-721197636922.68176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-3004990153.8445072</v>
      </c>
      <c r="L3545" s="444">
        <f t="shared" ca="1" si="149"/>
        <v>-724202627076.52625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-724202627076.52625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-3017510946.1521926</v>
      </c>
      <c r="L3546" s="444">
        <f t="shared" ca="1" si="149"/>
        <v>-727220138022.67847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-727220138022.67847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-3030083908.4278269</v>
      </c>
      <c r="L3547" s="444">
        <f t="shared" ca="1" si="149"/>
        <v>-730250221931.10632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-730250221931.10632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-3042709258.0462761</v>
      </c>
      <c r="L3548" s="444">
        <f t="shared" ca="1" si="149"/>
        <v>-733292931189.15259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-733292931189.15259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-3055387213.2881355</v>
      </c>
      <c r="L3549" s="444">
        <f t="shared" ca="1" si="149"/>
        <v>-736348318402.44067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-736348318402.44067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-3068117993.343503</v>
      </c>
      <c r="L3550" s="444">
        <f t="shared" ca="1" si="149"/>
        <v>-739416436395.78418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-739416436395.78418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-3080901818.3157673</v>
      </c>
      <c r="L3551" s="444">
        <f t="shared" ca="1" si="149"/>
        <v>-742497338214.09998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-742497338214.09998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-3093738909.2254167</v>
      </c>
      <c r="L3552" s="444">
        <f t="shared" ca="1" si="149"/>
        <v>-745591077123.32544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-745591077123.32544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-3106629488.0138559</v>
      </c>
      <c r="L3553" s="444">
        <f t="shared" ca="1" si="149"/>
        <v>-748697706611.33936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-748697706611.33936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-3119573777.5472474</v>
      </c>
      <c r="L3554" s="444">
        <f t="shared" ca="1" si="149"/>
        <v>-751817280388.8866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-751817280388.8866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-3132572001.6203609</v>
      </c>
      <c r="L3555" s="444">
        <f t="shared" ca="1" si="149"/>
        <v>-754949852390.50696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-754949852390.50696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-3145624384.9604454</v>
      </c>
      <c r="L3556" s="444">
        <f t="shared" ca="1" si="149"/>
        <v>-758095476775.46741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-758095476775.46741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-3158731153.2311144</v>
      </c>
      <c r="L3557" s="444">
        <f t="shared" ca="1" si="149"/>
        <v>-761254207928.69849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-761254207928.69849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-3171892533.0362434</v>
      </c>
      <c r="L3558" s="444">
        <f t="shared" ca="1" si="149"/>
        <v>-764426100461.73474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-764426100461.73474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-3185108751.9238949</v>
      </c>
      <c r="L3559" s="444">
        <f t="shared" ca="1" si="149"/>
        <v>-767611209213.65869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-767611209213.65869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-3198380038.3902445</v>
      </c>
      <c r="L3560" s="444">
        <f t="shared" ca="1" si="149"/>
        <v>-770809589252.04895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-770809589252.04895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-3211706621.8835373</v>
      </c>
      <c r="L3561" s="444">
        <f t="shared" ca="1" si="149"/>
        <v>-774021295873.9325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-774021295873.9325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-3225088732.8080521</v>
      </c>
      <c r="L3562" s="444">
        <f t="shared" ca="1" si="149"/>
        <v>-777246384606.7406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-777246384606.7406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-3238526602.5280857</v>
      </c>
      <c r="L3563" s="444">
        <f t="shared" ca="1" si="149"/>
        <v>-780484911209.26868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-780484911209.26868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-3252020463.371953</v>
      </c>
      <c r="L3564" s="444">
        <f t="shared" ca="1" si="149"/>
        <v>-783736931672.64063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-783736931672.64063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-3265570548.6360025</v>
      </c>
      <c r="L3565" s="444">
        <f t="shared" ca="1" si="149"/>
        <v>-787002502221.27661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-787002502221.27661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-3279177092.5886526</v>
      </c>
      <c r="L3566" s="444">
        <f t="shared" ca="1" si="149"/>
        <v>-790281679313.86523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-790281679313.86523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-3292840330.4744387</v>
      </c>
      <c r="L3567" s="444">
        <f t="shared" ca="1" si="149"/>
        <v>-793574519644.33972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-793574519644.33972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-3306560498.5180821</v>
      </c>
      <c r="L3568" s="444">
        <f t="shared" ca="1" si="149"/>
        <v>-796881080142.85779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-796881080142.85779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-3320337833.9285741</v>
      </c>
      <c r="L3569" s="444">
        <f t="shared" ca="1" si="149"/>
        <v>-800201417976.78638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-800201417976.78638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-3334172574.9032764</v>
      </c>
      <c r="L3570" s="444">
        <f t="shared" ca="1" si="149"/>
        <v>-803535590551.6897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-803535590551.6897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-3348064960.6320405</v>
      </c>
      <c r="L3571" s="444">
        <f t="shared" ca="1" si="149"/>
        <v>-806883655512.32178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-806883655512.32178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-3362015231.3013406</v>
      </c>
      <c r="L3572" s="444">
        <f t="shared" ca="1" si="149"/>
        <v>-810245670743.62317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-810245670743.62317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-3376023628.0984297</v>
      </c>
      <c r="L3573" s="444">
        <f t="shared" ca="1" si="149"/>
        <v>-813621694371.72156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-813621694371.72156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-3390090393.2155066</v>
      </c>
      <c r="L3574" s="444">
        <f t="shared" ca="1" si="149"/>
        <v>-817011784764.93701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-817011784764.93701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-3404215769.8539042</v>
      </c>
      <c r="L3575" s="444">
        <f t="shared" ca="1" si="149"/>
        <v>-820416000534.79089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-820416000534.79089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-3418400002.2282953</v>
      </c>
      <c r="L3576" s="444">
        <f t="shared" ca="1" si="149"/>
        <v>-823834400537.01917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-823834400537.01917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-3432643335.5709133</v>
      </c>
      <c r="L3577" s="444">
        <f t="shared" ca="1" si="149"/>
        <v>-827267043872.59009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-827267043872.59009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-3446946016.1357918</v>
      </c>
      <c r="L3578" s="444">
        <f t="shared" ref="L3578:L3832" ca="1" si="154">I3578-J3578+K3578</f>
        <v>-830713989888.72583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-830713989888.72583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-3461308291.2030244</v>
      </c>
      <c r="L3579" s="444">
        <f t="shared" ca="1" si="154"/>
        <v>-834175298179.92883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-834175298179.92883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-3475730409.0830369</v>
      </c>
      <c r="L3580" s="444">
        <f t="shared" ca="1" si="154"/>
        <v>-837651028589.01184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-837651028589.01184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-3490212619.1208825</v>
      </c>
      <c r="L3581" s="444">
        <f t="shared" ca="1" si="154"/>
        <v>-841141241208.13269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-841141241208.13269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-3504755171.7005529</v>
      </c>
      <c r="L3582" s="444">
        <f t="shared" ca="1" si="154"/>
        <v>-844645996379.83325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-844645996379.83325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-3519358318.2493052</v>
      </c>
      <c r="L3583" s="444">
        <f t="shared" ca="1" si="154"/>
        <v>-848165354698.08252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-848165354698.08252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-3534022311.2420106</v>
      </c>
      <c r="L3584" s="444">
        <f t="shared" ca="1" si="154"/>
        <v>-851699377009.32458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-851699377009.32458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-3548747404.2055192</v>
      </c>
      <c r="L3585" s="444">
        <f t="shared" ca="1" si="154"/>
        <v>-855248124413.53015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-855248124413.53015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-3563533851.723042</v>
      </c>
      <c r="L3586" s="444">
        <f t="shared" ca="1" si="154"/>
        <v>-858811658265.25317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-858811658265.25317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-3578381909.4385548</v>
      </c>
      <c r="L3587" s="444">
        <f t="shared" ca="1" si="154"/>
        <v>-862390040174.69177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-862390040174.69177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-3593291834.0612164</v>
      </c>
      <c r="L3588" s="444">
        <f t="shared" ca="1" si="154"/>
        <v>-865983332008.75293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-865983332008.75293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-3608263883.3698039</v>
      </c>
      <c r="L3589" s="444">
        <f t="shared" ca="1" si="154"/>
        <v>-869591595892.12268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-869591595892.12268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-3623298316.2171779</v>
      </c>
      <c r="L3590" s="444">
        <f t="shared" ca="1" si="154"/>
        <v>-873214894208.33984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-873214894208.33984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-3638395392.5347495</v>
      </c>
      <c r="L3591" s="444">
        <f t="shared" ca="1" si="154"/>
        <v>-876853289600.87463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-876853289600.87463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-3653555373.3369775</v>
      </c>
      <c r="L3592" s="444">
        <f t="shared" ca="1" si="154"/>
        <v>-880506844974.21167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-880506844974.21167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-3668778520.7258821</v>
      </c>
      <c r="L3593" s="444">
        <f t="shared" ca="1" si="154"/>
        <v>-884175623494.9375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-884175623494.9375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-3684065097.8955727</v>
      </c>
      <c r="L3594" s="444">
        <f t="shared" ca="1" si="154"/>
        <v>-887859688592.83313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-887859688592.83313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-3699415369.1368051</v>
      </c>
      <c r="L3595" s="444">
        <f t="shared" ca="1" si="154"/>
        <v>-891559103961.96997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-891559103961.96997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-3714829599.8415418</v>
      </c>
      <c r="L3596" s="444">
        <f t="shared" ca="1" si="154"/>
        <v>-895273933561.81152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-895273933561.81152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-3730308056.5075479</v>
      </c>
      <c r="L3597" s="444">
        <f t="shared" ca="1" si="154"/>
        <v>-899004241618.31909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-899004241618.31909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-3745851006.7429962</v>
      </c>
      <c r="L3598" s="444">
        <f t="shared" ca="1" si="154"/>
        <v>-902750092625.06213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-902750092625.06213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-3761458719.2710929</v>
      </c>
      <c r="L3599" s="444">
        <f t="shared" ca="1" si="154"/>
        <v>-906511551344.33325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-906511551344.33325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-3777131463.9347224</v>
      </c>
      <c r="L3600" s="444">
        <f t="shared" ca="1" si="154"/>
        <v>-910288682808.26794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-910288682808.26794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-3792869511.7011166</v>
      </c>
      <c r="L3601" s="444">
        <f t="shared" ca="1" si="154"/>
        <v>-914081552319.96912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-914081552319.96912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-3808673134.6665378</v>
      </c>
      <c r="L3602" s="444">
        <f t="shared" ca="1" si="154"/>
        <v>-917890225454.63562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-917890225454.63562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-3824542606.0609818</v>
      </c>
      <c r="L3603" s="444">
        <f t="shared" ca="1" si="154"/>
        <v>-921714768060.69666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-921714768060.69666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-3840478200.252902</v>
      </c>
      <c r="L3604" s="444">
        <f t="shared" ca="1" si="154"/>
        <v>-925555246260.94958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-925555246260.94958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-3856480192.7539558</v>
      </c>
      <c r="L3605" s="444">
        <f t="shared" ca="1" si="154"/>
        <v>-929411726453.70349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-929411726453.70349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-3872548860.2237639</v>
      </c>
      <c r="L3606" s="444">
        <f t="shared" ca="1" si="154"/>
        <v>-933284275313.92725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-933284275313.92725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-3888684480.4746966</v>
      </c>
      <c r="L3607" s="444">
        <f t="shared" ca="1" si="154"/>
        <v>-937172959794.40198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-937172959794.40198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-3904887332.4766746</v>
      </c>
      <c r="L3608" s="444">
        <f t="shared" ca="1" si="154"/>
        <v>-941077847126.87866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-941077847126.87866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-3921157696.3619947</v>
      </c>
      <c r="L3609" s="444">
        <f t="shared" ca="1" si="154"/>
        <v>-944999004823.2406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-944999004823.2406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-3937495853.4301691</v>
      </c>
      <c r="L3610" s="444">
        <f t="shared" ca="1" si="154"/>
        <v>-948936500676.67078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-948936500676.67078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-3953902086.1527944</v>
      </c>
      <c r="L3611" s="444">
        <f t="shared" ca="1" si="154"/>
        <v>-952890402762.82361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-952890402762.82361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-3970376678.1784315</v>
      </c>
      <c r="L3612" s="444">
        <f t="shared" ca="1" si="154"/>
        <v>-956860779441.00208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-956860779441.00208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-3986919914.3375087</v>
      </c>
      <c r="L3613" s="444">
        <f t="shared" ca="1" si="154"/>
        <v>-960847699355.3396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-960847699355.3396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-4003532080.6472478</v>
      </c>
      <c r="L3614" s="444">
        <f t="shared" ca="1" si="154"/>
        <v>-964851231435.98682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-964851231435.98682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-4020213464.3166118</v>
      </c>
      <c r="L3615" s="444">
        <f t="shared" ca="1" si="154"/>
        <v>-968871444900.30347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-968871444900.30347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-4036964353.751265</v>
      </c>
      <c r="L3616" s="444">
        <f t="shared" ca="1" si="154"/>
        <v>-972908409254.05469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-972908409254.05469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-4053785038.5585608</v>
      </c>
      <c r="L3617" s="444">
        <f t="shared" ca="1" si="154"/>
        <v>-976962194292.61328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-976962194292.61328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-4070675809.5525551</v>
      </c>
      <c r="L3618" s="444">
        <f t="shared" ca="1" si="154"/>
        <v>-981032870102.16589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-981032870102.16589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-4087636958.7590246</v>
      </c>
      <c r="L3619" s="444">
        <f t="shared" ca="1" si="154"/>
        <v>-985120507060.92493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-985120507060.92493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-4104668779.4205203</v>
      </c>
      <c r="L3620" s="444">
        <f t="shared" ca="1" si="154"/>
        <v>-989225175840.34546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-989225175840.34546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-4121771566.00144</v>
      </c>
      <c r="L3621" s="444">
        <f t="shared" ca="1" si="154"/>
        <v>-993346947406.34692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-993346947406.34692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-4138945614.1931119</v>
      </c>
      <c r="L3622" s="444">
        <f t="shared" ca="1" si="154"/>
        <v>-997485893020.54004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-997485893020.54004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-4156191220.9189167</v>
      </c>
      <c r="L3623" s="444">
        <f t="shared" ca="1" si="154"/>
        <v>-1001642084241.459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-1001642084241.459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-4173508684.3394122</v>
      </c>
      <c r="L3624" s="444">
        <f t="shared" ca="1" si="154"/>
        <v>-1005815592925.7983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-1005815592925.7983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-4190898303.8574929</v>
      </c>
      <c r="L3625" s="444">
        <f t="shared" ca="1" si="154"/>
        <v>-1010006491229.6559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-1010006491229.6559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-4208360380.1235662</v>
      </c>
      <c r="L3626" s="444">
        <f t="shared" ca="1" si="154"/>
        <v>-1014214851609.7794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-1014214851609.7794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-4225895215.0407476</v>
      </c>
      <c r="L3627" s="444">
        <f t="shared" ca="1" si="154"/>
        <v>-1018440746824.8202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-1018440746824.8202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-4243503111.7700839</v>
      </c>
      <c r="L3628" s="444">
        <f t="shared" ca="1" si="154"/>
        <v>-1022684249936.5903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-1022684249936.5903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-4261184374.7357931</v>
      </c>
      <c r="L3629" s="444">
        <f t="shared" ca="1" si="154"/>
        <v>-1026945434311.3262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-1026945434311.3262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-4278939309.6305251</v>
      </c>
      <c r="L3630" s="444">
        <f t="shared" ca="1" si="154"/>
        <v>-1031224373620.9567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-1031224373620.9567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-4296768223.4206533</v>
      </c>
      <c r="L3631" s="444">
        <f t="shared" ca="1" si="154"/>
        <v>-1035521141844.3773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-1035521141844.3773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-4314671424.351572</v>
      </c>
      <c r="L3632" s="444">
        <f t="shared" ca="1" si="154"/>
        <v>-1039835813268.7289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-1039835813268.7289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-4332649221.9530373</v>
      </c>
      <c r="L3633" s="444">
        <f t="shared" ca="1" si="154"/>
        <v>-1044168462490.6819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-1044168462490.6819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-4350701927.044508</v>
      </c>
      <c r="L3634" s="444">
        <f t="shared" ca="1" si="154"/>
        <v>-1048519164417.7264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-1048519164417.7264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-4368829851.7405272</v>
      </c>
      <c r="L3635" s="444">
        <f t="shared" ca="1" si="154"/>
        <v>-1052887994269.4669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-1052887994269.4669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-4387033309.4561119</v>
      </c>
      <c r="L3636" s="444">
        <f t="shared" ca="1" si="154"/>
        <v>-1057275027578.923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-1057275027578.923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-4405312614.9121799</v>
      </c>
      <c r="L3637" s="444">
        <f t="shared" ca="1" si="154"/>
        <v>-1061680340193.8352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-1061680340193.8352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-4423668084.1409798</v>
      </c>
      <c r="L3638" s="444">
        <f t="shared" ca="1" si="154"/>
        <v>-1066104008277.9762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-1066104008277.9762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-4442100034.4915676</v>
      </c>
      <c r="L3639" s="444">
        <f t="shared" ca="1" si="154"/>
        <v>-1070546108312.4678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-1070546108312.4678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-4460608784.6352825</v>
      </c>
      <c r="L3640" s="444">
        <f t="shared" ca="1" si="154"/>
        <v>-1075006717097.103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-1075006717097.103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-4479194654.5712624</v>
      </c>
      <c r="L3641" s="444">
        <f t="shared" ca="1" si="154"/>
        <v>-1079485911751.6743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-1079485911751.6743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-4497857965.6319761</v>
      </c>
      <c r="L3642" s="444">
        <f t="shared" ca="1" si="154"/>
        <v>-1083983769717.3063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-1083983769717.3063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-4516599040.4887762</v>
      </c>
      <c r="L3643" s="444">
        <f t="shared" ca="1" si="154"/>
        <v>-1088500368757.795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-1088500368757.795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-4535418203.1574793</v>
      </c>
      <c r="L3644" s="444">
        <f t="shared" ca="1" si="154"/>
        <v>-1093035786960.9525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-1093035786960.9525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-4554315779.0039682</v>
      </c>
      <c r="L3645" s="444">
        <f t="shared" ca="1" si="154"/>
        <v>-1097590102739.9565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-1097590102739.9565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-4573292094.7498188</v>
      </c>
      <c r="L3646" s="444">
        <f t="shared" ca="1" si="154"/>
        <v>-1102163394834.7063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-1102163394834.7063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-4592347478.4779425</v>
      </c>
      <c r="L3647" s="444">
        <f t="shared" ca="1" si="154"/>
        <v>-1106755742313.1843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-1106755742313.1843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-4611482259.6382675</v>
      </c>
      <c r="L3648" s="444">
        <f t="shared" ca="1" si="154"/>
        <v>-1111367224572.8225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-1111367224572.8225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-4630696769.0534267</v>
      </c>
      <c r="L3649" s="444">
        <f t="shared" ca="1" si="154"/>
        <v>-1115997921341.876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-1115997921341.876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-4649991338.9244833</v>
      </c>
      <c r="L3650" s="444">
        <f t="shared" ca="1" si="154"/>
        <v>-1120647912680.8005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-1120647912680.8005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-4669366302.836669</v>
      </c>
      <c r="L3651" s="444">
        <f t="shared" ca="1" si="154"/>
        <v>-1125317278983.6372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-1125317278983.6372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-4688821995.7651548</v>
      </c>
      <c r="L3652" s="444">
        <f t="shared" ca="1" si="154"/>
        <v>-1130006100979.4023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-1130006100979.4023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-4708358754.080843</v>
      </c>
      <c r="L3653" s="444">
        <f t="shared" ca="1" si="154"/>
        <v>-1134714459733.4832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-1134714459733.4832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-4727976915.55618</v>
      </c>
      <c r="L3654" s="444">
        <f t="shared" ca="1" si="154"/>
        <v>-1139442436649.0393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-1139442436649.0393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-4747676819.3709974</v>
      </c>
      <c r="L3655" s="444">
        <f t="shared" ca="1" si="154"/>
        <v>-1144190113468.4104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-1144190113468.4104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-4767458806.1183767</v>
      </c>
      <c r="L3656" s="444">
        <f t="shared" ca="1" si="154"/>
        <v>-1148957572274.5288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-1148957572274.5288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-4787323217.8105364</v>
      </c>
      <c r="L3657" s="444">
        <f t="shared" ca="1" si="154"/>
        <v>-1153744895492.3394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-1153744895492.3394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-4807270397.8847475</v>
      </c>
      <c r="L3658" s="444">
        <f t="shared" ca="1" si="154"/>
        <v>-1158552165890.2241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-1158552165890.2241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-4827300691.2092667</v>
      </c>
      <c r="L3659" s="444">
        <f t="shared" ca="1" si="154"/>
        <v>-1163379466581.4333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-1163379466581.4333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-4847414444.0893059</v>
      </c>
      <c r="L3660" s="444">
        <f t="shared" ca="1" si="154"/>
        <v>-1168226881025.5227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-1168226881025.5227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-4867612004.2730112</v>
      </c>
      <c r="L3661" s="444">
        <f t="shared" ca="1" si="154"/>
        <v>-1173094493029.7957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-1173094493029.7957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-4887893720.9574814</v>
      </c>
      <c r="L3662" s="444">
        <f t="shared" ca="1" si="154"/>
        <v>-1177982386750.7532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-1177982386750.7532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-4908259944.7948046</v>
      </c>
      <c r="L3663" s="444">
        <f t="shared" ca="1" si="154"/>
        <v>-1182890646695.5481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-1182890646695.5481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-4928711027.8981171</v>
      </c>
      <c r="L3664" s="444">
        <f t="shared" ca="1" si="154"/>
        <v>-1187819357723.4463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-1187819357723.4463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-4949247323.8476925</v>
      </c>
      <c r="L3665" s="444">
        <f t="shared" ca="1" si="154"/>
        <v>-1192768605047.2939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-1192768605047.2939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-4969869187.6970577</v>
      </c>
      <c r="L3666" s="444">
        <f t="shared" ca="1" si="154"/>
        <v>-1197738474234.991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-1197738474234.991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-4990576975.9791288</v>
      </c>
      <c r="L3667" s="444">
        <f t="shared" ca="1" si="154"/>
        <v>-1202729051210.9702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-1202729051210.9702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-5011371046.7123756</v>
      </c>
      <c r="L3668" s="444">
        <f t="shared" ca="1" si="154"/>
        <v>-1207740422257.6826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-1207740422257.6826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-5032251759.407011</v>
      </c>
      <c r="L3669" s="444">
        <f t="shared" ca="1" si="154"/>
        <v>-1212772674017.0896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-1212772674017.0896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-5053219475.071207</v>
      </c>
      <c r="L3670" s="444">
        <f t="shared" ca="1" si="154"/>
        <v>-1217825893492.1609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-1217825893492.1609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-5074274556.2173367</v>
      </c>
      <c r="L3671" s="444">
        <f t="shared" ca="1" si="154"/>
        <v>-1222900168048.3782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-1222900168048.3782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-5095417366.8682423</v>
      </c>
      <c r="L3672" s="444">
        <f t="shared" ca="1" si="154"/>
        <v>-1227995585415.2463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-1227995585415.2463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-5116648272.5635262</v>
      </c>
      <c r="L3673" s="444">
        <f t="shared" ca="1" si="154"/>
        <v>-1233112233687.8098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-1233112233687.8098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-5137967640.3658743</v>
      </c>
      <c r="L3674" s="444">
        <f t="shared" ca="1" si="154"/>
        <v>-1238250201328.1758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-1238250201328.1758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-5159375838.8673992</v>
      </c>
      <c r="L3675" s="444">
        <f t="shared" ca="1" si="154"/>
        <v>-1243409577167.0432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-1243409577167.0432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-5180873238.1960135</v>
      </c>
      <c r="L3676" s="444">
        <f t="shared" ca="1" si="154"/>
        <v>-1248590450405.2393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-1248590450405.2393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-5202460210.0218306</v>
      </c>
      <c r="L3677" s="444">
        <f t="shared" ca="1" si="154"/>
        <v>-1253792910615.261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-1253792910615.261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-5224137127.5635872</v>
      </c>
      <c r="L3678" s="444">
        <f t="shared" ca="1" si="154"/>
        <v>-1259017047742.8245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-1259017047742.8245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-5245904365.5951023</v>
      </c>
      <c r="L3679" s="444">
        <f t="shared" ca="1" si="154"/>
        <v>-1264262952108.4197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-1264262952108.4197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-5267762300.4517488</v>
      </c>
      <c r="L3680" s="444">
        <f t="shared" ca="1" si="154"/>
        <v>-1269530714408.8713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-1269530714408.8713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-5289711310.0369635</v>
      </c>
      <c r="L3681" s="444">
        <f t="shared" ca="1" si="154"/>
        <v>-1274820425718.9082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-1274820425718.9082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-5311751773.828784</v>
      </c>
      <c r="L3682" s="444">
        <f t="shared" ca="1" si="154"/>
        <v>-1280132177492.7371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-1280132177492.7371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-5333884072.886404</v>
      </c>
      <c r="L3683" s="444">
        <f t="shared" ca="1" si="154"/>
        <v>-1285466061565.6235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-1285466061565.6235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-5356108589.8567648</v>
      </c>
      <c r="L3684" s="444">
        <f t="shared" ca="1" si="154"/>
        <v>-1290822170155.4802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-1290822170155.4802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-5378425708.9811678</v>
      </c>
      <c r="L3685" s="444">
        <f t="shared" ca="1" si="154"/>
        <v>-1296200595864.4614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-1296200595864.4614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-5400835816.101923</v>
      </c>
      <c r="L3686" s="444">
        <f t="shared" ca="1" si="154"/>
        <v>-1301601431680.5632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-1301601431680.5632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-5423339298.669013</v>
      </c>
      <c r="L3687" s="444">
        <f t="shared" ca="1" si="154"/>
        <v>-1307024770979.2322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-1307024770979.2322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-5445936545.7468004</v>
      </c>
      <c r="L3688" s="444">
        <f t="shared" ca="1" si="154"/>
        <v>-1312470707524.979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-1312470707524.979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-5468627948.0207462</v>
      </c>
      <c r="L3689" s="444">
        <f t="shared" ca="1" si="154"/>
        <v>-1317939335472.9998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-1317939335472.9998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-5491413897.8041658</v>
      </c>
      <c r="L3690" s="444">
        <f t="shared" ca="1" si="154"/>
        <v>-1323430749370.804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-1323430749370.804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-5514294789.0450163</v>
      </c>
      <c r="L3691" s="444">
        <f t="shared" ca="1" si="154"/>
        <v>-1328945044159.8489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-1328945044159.8489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-5537271017.3327036</v>
      </c>
      <c r="L3692" s="444">
        <f t="shared" ca="1" si="154"/>
        <v>-1334482315177.1816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-1334482315177.1816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-5560342979.9049234</v>
      </c>
      <c r="L3693" s="444">
        <f t="shared" ca="1" si="154"/>
        <v>-1340042658157.0867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-1340042658157.0867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-5583511075.6545277</v>
      </c>
      <c r="L3694" s="444">
        <f t="shared" ca="1" si="154"/>
        <v>-1345626169232.7412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-1345626169232.7412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-5606775705.1364212</v>
      </c>
      <c r="L3695" s="444">
        <f t="shared" ca="1" si="154"/>
        <v>-1351232944937.8777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-1351232944937.8777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-5630137270.5744905</v>
      </c>
      <c r="L3696" s="444">
        <f t="shared" ca="1" si="154"/>
        <v>-1356863082208.4521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-1356863082208.4521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-5653596175.8685503</v>
      </c>
      <c r="L3697" s="444">
        <f t="shared" ca="1" si="154"/>
        <v>-1362516678384.3208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-1362516678384.3208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-5677152826.6013365</v>
      </c>
      <c r="L3698" s="444">
        <f t="shared" ca="1" si="154"/>
        <v>-1368193831210.9221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-1368193831210.9221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-5700807630.0455084</v>
      </c>
      <c r="L3699" s="444">
        <f t="shared" ca="1" si="154"/>
        <v>-1373894638840.9675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-1373894638840.9675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-5724560995.1706982</v>
      </c>
      <c r="L3700" s="444">
        <f t="shared" ca="1" si="154"/>
        <v>-1379619199836.1382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-1379619199836.1382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-5748413332.6505756</v>
      </c>
      <c r="L3701" s="444">
        <f t="shared" ca="1" si="154"/>
        <v>-1385367613168.7888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-1385367613168.7888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-5772365054.8699532</v>
      </c>
      <c r="L3702" s="444">
        <f t="shared" ca="1" si="154"/>
        <v>-1391139978223.6587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-1391139978223.6587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-5796416575.9319115</v>
      </c>
      <c r="L3703" s="444">
        <f t="shared" ca="1" si="154"/>
        <v>-1396936394799.5906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-1396936394799.5906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-5820568311.6649609</v>
      </c>
      <c r="L3704" s="444">
        <f t="shared" ca="1" si="154"/>
        <v>-1402756963111.2556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-1402756963111.2556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-5844820679.6302319</v>
      </c>
      <c r="L3705" s="444">
        <f t="shared" ca="1" si="154"/>
        <v>-1408601783790.8857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-1408601783790.8857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-5869174099.1286907</v>
      </c>
      <c r="L3706" s="444">
        <f t="shared" ca="1" si="154"/>
        <v>-1414470957890.0144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-1414470957890.0144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-5893628991.2083931</v>
      </c>
      <c r="L3707" s="444">
        <f t="shared" ca="1" si="154"/>
        <v>-1420364586881.2229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-1420364586881.2229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-5918185778.6717625</v>
      </c>
      <c r="L3708" s="444">
        <f t="shared" ca="1" si="154"/>
        <v>-1426282772659.8948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-1426282772659.8948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-5942844886.0828953</v>
      </c>
      <c r="L3709" s="444">
        <f t="shared" ca="1" si="154"/>
        <v>-1432225617545.9778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-1432225617545.9778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-5967606739.7749071</v>
      </c>
      <c r="L3710" s="444">
        <f t="shared" ca="1" si="154"/>
        <v>-1438193224285.7527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-1438193224285.7527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-5992471767.8573027</v>
      </c>
      <c r="L3711" s="444">
        <f t="shared" ca="1" si="154"/>
        <v>-1444185696053.6101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-1444185696053.6101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-6017440400.2233753</v>
      </c>
      <c r="L3712" s="444">
        <f t="shared" ca="1" si="154"/>
        <v>-1450203136453.8335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-1450203136453.8335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-6042513068.5576391</v>
      </c>
      <c r="L3713" s="444">
        <f t="shared" ca="1" si="154"/>
        <v>-1456245649522.3911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-1456245649522.3911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-6067690206.3432961</v>
      </c>
      <c r="L3714" s="444">
        <f t="shared" ca="1" si="154"/>
        <v>-1462313339728.7344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-1462313339728.7344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-6092972248.8697262</v>
      </c>
      <c r="L3715" s="444">
        <f t="shared" ca="1" si="154"/>
        <v>-1468406311977.604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-1468406311977.604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-6118359633.2400169</v>
      </c>
      <c r="L3716" s="444">
        <f t="shared" ca="1" si="154"/>
        <v>-1474524671610.844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-1474524671610.844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-6143852798.3785162</v>
      </c>
      <c r="L3717" s="444">
        <f t="shared" ca="1" si="154"/>
        <v>-1480668524409.2224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-1480668524409.2224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-6169452185.0384264</v>
      </c>
      <c r="L3718" s="444">
        <f t="shared" ca="1" si="154"/>
        <v>-1486837976594.2607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-1486837976594.2607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-6195158235.8094196</v>
      </c>
      <c r="L3719" s="444">
        <f t="shared" ca="1" si="154"/>
        <v>-1493033134830.0701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-1493033134830.0701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-6220971395.1252918</v>
      </c>
      <c r="L3720" s="444">
        <f t="shared" ca="1" si="154"/>
        <v>-1499254106225.1953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-1499254106225.1953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-6246892109.2716475</v>
      </c>
      <c r="L3721" s="444">
        <f t="shared" ca="1" si="154"/>
        <v>-1505500998334.467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-1505500998334.467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-6272920826.3936129</v>
      </c>
      <c r="L3722" s="444">
        <f t="shared" ca="1" si="154"/>
        <v>-1511773919160.8606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-1511773919160.8606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-6299057996.5035858</v>
      </c>
      <c r="L3723" s="444">
        <f t="shared" ca="1" si="154"/>
        <v>-1518072977157.3643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-1518072977157.3643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-6325304071.4890175</v>
      </c>
      <c r="L3724" s="444">
        <f t="shared" ca="1" si="154"/>
        <v>-1524398281228.8533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-1524398281228.8533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-6351659505.1202221</v>
      </c>
      <c r="L3725" s="444">
        <f t="shared" ca="1" si="154"/>
        <v>-1530749940733.9734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-1530749940733.9734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-6378124753.0582228</v>
      </c>
      <c r="L3726" s="444">
        <f t="shared" ca="1" si="154"/>
        <v>-1537128065487.0315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-1537128065487.0315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-6404700272.8626308</v>
      </c>
      <c r="L3727" s="444">
        <f t="shared" ca="1" si="154"/>
        <v>-1543532765759.894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-1543532765759.894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-6431386523.9995584</v>
      </c>
      <c r="L3728" s="444">
        <f t="shared" ca="1" si="154"/>
        <v>-1549964152283.8936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-1549964152283.8936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-6458183967.849556</v>
      </c>
      <c r="L3729" s="444">
        <f t="shared" ca="1" si="154"/>
        <v>-1556422336251.7432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-1556422336251.7432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-6485093067.7155962</v>
      </c>
      <c r="L3730" s="444">
        <f t="shared" ca="1" si="154"/>
        <v>-1562907429319.4587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-1562907429319.4587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-6512114288.8310776</v>
      </c>
      <c r="L3731" s="444">
        <f t="shared" ca="1" si="154"/>
        <v>-1569419543608.2898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-1569419543608.2898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-6539248098.3678741</v>
      </c>
      <c r="L3732" s="444">
        <f t="shared" ca="1" si="154"/>
        <v>-1575958791706.6577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-1575958791706.6577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-6566494965.4444075</v>
      </c>
      <c r="L3733" s="444">
        <f t="shared" ca="1" si="154"/>
        <v>-1582525286672.1021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-1582525286672.1021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-6593855361.1337585</v>
      </c>
      <c r="L3734" s="444">
        <f t="shared" ca="1" si="154"/>
        <v>-1589119142033.2358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-1589119142033.2358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-6621329758.4718161</v>
      </c>
      <c r="L3735" s="444">
        <f t="shared" ca="1" si="154"/>
        <v>-1595740471791.7078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-1595740471791.7078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-6648918632.4654493</v>
      </c>
      <c r="L3736" s="444">
        <f t="shared" ca="1" si="154"/>
        <v>-1602389390424.1731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-1602389390424.1731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-6676622460.1007214</v>
      </c>
      <c r="L3737" s="444">
        <f t="shared" ca="1" si="154"/>
        <v>-1609066012884.2739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-1609066012884.2739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-6704441720.351141</v>
      </c>
      <c r="L3738" s="444">
        <f t="shared" ca="1" si="154"/>
        <v>-1615770454604.625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-1615770454604.625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-6732376894.1859379</v>
      </c>
      <c r="L3739" s="444">
        <f t="shared" ca="1" si="154"/>
        <v>-1622502831498.811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-1622502831498.811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-6760428464.5783796</v>
      </c>
      <c r="L3740" s="444">
        <f t="shared" ca="1" si="154"/>
        <v>-1629263259963.3894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-1629263259963.3894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-6788596916.514122</v>
      </c>
      <c r="L3741" s="444">
        <f t="shared" ca="1" si="154"/>
        <v>-1636051856879.9036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-1636051856879.9036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-6816882736.9995985</v>
      </c>
      <c r="L3742" s="444">
        <f t="shared" ca="1" si="154"/>
        <v>-1642868739616.9031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-1642868739616.9031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-6845286415.0704298</v>
      </c>
      <c r="L3743" s="444">
        <f t="shared" ca="1" si="154"/>
        <v>-1649714026031.9734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-1649714026031.9734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-6873808441.7998886</v>
      </c>
      <c r="L3744" s="444">
        <f t="shared" ca="1" si="154"/>
        <v>-1656587834473.7732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-1656587834473.7732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-6902449310.3073883</v>
      </c>
      <c r="L3745" s="444">
        <f t="shared" ca="1" si="154"/>
        <v>-1663490283784.0806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-1663490283784.0806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-6931209515.7670021</v>
      </c>
      <c r="L3746" s="444">
        <f t="shared" ca="1" si="154"/>
        <v>-1670421493299.8477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-1670421493299.8477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-6960089555.4160318</v>
      </c>
      <c r="L3747" s="444">
        <f t="shared" ca="1" si="154"/>
        <v>-1677381582855.2637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-1677381582855.2637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-6989089928.5635986</v>
      </c>
      <c r="L3748" s="444">
        <f t="shared" ca="1" si="154"/>
        <v>-1684370672783.8271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-1684370672783.8271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-7018211136.5992794</v>
      </c>
      <c r="L3749" s="444">
        <f t="shared" ca="1" si="154"/>
        <v>-1691388883920.4265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-1691388883920.4265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-7047453683.0017767</v>
      </c>
      <c r="L3750" s="444">
        <f t="shared" ca="1" si="154"/>
        <v>-1698436337603.4282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-1698436337603.4282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-7076818073.3476171</v>
      </c>
      <c r="L3751" s="444">
        <f t="shared" ca="1" si="154"/>
        <v>-1705513155676.7759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-1705513155676.7759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-7106304815.3198996</v>
      </c>
      <c r="L3752" s="444">
        <f t="shared" ca="1" si="154"/>
        <v>-1712619460492.0957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-1712619460492.0957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-7135914418.7170668</v>
      </c>
      <c r="L3753" s="444">
        <f t="shared" ca="1" si="154"/>
        <v>-1719755374910.8127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-1719755374910.8127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-7165647395.4617195</v>
      </c>
      <c r="L3754" s="444">
        <f t="shared" ca="1" si="154"/>
        <v>-1726921022306.2744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-1726921022306.2744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-7195504259.609478</v>
      </c>
      <c r="L3755" s="444">
        <f t="shared" ca="1" si="154"/>
        <v>-1734116526565.8838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-1734116526565.8838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-7225485527.3578501</v>
      </c>
      <c r="L3756" s="444">
        <f t="shared" ca="1" si="154"/>
        <v>-1741342012093.2417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-1741342012093.2417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-7255591717.0551748</v>
      </c>
      <c r="L3757" s="444">
        <f t="shared" ca="1" si="154"/>
        <v>-1748597603810.2969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-1748597603810.2969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-7285823349.2095709</v>
      </c>
      <c r="L3758" s="444">
        <f t="shared" ca="1" si="154"/>
        <v>-1755883427159.5063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-1755883427159.5063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-7316180946.497942</v>
      </c>
      <c r="L3759" s="444">
        <f t="shared" ca="1" si="154"/>
        <v>-1763199608106.0044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-1763199608106.0044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-7346665033.7750177</v>
      </c>
      <c r="L3760" s="444">
        <f t="shared" ca="1" si="154"/>
        <v>-1770546273139.7793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-1770546273139.7793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-7377276138.0824146</v>
      </c>
      <c r="L3761" s="444">
        <f t="shared" ca="1" si="154"/>
        <v>-1777923549277.8618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-1777923549277.8618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-7408014788.6577578</v>
      </c>
      <c r="L3762" s="444">
        <f t="shared" ca="1" si="154"/>
        <v>-1785331564066.5195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-1785331564066.5195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-7438881516.9438314</v>
      </c>
      <c r="L3763" s="444">
        <f t="shared" ca="1" si="154"/>
        <v>-1792770445583.4634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-1792770445583.4634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-7469876856.597764</v>
      </c>
      <c r="L3764" s="444">
        <f t="shared" ca="1" si="154"/>
        <v>-1800240322440.061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-1800240322440.061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-7501001343.5002546</v>
      </c>
      <c r="L3765" s="444">
        <f t="shared" ca="1" si="154"/>
        <v>-1807741323783.5613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-1807741323783.5613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-7532255515.7648382</v>
      </c>
      <c r="L3766" s="444">
        <f t="shared" ca="1" si="154"/>
        <v>-1815273579299.3262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-1815273579299.3262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-7563639913.7471924</v>
      </c>
      <c r="L3767" s="444">
        <f t="shared" ca="1" si="154"/>
        <v>-1822837219213.0732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-1822837219213.0732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-7595155080.054472</v>
      </c>
      <c r="L3768" s="444">
        <f t="shared" ca="1" si="154"/>
        <v>-1830432374293.1277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-1830432374293.1277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-7626801559.554698</v>
      </c>
      <c r="L3769" s="444">
        <f t="shared" ca="1" si="154"/>
        <v>-1838059175852.6824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-1838059175852.6824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-7658579899.3861761</v>
      </c>
      <c r="L3770" s="444">
        <f t="shared" ca="1" si="154"/>
        <v>-1845717755752.0686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-1845717755752.0686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-7690490648.9669523</v>
      </c>
      <c r="L3771" s="444">
        <f t="shared" ca="1" si="154"/>
        <v>-1853408246401.0356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-1853408246401.0356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-7722534360.0043154</v>
      </c>
      <c r="L3772" s="444">
        <f t="shared" ca="1" si="154"/>
        <v>-1861130780761.04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-1861130780761.04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-7754711586.5043335</v>
      </c>
      <c r="L3773" s="444">
        <f t="shared" ca="1" si="154"/>
        <v>-1868885492347.5444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-1868885492347.5444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-7787022884.7814341</v>
      </c>
      <c r="L3774" s="444">
        <f t="shared" ca="1" si="154"/>
        <v>-1876672515232.3259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-1876672515232.3259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-7819468813.4680233</v>
      </c>
      <c r="L3775" s="444">
        <f t="shared" ca="1" si="154"/>
        <v>-1884491984045.7939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-1884491984045.7939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-7852049933.5241413</v>
      </c>
      <c r="L3776" s="444">
        <f t="shared" ca="1" si="154"/>
        <v>-1892344033979.3181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-1892344033979.3181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-7884766808.247159</v>
      </c>
      <c r="L3777" s="444">
        <f t="shared" ca="1" si="154"/>
        <v>-1900228800787.5652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-1900228800787.5652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-7917620003.2815218</v>
      </c>
      <c r="L3778" s="444">
        <f t="shared" ca="1" si="154"/>
        <v>-1908146420790.8467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-1908146420790.8467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-7950610086.6285276</v>
      </c>
      <c r="L3779" s="444">
        <f t="shared" ca="1" si="154"/>
        <v>-1916097030877.4751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-1916097030877.4751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-7983737628.656146</v>
      </c>
      <c r="L3780" s="444">
        <f t="shared" ca="1" si="154"/>
        <v>-1924080768506.1313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-1924080768506.1313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-8017003202.10888</v>
      </c>
      <c r="L3781" s="444">
        <f t="shared" ca="1" si="154"/>
        <v>-1932097771708.2402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-1932097771708.2402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-8050407382.1176672</v>
      </c>
      <c r="L3782" s="444">
        <f t="shared" ca="1" si="154"/>
        <v>-1940148179090.3579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-1940148179090.3579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-8083950746.2098246</v>
      </c>
      <c r="L3783" s="444">
        <f t="shared" ca="1" si="154"/>
        <v>-1948232129836.5676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-1948232129836.5676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-8117633874.3190317</v>
      </c>
      <c r="L3784" s="444">
        <f t="shared" ca="1" si="154"/>
        <v>-1956349763710.8867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-1956349763710.8867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-8151457348.7953606</v>
      </c>
      <c r="L3785" s="444">
        <f t="shared" ca="1" si="154"/>
        <v>-1964501221059.6821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-1964501221059.6821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-8185421754.4153423</v>
      </c>
      <c r="L3786" s="444">
        <f t="shared" ca="1" si="154"/>
        <v>-1972686642814.0974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-1972686642814.0974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-8219527678.3920736</v>
      </c>
      <c r="L3787" s="444">
        <f t="shared" ca="1" si="154"/>
        <v>-1980906170492.4895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-1980906170492.4895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-8253775710.3853731</v>
      </c>
      <c r="L3788" s="444">
        <f t="shared" ca="1" si="154"/>
        <v>-1989159946202.8748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-1989159946202.8748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-8288166442.5119772</v>
      </c>
      <c r="L3789" s="444">
        <f t="shared" ca="1" si="154"/>
        <v>-1997448112645.3867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-1997448112645.3867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-8322700469.3557777</v>
      </c>
      <c r="L3790" s="444">
        <f t="shared" ca="1" si="154"/>
        <v>-2005770813114.7424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-2005770813114.7424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-8357378387.9780931</v>
      </c>
      <c r="L3791" s="444">
        <f t="shared" ca="1" si="154"/>
        <v>-2014128191502.7205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-2014128191502.7205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-8392200797.9280024</v>
      </c>
      <c r="L3792" s="444">
        <f t="shared" ca="1" si="154"/>
        <v>-2022520392300.6484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-2022520392300.6484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-8427168301.2527018</v>
      </c>
      <c r="L3793" s="444">
        <f t="shared" ca="1" si="154"/>
        <v>-2030947560601.9011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-2030947560601.9011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-8462281502.5079212</v>
      </c>
      <c r="L3794" s="444">
        <f t="shared" ca="1" si="154"/>
        <v>-2039409842104.4089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-2039409842104.4089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-8497541008.7683716</v>
      </c>
      <c r="L3795" s="444">
        <f t="shared" ca="1" si="154"/>
        <v>-2047907383113.1772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-2047907383113.1772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-8532947429.6382399</v>
      </c>
      <c r="L3796" s="444">
        <f t="shared" ca="1" si="154"/>
        <v>-2056440330542.8154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-2056440330542.8154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-8568501377.2617321</v>
      </c>
      <c r="L3797" s="444">
        <f t="shared" ca="1" si="154"/>
        <v>-2065008831920.0771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-2065008831920.0771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-8604203466.3336544</v>
      </c>
      <c r="L3798" s="444">
        <f t="shared" ca="1" si="154"/>
        <v>-2073613035386.4109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-2073613035386.4109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-8640054314.1100445</v>
      </c>
      <c r="L3799" s="444">
        <f t="shared" ca="1" si="154"/>
        <v>-2082253089700.521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-2082253089700.521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-8676054540.4188366</v>
      </c>
      <c r="L3800" s="444">
        <f t="shared" ca="1" si="154"/>
        <v>-2090929144240.9399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-2090929144240.9399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-8712204767.6705818</v>
      </c>
      <c r="L3801" s="444">
        <f t="shared" ca="1" si="154"/>
        <v>-2099641349008.6106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-2099641349008.6106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-8748505620.8692112</v>
      </c>
      <c r="L3802" s="444">
        <f t="shared" ca="1" si="154"/>
        <v>-2108389854629.4797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-2108389854629.4797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-8784957727.6228313</v>
      </c>
      <c r="L3803" s="444">
        <f t="shared" ca="1" si="154"/>
        <v>-2117174812357.1025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-2117174812357.1025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-8821561718.1545944</v>
      </c>
      <c r="L3804" s="444">
        <f t="shared" ca="1" si="154"/>
        <v>-2125996374075.2571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-2125996374075.2571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-8858318225.3135719</v>
      </c>
      <c r="L3805" s="444">
        <f t="shared" ca="1" si="154"/>
        <v>-2134854692300.5706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-2134854692300.5706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-8895227884.5857105</v>
      </c>
      <c r="L3806" s="444">
        <f t="shared" ca="1" si="154"/>
        <v>-2143749920185.1563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-2143749920185.1563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-8932291334.1048164</v>
      </c>
      <c r="L3807" s="444">
        <f t="shared" ca="1" si="154"/>
        <v>-2152682211519.261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-2152682211519.261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-8969509214.6635876</v>
      </c>
      <c r="L3808" s="444">
        <f t="shared" ca="1" si="154"/>
        <v>-2161651720733.9246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-2161651720733.9246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-9006882169.7246857</v>
      </c>
      <c r="L3809" s="444">
        <f t="shared" ca="1" si="154"/>
        <v>-2170658602903.6492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-2170658602903.6492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-9044410845.4318714</v>
      </c>
      <c r="L3810" s="444">
        <f t="shared" ca="1" si="154"/>
        <v>-2179703013749.0811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-2179703013749.0811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-9082095890.62117</v>
      </c>
      <c r="L3811" s="444">
        <f t="shared" ca="1" si="154"/>
        <v>-2188785109639.7021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-2188785109639.7021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-9119937956.8320923</v>
      </c>
      <c r="L3812" s="444">
        <f t="shared" ca="1" si="154"/>
        <v>-2197905047596.5342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-2197905047596.5342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-9157937698.3188934</v>
      </c>
      <c r="L3813" s="444">
        <f t="shared" ca="1" si="154"/>
        <v>-2207062985294.853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-2207062985294.853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-9196095772.0618877</v>
      </c>
      <c r="L3814" s="444">
        <f t="shared" ca="1" si="154"/>
        <v>-2216259081066.915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-2216259081066.915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-9234412837.7788124</v>
      </c>
      <c r="L3815" s="444">
        <f t="shared" ca="1" si="154"/>
        <v>-2225493493904.6938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-2225493493904.6938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-9272889557.936224</v>
      </c>
      <c r="L3816" s="444">
        <f t="shared" ca="1" si="154"/>
        <v>-2234766383462.6299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-2234766383462.6299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-9311526597.7609577</v>
      </c>
      <c r="L3817" s="444">
        <f t="shared" ca="1" si="154"/>
        <v>-2244077910060.3906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-2244077910060.3906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-9350324625.251627</v>
      </c>
      <c r="L3818" s="444">
        <f t="shared" ca="1" si="154"/>
        <v>-2253428234685.6421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-2253428234685.6421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-9389284311.190176</v>
      </c>
      <c r="L3819" s="444">
        <f t="shared" ca="1" si="154"/>
        <v>-2262817518996.832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-2262817518996.832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-9428406329.1534672</v>
      </c>
      <c r="L3820" s="444">
        <f t="shared" ca="1" si="154"/>
        <v>-2272245925325.9854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-2272245925325.9854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-9467691355.5249386</v>
      </c>
      <c r="L3821" s="444">
        <f t="shared" ca="1" si="154"/>
        <v>-2281713616681.5103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-2281713616681.5103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-9507140069.5062923</v>
      </c>
      <c r="L3822" s="444">
        <f t="shared" ca="1" si="154"/>
        <v>-2291220756751.0166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-2291220756751.0166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-9546753153.1292362</v>
      </c>
      <c r="L3823" s="444">
        <f t="shared" ca="1" si="154"/>
        <v>-2300767509904.146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-2300767509904.146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-9586531291.2672749</v>
      </c>
      <c r="L3824" s="444">
        <f t="shared" ca="1" si="154"/>
        <v>-2310354041195.4131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-2310354041195.4131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-9626475171.6475544</v>
      </c>
      <c r="L3825" s="444">
        <f t="shared" ca="1" si="154"/>
        <v>-2319980516367.0605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-2319980516367.0605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-9666585484.8627529</v>
      </c>
      <c r="L3826" s="444">
        <f t="shared" ca="1" si="154"/>
        <v>-2329647101851.9233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-2329647101851.9233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-9706862924.3830147</v>
      </c>
      <c r="L3827" s="444">
        <f t="shared" ca="1" si="154"/>
        <v>-2339353964776.3062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-2339353964776.3062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-9747308186.5679417</v>
      </c>
      <c r="L3828" s="444">
        <f t="shared" ca="1" si="154"/>
        <v>-2349101272962.874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-2349101272962.874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-9787921970.6786423</v>
      </c>
      <c r="L3829" s="444">
        <f t="shared" ca="1" si="154"/>
        <v>-2358889194933.5527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-2358889194933.5527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-9828704978.8898029</v>
      </c>
      <c r="L3830" s="444">
        <f t="shared" ca="1" si="154"/>
        <v>-2368717899912.4424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-2368717899912.4424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-9869657916.3018436</v>
      </c>
      <c r="L3831" s="444">
        <f t="shared" ca="1" si="154"/>
        <v>-2378587557828.7441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-2378587557828.7441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-9910781490.9531002</v>
      </c>
      <c r="L3832" s="444">
        <f t="shared" ca="1" si="154"/>
        <v>-2388498339319.6973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-2388498339319.6973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-9952076413.8320713</v>
      </c>
      <c r="L3833" s="444">
        <f t="shared" ref="L3833:L4087" ca="1" si="159">I3833-J3833+K3833</f>
        <v>-2398450415733.5293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-2398450415733.5293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-9993543398.8897057</v>
      </c>
      <c r="L3834" s="444">
        <f t="shared" ca="1" si="159"/>
        <v>-2408443959132.4189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-2408443959132.4189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-10035183163.051746</v>
      </c>
      <c r="L3835" s="444">
        <f t="shared" ca="1" si="159"/>
        <v>-2418479142295.4707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-2418479142295.4707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-10076996426.231129</v>
      </c>
      <c r="L3836" s="444">
        <f t="shared" ca="1" si="159"/>
        <v>-2428556138721.7017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-2428556138721.7017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-10118983911.340424</v>
      </c>
      <c r="L3837" s="444">
        <f t="shared" ca="1" si="159"/>
        <v>-2438675122633.042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-2438675122633.042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-10161146344.304342</v>
      </c>
      <c r="L3838" s="444">
        <f t="shared" ca="1" si="159"/>
        <v>-2448836268977.3462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-2448836268977.3462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-10203484454.072275</v>
      </c>
      <c r="L3839" s="444">
        <f t="shared" ca="1" si="159"/>
        <v>-2459039753431.4185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-2459039753431.4185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-10245998972.630911</v>
      </c>
      <c r="L3840" s="444">
        <f t="shared" ca="1" si="159"/>
        <v>-2469285752404.0493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-2469285752404.0493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-10288690635.016872</v>
      </c>
      <c r="L3841" s="444">
        <f t="shared" ca="1" si="159"/>
        <v>-2479574443039.0664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-2479574443039.0664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-10331560179.329443</v>
      </c>
      <c r="L3842" s="444">
        <f t="shared" ca="1" si="159"/>
        <v>-2489906003218.396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-2489906003218.396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-10374608346.743317</v>
      </c>
      <c r="L3843" s="444">
        <f t="shared" ca="1" si="159"/>
        <v>-2500280611565.1392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-2500280611565.1392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-10417835881.521414</v>
      </c>
      <c r="L3844" s="444">
        <f t="shared" ca="1" si="159"/>
        <v>-2510698447446.6606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-2510698447446.6606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-10461243531.027752</v>
      </c>
      <c r="L3845" s="444">
        <f t="shared" ca="1" si="159"/>
        <v>-2521159690977.6885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-2521159690977.6885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-10504832045.740368</v>
      </c>
      <c r="L3846" s="444">
        <f t="shared" ca="1" si="159"/>
        <v>-2531664523023.4287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-2531664523023.4287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-10548602179.264286</v>
      </c>
      <c r="L3847" s="444">
        <f t="shared" ca="1" si="159"/>
        <v>-2542213125202.6929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-2542213125202.6929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-10592554688.344553</v>
      </c>
      <c r="L3848" s="444">
        <f t="shared" ca="1" si="159"/>
        <v>-2552805679891.0376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-2552805679891.0376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-10636690332.879324</v>
      </c>
      <c r="L3849" s="444">
        <f t="shared" ca="1" si="159"/>
        <v>-2563442370223.917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-2563442370223.917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-10681009875.932987</v>
      </c>
      <c r="L3850" s="444">
        <f t="shared" ca="1" si="159"/>
        <v>-2574123380099.8501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-2574123380099.8501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-10725514083.749374</v>
      </c>
      <c r="L3851" s="444">
        <f t="shared" ca="1" si="159"/>
        <v>-2584848894183.5996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-2584848894183.5996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-10770203725.764997</v>
      </c>
      <c r="L3852" s="444">
        <f t="shared" ca="1" si="159"/>
        <v>-2595619097909.3647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-2595619097909.3647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-10815079574.622353</v>
      </c>
      <c r="L3853" s="444">
        <f t="shared" ca="1" si="159"/>
        <v>-2606434177483.9873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-2606434177483.9873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-10860142406.183281</v>
      </c>
      <c r="L3854" s="444">
        <f t="shared" ca="1" si="159"/>
        <v>-2617294319890.1704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-2617294319890.1704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-10905392999.542377</v>
      </c>
      <c r="L3855" s="444">
        <f t="shared" ca="1" si="159"/>
        <v>-2628199712889.7129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-2628199712889.7129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-10950832137.04047</v>
      </c>
      <c r="L3856" s="444">
        <f t="shared" ca="1" si="159"/>
        <v>-2639150545026.7534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-2639150545026.7534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-10996460604.278139</v>
      </c>
      <c r="L3857" s="444">
        <f t="shared" ca="1" si="159"/>
        <v>-2650147005631.0317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-2650147005631.0317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-11042279190.129299</v>
      </c>
      <c r="L3858" s="444">
        <f t="shared" ca="1" si="159"/>
        <v>-2661189284821.1611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-2661189284821.1611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-11088288686.754837</v>
      </c>
      <c r="L3859" s="444">
        <f t="shared" ca="1" si="159"/>
        <v>-2672277573507.916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-2672277573507.916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-11134489889.616316</v>
      </c>
      <c r="L3860" s="444">
        <f t="shared" ca="1" si="159"/>
        <v>-2683412063397.5322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-2683412063397.5322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-11180883597.489717</v>
      </c>
      <c r="L3861" s="444">
        <f t="shared" ca="1" si="159"/>
        <v>-2694592946995.022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-2694592946995.022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-11227470612.479258</v>
      </c>
      <c r="L3862" s="444">
        <f t="shared" ca="1" si="159"/>
        <v>-2705820417607.5015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-2705820417607.5015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-11274251740.031256</v>
      </c>
      <c r="L3863" s="444">
        <f t="shared" ca="1" si="159"/>
        <v>-2717094669347.5327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-2717094669347.5327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-11321227788.948053</v>
      </c>
      <c r="L3864" s="444">
        <f t="shared" ca="1" si="159"/>
        <v>-2728415897136.481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-2728415897136.481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-11368399571.402004</v>
      </c>
      <c r="L3865" s="444">
        <f t="shared" ca="1" si="159"/>
        <v>-2739784296707.8828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-2739784296707.8828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-11415767902.949512</v>
      </c>
      <c r="L3866" s="444">
        <f t="shared" ca="1" si="159"/>
        <v>-2751200064610.8325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-2751200064610.8325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-11463333602.545135</v>
      </c>
      <c r="L3867" s="444">
        <f t="shared" ca="1" si="159"/>
        <v>-2762663398213.3774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-2762663398213.3774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-11511097492.555738</v>
      </c>
      <c r="L3868" s="444">
        <f t="shared" ca="1" si="159"/>
        <v>-2774174495705.9331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-2774174495705.9331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-11559060398.774721</v>
      </c>
      <c r="L3869" s="444">
        <f t="shared" ca="1" si="159"/>
        <v>-2785733556104.708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-2785733556104.708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-11607223150.436283</v>
      </c>
      <c r="L3870" s="444">
        <f t="shared" ca="1" si="159"/>
        <v>-2797340779255.1445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-2797340779255.1445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-11655586580.229769</v>
      </c>
      <c r="L3871" s="444">
        <f t="shared" ca="1" si="159"/>
        <v>-2808996365835.3745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-2808996365835.3745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-11704151524.31406</v>
      </c>
      <c r="L3872" s="444">
        <f t="shared" ca="1" si="159"/>
        <v>-2820700517359.6885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-2820700517359.6885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-11752918822.332035</v>
      </c>
      <c r="L3873" s="444">
        <f t="shared" ca="1" si="159"/>
        <v>-2832453436182.0205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-2832453436182.0205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-11801889317.425085</v>
      </c>
      <c r="L3874" s="444">
        <f t="shared" ca="1" si="159"/>
        <v>-2844255325499.4458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-2844255325499.4458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-11851063856.24769</v>
      </c>
      <c r="L3875" s="444">
        <f t="shared" ca="1" si="159"/>
        <v>-2856106389355.6934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-2856106389355.6934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-11900443288.982056</v>
      </c>
      <c r="L3876" s="444">
        <f t="shared" ca="1" si="159"/>
        <v>-2868006832644.6753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-2868006832644.6753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-11950028469.352814</v>
      </c>
      <c r="L3877" s="444">
        <f t="shared" ca="1" si="159"/>
        <v>-2879956861114.0283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-2879956861114.0283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-11999820254.641785</v>
      </c>
      <c r="L3878" s="444">
        <f t="shared" ca="1" si="159"/>
        <v>-2891956681368.6699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-2891956681368.6699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-12049819505.702791</v>
      </c>
      <c r="L3879" s="444">
        <f t="shared" ca="1" si="159"/>
        <v>-2904006500874.3726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-2904006500874.3726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-12100027086.976553</v>
      </c>
      <c r="L3880" s="444">
        <f t="shared" ca="1" si="159"/>
        <v>-2916106527961.3491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-2916106527961.3491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-12150443866.505621</v>
      </c>
      <c r="L3881" s="444">
        <f t="shared" ca="1" si="159"/>
        <v>-2928256971827.855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-2928256971827.855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-12201070715.949396</v>
      </c>
      <c r="L3882" s="444">
        <f t="shared" ca="1" si="159"/>
        <v>-2940458042543.8042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-2940458042543.8042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-12251908510.599184</v>
      </c>
      <c r="L3883" s="444">
        <f t="shared" ca="1" si="159"/>
        <v>-2952709951054.4033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-2952709951054.4033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-12302958129.393347</v>
      </c>
      <c r="L3884" s="444">
        <f t="shared" ca="1" si="159"/>
        <v>-2965012909183.7969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-2965012909183.7969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-12354220454.932487</v>
      </c>
      <c r="L3885" s="444">
        <f t="shared" ca="1" si="159"/>
        <v>-2977367129638.7295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-2977367129638.7295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-12405696373.494705</v>
      </c>
      <c r="L3886" s="444">
        <f t="shared" ca="1" si="159"/>
        <v>-2989772826012.2241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-2989772826012.2241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-12457386775.050934</v>
      </c>
      <c r="L3887" s="444">
        <f t="shared" ca="1" si="159"/>
        <v>-3002230212787.2749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-3002230212787.2749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-12509292553.280312</v>
      </c>
      <c r="L3888" s="444">
        <f t="shared" ca="1" si="159"/>
        <v>-3014739505340.5552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-3014739505340.5552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-12561414605.585646</v>
      </c>
      <c r="L3889" s="444">
        <f t="shared" ca="1" si="159"/>
        <v>-3027300919946.1406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-3027300919946.1406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-12613753833.108919</v>
      </c>
      <c r="L3890" s="444">
        <f t="shared" ca="1" si="159"/>
        <v>-3039914673779.2495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-3039914673779.2495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-12666311140.746872</v>
      </c>
      <c r="L3891" s="444">
        <f t="shared" ca="1" si="159"/>
        <v>-3052580984919.9966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-3052580984919.9966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-12719087437.166653</v>
      </c>
      <c r="L3892" s="444">
        <f t="shared" ca="1" si="159"/>
        <v>-3065300072357.1631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-3065300072357.1631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-12772083634.821512</v>
      </c>
      <c r="L3893" s="444">
        <f t="shared" ca="1" si="159"/>
        <v>-3078072155991.9844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-3078072155991.9844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-12825300649.966602</v>
      </c>
      <c r="L3894" s="444">
        <f t="shared" ca="1" si="159"/>
        <v>-3090897456641.9512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-3090897456641.9512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-12878739402.674797</v>
      </c>
      <c r="L3895" s="444">
        <f t="shared" ca="1" si="159"/>
        <v>-3103776196044.626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-3103776196044.626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-12932400816.852608</v>
      </c>
      <c r="L3896" s="444">
        <f t="shared" ca="1" si="159"/>
        <v>-3116708596861.4785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-3116708596861.4785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-12986285820.256161</v>
      </c>
      <c r="L3897" s="444">
        <f t="shared" ca="1" si="159"/>
        <v>-3129694882681.7349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-3129694882681.7349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-13040395344.507229</v>
      </c>
      <c r="L3898" s="444">
        <f t="shared" ca="1" si="159"/>
        <v>-3142735278026.2422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-3142735278026.2422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-13094730325.109343</v>
      </c>
      <c r="L3899" s="444">
        <f t="shared" ca="1" si="159"/>
        <v>-3155830008351.3516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-3155830008351.3516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-13149291701.463964</v>
      </c>
      <c r="L3900" s="444">
        <f t="shared" ca="1" si="159"/>
        <v>-3168979300052.8154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-3168979300052.8154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-13204080416.88673</v>
      </c>
      <c r="L3901" s="444">
        <f t="shared" ca="1" si="159"/>
        <v>-3182183380469.7021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-3182183380469.7021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-13259097418.623758</v>
      </c>
      <c r="L3902" s="444">
        <f t="shared" ca="1" si="159"/>
        <v>-3195442477888.3257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-3195442477888.3257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-13314343657.868023</v>
      </c>
      <c r="L3903" s="444">
        <f t="shared" ca="1" si="159"/>
        <v>-3208756821546.1938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-3208756821546.1938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-13369820089.775808</v>
      </c>
      <c r="L3904" s="444">
        <f t="shared" ca="1" si="159"/>
        <v>-3222126641635.9697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-3222126641635.9697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-13425527673.483208</v>
      </c>
      <c r="L3905" s="444">
        <f t="shared" ca="1" si="159"/>
        <v>-3235552169309.4531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-3235552169309.4531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-13481467372.122721</v>
      </c>
      <c r="L3906" s="444">
        <f t="shared" ca="1" si="159"/>
        <v>-3249033636681.5757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-3249033636681.5757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-13537640152.839899</v>
      </c>
      <c r="L3907" s="444">
        <f t="shared" ca="1" si="159"/>
        <v>-3262571276834.4155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-3262571276834.4155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-13594046986.810064</v>
      </c>
      <c r="L3908" s="444">
        <f t="shared" ca="1" si="159"/>
        <v>-3276165323821.2256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-3276165323821.2256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-13650688849.255106</v>
      </c>
      <c r="L3909" s="444">
        <f t="shared" ca="1" si="159"/>
        <v>-3289816012670.4805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-3289816012670.4805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-13707566719.460335</v>
      </c>
      <c r="L3910" s="444">
        <f t="shared" ca="1" si="159"/>
        <v>-3303523579389.9409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-3303523579389.9409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-13764681580.79142</v>
      </c>
      <c r="L3911" s="444">
        <f t="shared" ca="1" si="159"/>
        <v>-3317288260970.7324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-3317288260970.7324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-13822034420.711386</v>
      </c>
      <c r="L3912" s="444">
        <f t="shared" ca="1" si="159"/>
        <v>-3331110295391.4438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-3331110295391.4438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-13879626230.797682</v>
      </c>
      <c r="L3913" s="444">
        <f t="shared" ca="1" si="159"/>
        <v>-3344989921622.2417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-3344989921622.2417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-13937458006.75934</v>
      </c>
      <c r="L3914" s="444">
        <f t="shared" ca="1" si="159"/>
        <v>-3358927379629.001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-3358927379629.001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-13995530748.45417</v>
      </c>
      <c r="L3915" s="444">
        <f t="shared" ca="1" si="159"/>
        <v>-3372922910377.4551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-3372922910377.4551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-14053845459.906063</v>
      </c>
      <c r="L3916" s="444">
        <f t="shared" ca="1" si="159"/>
        <v>-3386976755837.3613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-3386976755837.3613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-14112403149.322338</v>
      </c>
      <c r="L3917" s="444">
        <f t="shared" ca="1" si="159"/>
        <v>-3401089158986.6836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-3401089158986.6836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-14171204829.111181</v>
      </c>
      <c r="L3918" s="444">
        <f t="shared" ca="1" si="159"/>
        <v>-3415260363815.7949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-3415260363815.7949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-14230251515.899145</v>
      </c>
      <c r="L3919" s="444">
        <f t="shared" ca="1" si="159"/>
        <v>-3429490615331.6938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-3429490615331.6938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-14289544230.548721</v>
      </c>
      <c r="L3920" s="444">
        <f t="shared" ca="1" si="159"/>
        <v>-3443780159562.2427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-3443780159562.2427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-14349083998.17601</v>
      </c>
      <c r="L3921" s="444">
        <f t="shared" ca="1" si="159"/>
        <v>-3458129243560.4185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-3458129243560.4185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-14408871848.168409</v>
      </c>
      <c r="L3922" s="444">
        <f t="shared" ca="1" si="159"/>
        <v>-3472538115408.5869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-3472538115408.5869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-14468908814.202446</v>
      </c>
      <c r="L3923" s="444">
        <f t="shared" ca="1" si="159"/>
        <v>-3487007024222.7896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-3487007024222.7896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-14529195934.261625</v>
      </c>
      <c r="L3924" s="444">
        <f t="shared" ca="1" si="159"/>
        <v>-3501536220157.0513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-3501536220157.0513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-14589734250.654381</v>
      </c>
      <c r="L3925" s="444">
        <f t="shared" ca="1" si="159"/>
        <v>-3516125954407.7056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-3516125954407.7056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-14650524810.032106</v>
      </c>
      <c r="L3926" s="444">
        <f t="shared" ca="1" si="159"/>
        <v>-3530776479217.7378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-3530776479217.7378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-14711568663.40724</v>
      </c>
      <c r="L3927" s="444">
        <f t="shared" ca="1" si="159"/>
        <v>-3545488047881.145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-3545488047881.145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-14772866866.17144</v>
      </c>
      <c r="L3928" s="444">
        <f t="shared" ca="1" si="159"/>
        <v>-3560260914747.3164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-3560260914747.3164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-14834420478.113817</v>
      </c>
      <c r="L3929" s="444">
        <f t="shared" ca="1" si="159"/>
        <v>-3575095335225.4302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-3575095335225.4302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-14896230563.439293</v>
      </c>
      <c r="L3930" s="444">
        <f t="shared" ca="1" si="159"/>
        <v>-3589991565788.8696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-3589991565788.8696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-14958298190.786955</v>
      </c>
      <c r="L3931" s="444">
        <f t="shared" ca="1" si="159"/>
        <v>-3604949863979.6567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-3604949863979.6567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-15020624433.248569</v>
      </c>
      <c r="L3932" s="444">
        <f t="shared" ca="1" si="159"/>
        <v>-3619970488412.9053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-3619970488412.9053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-15083210368.387102</v>
      </c>
      <c r="L3933" s="444">
        <f t="shared" ca="1" si="159"/>
        <v>-3635053698781.2925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-3635053698781.2925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-15146057078.255386</v>
      </c>
      <c r="L3934" s="444">
        <f t="shared" ca="1" si="159"/>
        <v>-3650199755859.5479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-3650199755859.5479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-15209165649.414782</v>
      </c>
      <c r="L3935" s="444">
        <f t="shared" ca="1" si="159"/>
        <v>-3665408921508.9624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-3665408921508.9624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-15272537172.954008</v>
      </c>
      <c r="L3936" s="444">
        <f t="shared" ca="1" si="159"/>
        <v>-3680681458681.9165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-3680681458681.9165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-15336172744.507986</v>
      </c>
      <c r="L3937" s="444">
        <f t="shared" ca="1" si="159"/>
        <v>-3696017631426.4243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-3696017631426.4243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-15400073464.276768</v>
      </c>
      <c r="L3938" s="444">
        <f t="shared" ca="1" si="159"/>
        <v>-3711417704890.7012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-3711417704890.7012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-15464240437.04459</v>
      </c>
      <c r="L3939" s="444">
        <f t="shared" ca="1" si="159"/>
        <v>-3726881945327.7456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-3726881945327.7456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-15528674772.19894</v>
      </c>
      <c r="L3940" s="444">
        <f t="shared" ca="1" si="159"/>
        <v>-3742410620099.9443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-3742410620099.9443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-15593377583.749765</v>
      </c>
      <c r="L3941" s="444">
        <f t="shared" ca="1" si="159"/>
        <v>-3758003997683.6943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-3758003997683.6943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-15658349990.348728</v>
      </c>
      <c r="L3942" s="444">
        <f t="shared" ca="1" si="159"/>
        <v>-3773662347674.043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-3773662347674.043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-15723593115.308512</v>
      </c>
      <c r="L3943" s="444">
        <f t="shared" ca="1" si="159"/>
        <v>-3789385940789.3516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-3789385940789.3516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-15789108086.622297</v>
      </c>
      <c r="L3944" s="444">
        <f t="shared" ca="1" si="159"/>
        <v>-3805175048875.9736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-3805175048875.9736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-15854896036.983223</v>
      </c>
      <c r="L3945" s="444">
        <f t="shared" ca="1" si="159"/>
        <v>-3821029944912.957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-3821029944912.957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-15920958103.803986</v>
      </c>
      <c r="L3946" s="444">
        <f t="shared" ca="1" si="159"/>
        <v>-3836950903016.7612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-3836950903016.7612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-15987295429.236504</v>
      </c>
      <c r="L3947" s="444">
        <f t="shared" ca="1" si="159"/>
        <v>-3852938198445.9976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-3852938198445.9976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-16053909160.191656</v>
      </c>
      <c r="L3948" s="444">
        <f t="shared" ca="1" si="159"/>
        <v>-3868992107606.1895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-3868992107606.1895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-16120800448.359123</v>
      </c>
      <c r="L3949" s="444">
        <f t="shared" ca="1" si="159"/>
        <v>-3885112908054.5483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-3885112908054.5483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-16187970450.227282</v>
      </c>
      <c r="L3950" s="444">
        <f t="shared" ca="1" si="159"/>
        <v>-3901300878504.7754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-3901300878504.7754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-16255420327.103231</v>
      </c>
      <c r="L3951" s="444">
        <f t="shared" ca="1" si="159"/>
        <v>-3917556298831.8784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-3917556298831.8784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-16323151245.132826</v>
      </c>
      <c r="L3952" s="444">
        <f t="shared" ca="1" si="159"/>
        <v>-3933879450077.0112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-3933879450077.0112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-16391164375.320879</v>
      </c>
      <c r="L3953" s="444">
        <f t="shared" ca="1" si="159"/>
        <v>-3950270614452.332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-3950270614452.332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-16459460893.551384</v>
      </c>
      <c r="L3954" s="444">
        <f t="shared" ca="1" si="159"/>
        <v>-3966730075345.8833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-3966730075345.8833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-16528041980.607847</v>
      </c>
      <c r="L3955" s="444">
        <f t="shared" ca="1" si="159"/>
        <v>-3983258117326.4912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-3983258117326.4912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-16596908822.193712</v>
      </c>
      <c r="L3956" s="444">
        <f t="shared" ca="1" si="159"/>
        <v>-3999855026148.6851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-3999855026148.6851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-16666062608.952856</v>
      </c>
      <c r="L3957" s="444">
        <f t="shared" ca="1" si="159"/>
        <v>-4016521088757.6377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-4016521088757.6377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-16735504536.490154</v>
      </c>
      <c r="L3958" s="444">
        <f t="shared" ca="1" si="159"/>
        <v>-4033256593294.1279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-4033256593294.1279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-16805235805.392202</v>
      </c>
      <c r="L3959" s="444">
        <f t="shared" ca="1" si="159"/>
        <v>-4050061829099.52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-4050061829099.52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-16875257621.248001</v>
      </c>
      <c r="L3960" s="444">
        <f t="shared" ca="1" si="159"/>
        <v>-4066937086720.7681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-4066937086720.7681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-16945571194.669867</v>
      </c>
      <c r="L3961" s="444">
        <f t="shared" ca="1" si="159"/>
        <v>-4083882657915.438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-4083882657915.438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-17016177741.314327</v>
      </c>
      <c r="L3962" s="444">
        <f t="shared" ca="1" si="159"/>
        <v>-4100898835656.7524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-4100898835656.7524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-17087078481.903135</v>
      </c>
      <c r="L3963" s="444">
        <f t="shared" ca="1" si="159"/>
        <v>-4117985914138.6558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-4117985914138.6558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-17158274642.244398</v>
      </c>
      <c r="L3964" s="444">
        <f t="shared" ca="1" si="159"/>
        <v>-4135144188780.9004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-4135144188780.9004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-17229767453.25375</v>
      </c>
      <c r="L3965" s="444">
        <f t="shared" ca="1" si="159"/>
        <v>-4152373956234.1543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-4152373956234.1543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-17301558150.975643</v>
      </c>
      <c r="L3966" s="444">
        <f t="shared" ca="1" si="159"/>
        <v>-4169675514385.1299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-4169675514385.1299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-17373647976.604706</v>
      </c>
      <c r="L3967" s="444">
        <f t="shared" ca="1" si="159"/>
        <v>-4187049162361.7344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-4187049162361.7344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-17446038176.507225</v>
      </c>
      <c r="L3968" s="444">
        <f t="shared" ca="1" si="159"/>
        <v>-4204495200538.2417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-4204495200538.2417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-17518730002.242676</v>
      </c>
      <c r="L3969" s="444">
        <f t="shared" ca="1" si="159"/>
        <v>-4222013930540.4844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-4222013930540.4844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-17591724710.58535</v>
      </c>
      <c r="L3970" s="444">
        <f t="shared" ca="1" si="159"/>
        <v>-4239605655251.0698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-4239605655251.0698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-17665023563.546124</v>
      </c>
      <c r="L3971" s="444">
        <f t="shared" ca="1" si="159"/>
        <v>-4257270678814.6157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-4257270678814.6157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-17738627828.394234</v>
      </c>
      <c r="L3972" s="444">
        <f t="shared" ca="1" si="159"/>
        <v>-4275009306643.0098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-4275009306643.0098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-17812538777.679207</v>
      </c>
      <c r="L3973" s="444">
        <f t="shared" ca="1" si="159"/>
        <v>-4292821845420.689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-4292821845420.689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-17886757689.252869</v>
      </c>
      <c r="L3974" s="444">
        <f t="shared" ca="1" si="159"/>
        <v>-4310708603109.9419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-4310708603109.9419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-17961285846.291424</v>
      </c>
      <c r="L3975" s="444">
        <f t="shared" ca="1" si="159"/>
        <v>-4328669888956.2334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-4328669888956.2334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-18036124537.317638</v>
      </c>
      <c r="L3976" s="444">
        <f t="shared" ca="1" si="159"/>
        <v>-4346706013493.5513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-4346706013493.5513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-18111275056.223129</v>
      </c>
      <c r="L3977" s="444">
        <f t="shared" ca="1" si="159"/>
        <v>-4364817288549.7744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-4364817288549.7744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-18186738702.290726</v>
      </c>
      <c r="L3978" s="444">
        <f t="shared" ca="1" si="159"/>
        <v>-4383004027252.0649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-4383004027252.0649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-18262516780.216938</v>
      </c>
      <c r="L3979" s="444">
        <f t="shared" ca="1" si="159"/>
        <v>-4401266544032.2822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-4401266544032.2822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-18338610600.13451</v>
      </c>
      <c r="L3980" s="444">
        <f t="shared" ca="1" si="159"/>
        <v>-4419605154632.417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-4419605154632.417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-18415021477.635071</v>
      </c>
      <c r="L3981" s="444">
        <f t="shared" ca="1" si="159"/>
        <v>-4438020176110.0518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-4438020176110.0518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-18491750733.791882</v>
      </c>
      <c r="L3982" s="444">
        <f t="shared" ca="1" si="159"/>
        <v>-4456511926843.8438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-4456511926843.8438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-18568799695.182682</v>
      </c>
      <c r="L3983" s="444">
        <f t="shared" ca="1" si="159"/>
        <v>-4475080726539.0264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-4475080726539.0264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-18646169693.912609</v>
      </c>
      <c r="L3984" s="444">
        <f t="shared" ca="1" si="159"/>
        <v>-4493726896232.9395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-4493726896232.9395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-18723862067.637249</v>
      </c>
      <c r="L3985" s="444">
        <f t="shared" ca="1" si="159"/>
        <v>-4512450758300.5771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-4512450758300.5771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-18801878159.585739</v>
      </c>
      <c r="L3986" s="444">
        <f t="shared" ca="1" si="159"/>
        <v>-4531252636460.1631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-4531252636460.1631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-18880219318.584011</v>
      </c>
      <c r="L3987" s="444">
        <f t="shared" ca="1" si="159"/>
        <v>-4550132855778.7471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-4550132855778.7471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-18958886899.078114</v>
      </c>
      <c r="L3988" s="444">
        <f t="shared" ca="1" si="159"/>
        <v>-4569091742677.8252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-4569091742677.8252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-19037882261.157604</v>
      </c>
      <c r="L3989" s="444">
        <f t="shared" ca="1" si="159"/>
        <v>-4588129624938.9824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-4588129624938.9824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-19117206770.579094</v>
      </c>
      <c r="L3990" s="444">
        <f t="shared" ca="1" si="159"/>
        <v>-4607246831709.5615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-4607246831709.5615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-19196861798.789841</v>
      </c>
      <c r="L3991" s="444">
        <f t="shared" ca="1" si="159"/>
        <v>-4626443693508.3516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-4626443693508.3516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-19276848722.951466</v>
      </c>
      <c r="L3992" s="444">
        <f t="shared" ca="1" si="159"/>
        <v>-4645720542231.3027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-4645720542231.3027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-19357168925.96376</v>
      </c>
      <c r="L3993" s="444">
        <f t="shared" ca="1" si="159"/>
        <v>-4665077711157.2666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-4665077711157.2666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-19437823796.488609</v>
      </c>
      <c r="L3994" s="444">
        <f t="shared" ca="1" si="159"/>
        <v>-4684515534953.7549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-4684515534953.7549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-19518814728.97398</v>
      </c>
      <c r="L3995" s="444">
        <f t="shared" ca="1" si="159"/>
        <v>-4704034349682.7285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-4704034349682.7285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-19600143123.678036</v>
      </c>
      <c r="L3996" s="444">
        <f t="shared" ca="1" si="159"/>
        <v>-4723634492806.4063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-4723634492806.4063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-19681810386.693359</v>
      </c>
      <c r="L3997" s="444">
        <f t="shared" ca="1" si="159"/>
        <v>-4743316303193.0996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-4743316303193.0996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-19763817929.971249</v>
      </c>
      <c r="L3998" s="444">
        <f t="shared" ca="1" si="159"/>
        <v>-4763080121123.0713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-4763080121123.0713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-19846167171.34613</v>
      </c>
      <c r="L3999" s="444">
        <f t="shared" ca="1" si="159"/>
        <v>-4782926288294.417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-4782926288294.417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-19928859534.56007</v>
      </c>
      <c r="L4000" s="444">
        <f t="shared" ca="1" si="159"/>
        <v>-4802855147828.9775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-4802855147828.9775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-20011896449.287407</v>
      </c>
      <c r="L4001" s="444">
        <f t="shared" ca="1" si="159"/>
        <v>-4822867044278.2646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-4822867044278.2646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-20095279351.159435</v>
      </c>
      <c r="L4002" s="444">
        <f t="shared" ca="1" si="159"/>
        <v>-4842962323629.4238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-4842962323629.4238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-20179009681.789265</v>
      </c>
      <c r="L4003" s="444">
        <f t="shared" ca="1" si="159"/>
        <v>-4863141333311.2129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-4863141333311.2129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-20263088888.796719</v>
      </c>
      <c r="L4004" s="444">
        <f t="shared" ca="1" si="159"/>
        <v>-4883404422200.0098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-4883404422200.0098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-20347518425.833374</v>
      </c>
      <c r="L4005" s="444">
        <f t="shared" ca="1" si="159"/>
        <v>-4903751940625.8428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-4903751940625.8428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-20432299752.607677</v>
      </c>
      <c r="L4006" s="444">
        <f t="shared" ca="1" si="159"/>
        <v>-4924184240378.4502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-4924184240378.4502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-20517434334.91021</v>
      </c>
      <c r="L4007" s="444">
        <f t="shared" ca="1" si="159"/>
        <v>-4944701674713.3604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-4944701674713.3604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-20602923644.639</v>
      </c>
      <c r="L4008" s="444">
        <f t="shared" ca="1" si="159"/>
        <v>-4965304598357.999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-4965304598357.999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-20688769159.824997</v>
      </c>
      <c r="L4009" s="444">
        <f t="shared" ca="1" si="159"/>
        <v>-4985993367517.8242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-4985993367517.8242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-20774972364.6576</v>
      </c>
      <c r="L4010" s="444">
        <f t="shared" ca="1" si="159"/>
        <v>-5006768339882.4814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-5006768339882.4814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-20861534749.510338</v>
      </c>
      <c r="L4011" s="444">
        <f t="shared" ca="1" si="159"/>
        <v>-5027629874631.9922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-5027629874631.9922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-20948457810.966633</v>
      </c>
      <c r="L4012" s="444">
        <f t="shared" ca="1" si="159"/>
        <v>-5048578332442.959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-5048578332442.959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-21035743051.845661</v>
      </c>
      <c r="L4013" s="444">
        <f t="shared" ca="1" si="159"/>
        <v>-5069614075494.8047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-5069614075494.8047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-21123391981.228352</v>
      </c>
      <c r="L4014" s="444">
        <f t="shared" ca="1" si="159"/>
        <v>-5090737467476.0332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-5090737467476.0332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-21211406114.483471</v>
      </c>
      <c r="L4015" s="444">
        <f t="shared" ca="1" si="159"/>
        <v>-5111948873590.5166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-5111948873590.5166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-21299786973.293819</v>
      </c>
      <c r="L4016" s="444">
        <f t="shared" ca="1" si="159"/>
        <v>-5133248660563.8105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-5133248660563.8105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-21388536085.682545</v>
      </c>
      <c r="L4017" s="444">
        <f t="shared" ca="1" si="159"/>
        <v>-5154637196649.4932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-5154637196649.4932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-21477654986.039555</v>
      </c>
      <c r="L4018" s="444">
        <f t="shared" ca="1" si="159"/>
        <v>-5176114851635.5332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-5176114851635.5332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-21567145215.148056</v>
      </c>
      <c r="L4019" s="444">
        <f t="shared" ca="1" si="159"/>
        <v>-5197681996850.6816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-5197681996850.6816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-21657008320.211174</v>
      </c>
      <c r="L4020" s="444">
        <f t="shared" ca="1" si="159"/>
        <v>-5219339005170.8926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-5219339005170.8926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-21747245854.878719</v>
      </c>
      <c r="L4021" s="444">
        <f t="shared" ca="1" si="159"/>
        <v>-5241086251025.7715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-5241086251025.7715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-21837859379.274048</v>
      </c>
      <c r="L4022" s="444">
        <f t="shared" ca="1" si="159"/>
        <v>-5262924110405.0459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-5262924110405.0459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-21928850460.021023</v>
      </c>
      <c r="L4023" s="444">
        <f t="shared" ca="1" si="159"/>
        <v>-5284852960865.0674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-5284852960865.0674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-22020220670.271114</v>
      </c>
      <c r="L4024" s="444">
        <f t="shared" ca="1" si="159"/>
        <v>-5306873181535.3389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-5306873181535.3389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-22111971589.730579</v>
      </c>
      <c r="L4025" s="444">
        <f t="shared" ca="1" si="159"/>
        <v>-5328985153125.0693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-5328985153125.0693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-22204104804.68779</v>
      </c>
      <c r="L4026" s="444">
        <f t="shared" ca="1" si="159"/>
        <v>-5351189257929.7568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-5351189257929.7568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-22296621908.040653</v>
      </c>
      <c r="L4027" s="444">
        <f t="shared" ca="1" si="159"/>
        <v>-5373485879837.7979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-5373485879837.7979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-22389524499.324158</v>
      </c>
      <c r="L4028" s="444">
        <f t="shared" ca="1" si="159"/>
        <v>-5395875404337.1221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-5395875404337.1221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-22482814184.738007</v>
      </c>
      <c r="L4029" s="444">
        <f t="shared" ca="1" si="159"/>
        <v>-5418358218521.8604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-5418358218521.8604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-22576492577.174419</v>
      </c>
      <c r="L4030" s="444">
        <f t="shared" ca="1" si="159"/>
        <v>-5440934711099.0352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-5440934711099.0352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-22670561296.245979</v>
      </c>
      <c r="L4031" s="444">
        <f t="shared" ca="1" si="159"/>
        <v>-5463605272395.2813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-5463605272395.2813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-22765021968.313671</v>
      </c>
      <c r="L4032" s="444">
        <f t="shared" ca="1" si="159"/>
        <v>-5486370294363.5947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-5486370294363.5947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-22859876226.514977</v>
      </c>
      <c r="L4033" s="444">
        <f t="shared" ca="1" si="159"/>
        <v>-5509230170590.1094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-5509230170590.1094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-22955125710.792122</v>
      </c>
      <c r="L4034" s="444">
        <f t="shared" ca="1" si="159"/>
        <v>-5532185296300.9014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-5532185296300.9014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-23050772067.920422</v>
      </c>
      <c r="L4035" s="444">
        <f t="shared" ca="1" si="159"/>
        <v>-5555236068368.8223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-5555236068368.8223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-23146816951.536758</v>
      </c>
      <c r="L4036" s="444">
        <f t="shared" ca="1" si="159"/>
        <v>-5578382885320.3594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-5578382885320.3594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-23243262022.168163</v>
      </c>
      <c r="L4037" s="444">
        <f t="shared" ca="1" si="159"/>
        <v>-5601626147342.5273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-5601626147342.5273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-23340108947.260529</v>
      </c>
      <c r="L4038" s="444">
        <f t="shared" ca="1" si="159"/>
        <v>-5624966256289.7881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-5624966256289.7881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-23437359401.207451</v>
      </c>
      <c r="L4039" s="444">
        <f t="shared" ca="1" si="159"/>
        <v>-5648403615690.9951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-5648403615690.9951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-23535015065.379147</v>
      </c>
      <c r="L4040" s="444">
        <f t="shared" ca="1" si="159"/>
        <v>-5671938630756.374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-5671938630756.374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-23633077628.151558</v>
      </c>
      <c r="L4041" s="444">
        <f t="shared" ca="1" si="159"/>
        <v>-5695571708384.5254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-5695571708384.5254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-23731548784.935524</v>
      </c>
      <c r="L4042" s="444">
        <f t="shared" ca="1" si="159"/>
        <v>-5719303257169.4609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-5719303257169.4609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-23830430238.206085</v>
      </c>
      <c r="L4043" s="444">
        <f t="shared" ca="1" si="159"/>
        <v>-5743133687407.667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-5743133687407.667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-23929723697.531944</v>
      </c>
      <c r="L4044" s="444">
        <f t="shared" ca="1" si="159"/>
        <v>-5767063411105.1992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-5767063411105.1992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-24029430879.604996</v>
      </c>
      <c r="L4045" s="444">
        <f t="shared" ca="1" si="159"/>
        <v>-5791092841984.8047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-5791092841984.8047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-24129553508.27002</v>
      </c>
      <c r="L4046" s="444">
        <f t="shared" ca="1" si="159"/>
        <v>-5815222395493.0742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-5815222395493.0742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-24230093314.554474</v>
      </c>
      <c r="L4047" s="444">
        <f t="shared" ca="1" si="159"/>
        <v>-5839452488807.6289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-5839452488807.6289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-24331052036.698452</v>
      </c>
      <c r="L4048" s="444">
        <f t="shared" ca="1" si="159"/>
        <v>-5863783540844.3271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-5863783540844.3271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-24432431420.184696</v>
      </c>
      <c r="L4049" s="444">
        <f t="shared" ca="1" si="159"/>
        <v>-5888215972264.5117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-5888215972264.5117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-24534233217.768799</v>
      </c>
      <c r="L4050" s="444">
        <f t="shared" ca="1" si="159"/>
        <v>-5912750205482.2803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-5912750205482.2803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-24636459189.509502</v>
      </c>
      <c r="L4051" s="444">
        <f t="shared" ca="1" si="159"/>
        <v>-5937386664671.79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-5937386664671.79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-24739111102.799126</v>
      </c>
      <c r="L4052" s="444">
        <f t="shared" ca="1" si="159"/>
        <v>-5962125775774.5889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-5962125775774.5889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-24842190732.394119</v>
      </c>
      <c r="L4053" s="444">
        <f t="shared" ca="1" si="159"/>
        <v>-5986967966506.9834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-5986967966506.9834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-24945699860.445763</v>
      </c>
      <c r="L4054" s="444">
        <f t="shared" ca="1" si="159"/>
        <v>-6011913666367.4287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-6011913666367.4287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-25049640276.530952</v>
      </c>
      <c r="L4055" s="444">
        <f t="shared" ca="1" si="159"/>
        <v>-6036963306643.96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-6036963306643.96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-25154013777.683167</v>
      </c>
      <c r="L4056" s="444">
        <f t="shared" ca="1" si="159"/>
        <v>-6062117320421.6436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-6062117320421.6436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-25258822168.423515</v>
      </c>
      <c r="L4057" s="444">
        <f t="shared" ca="1" si="159"/>
        <v>-6087376142590.0674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-6087376142590.0674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-25364067260.791946</v>
      </c>
      <c r="L4058" s="444">
        <f t="shared" ca="1" si="159"/>
        <v>-6112740209850.8594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-6112740209850.8594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-25469750874.378582</v>
      </c>
      <c r="L4059" s="444">
        <f t="shared" ca="1" si="159"/>
        <v>-6138209960725.2383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-6138209960725.2383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-25575874836.35516</v>
      </c>
      <c r="L4060" s="444">
        <f t="shared" ca="1" si="159"/>
        <v>-6163785835561.5938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-6163785835561.5938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-25682440981.506641</v>
      </c>
      <c r="L4061" s="444">
        <f t="shared" ca="1" si="159"/>
        <v>-6189468276543.1006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-6189468276543.1006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-25789451152.26292</v>
      </c>
      <c r="L4062" s="444">
        <f t="shared" ca="1" si="159"/>
        <v>-6215257727695.3633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-6215257727695.3633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-25896907198.730679</v>
      </c>
      <c r="L4063" s="444">
        <f t="shared" ca="1" si="159"/>
        <v>-6241154634894.0938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-6241154634894.0938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-26004810978.725391</v>
      </c>
      <c r="L4064" s="444">
        <f t="shared" ca="1" si="159"/>
        <v>-6267159445872.8193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-6267159445872.8193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-26113164357.803413</v>
      </c>
      <c r="L4065" s="444">
        <f t="shared" ca="1" si="159"/>
        <v>-6293272610230.623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-6293272610230.623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-26221969209.294262</v>
      </c>
      <c r="L4066" s="444">
        <f t="shared" ca="1" si="159"/>
        <v>-6319494579439.917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-6319494579439.917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-26331227414.332989</v>
      </c>
      <c r="L4067" s="444">
        <f t="shared" ca="1" si="159"/>
        <v>-6345825806854.25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-6345825806854.25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-26440940861.892708</v>
      </c>
      <c r="L4068" s="444">
        <f t="shared" ca="1" si="159"/>
        <v>-6372266747716.1426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-6372266747716.1426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-26551111448.817261</v>
      </c>
      <c r="L4069" s="444">
        <f t="shared" ca="1" si="159"/>
        <v>-6398817859164.96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-6398817859164.96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-26661741079.854</v>
      </c>
      <c r="L4070" s="444">
        <f t="shared" ca="1" si="159"/>
        <v>-6425479600244.8135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-6425479600244.8135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-26772831667.686722</v>
      </c>
      <c r="L4071" s="444">
        <f t="shared" ca="1" si="159"/>
        <v>-6452252431912.5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-6452252431912.5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-26884385132.96875</v>
      </c>
      <c r="L4072" s="444">
        <f t="shared" ca="1" si="159"/>
        <v>-6479136817045.4688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-6479136817045.4688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-26996403404.356121</v>
      </c>
      <c r="L4073" s="444">
        <f t="shared" ca="1" si="159"/>
        <v>-6506133220449.8252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-6506133220449.8252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-27108888418.540939</v>
      </c>
      <c r="L4074" s="444">
        <f t="shared" ca="1" si="159"/>
        <v>-6533242108868.3662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-6533242108868.3662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-27221842120.284859</v>
      </c>
      <c r="L4075" s="444">
        <f t="shared" ca="1" si="159"/>
        <v>-6560463950988.6514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-6560463950988.6514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-27335266462.452713</v>
      </c>
      <c r="L4076" s="444">
        <f t="shared" ca="1" si="159"/>
        <v>-6587799217451.1045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-6587799217451.1045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-27449163406.046268</v>
      </c>
      <c r="L4077" s="444">
        <f t="shared" ca="1" si="159"/>
        <v>-6615248380857.1504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-6615248380857.1504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-27563534920.238125</v>
      </c>
      <c r="L4078" s="444">
        <f t="shared" ca="1" si="159"/>
        <v>-6642811915777.3887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-6642811915777.3887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-27678382982.405785</v>
      </c>
      <c r="L4079" s="444">
        <f t="shared" ca="1" si="159"/>
        <v>-6670490298759.7949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-6670490298759.7949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-27793709578.165813</v>
      </c>
      <c r="L4080" s="444">
        <f t="shared" ca="1" si="159"/>
        <v>-6698284008337.9609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-6698284008337.9609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-27909516701.408169</v>
      </c>
      <c r="L4081" s="444">
        <f t="shared" ca="1" si="159"/>
        <v>-6726193525039.3691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-6726193525039.3691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-28025806354.330704</v>
      </c>
      <c r="L4082" s="444">
        <f t="shared" ca="1" si="159"/>
        <v>-6754219331393.7002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-6754219331393.7002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-28142580547.473751</v>
      </c>
      <c r="L4083" s="444">
        <f t="shared" ca="1" si="159"/>
        <v>-6782361911941.1738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-6782361911941.1738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-28259841299.75489</v>
      </c>
      <c r="L4084" s="444">
        <f t="shared" ca="1" si="159"/>
        <v>-6810621753240.9287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-6810621753240.9287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-28377590638.503868</v>
      </c>
      <c r="L4085" s="444">
        <f t="shared" ca="1" si="159"/>
        <v>-6838999343879.4326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-6838999343879.4326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-28495830599.497635</v>
      </c>
      <c r="L4086" s="444">
        <f t="shared" ca="1" si="159"/>
        <v>-6867495174478.9307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-6867495174478.9307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-28614563226.995541</v>
      </c>
      <c r="L4087" s="444">
        <f t="shared" ca="1" si="159"/>
        <v>-6896109737705.9258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-6896109737705.9258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-28733790573.774689</v>
      </c>
      <c r="L4088" s="444">
        <f t="shared" ref="L4088:L4342" ca="1" si="164">I4088-J4088+K4088</f>
        <v>-6924843528279.7002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-6924843528279.7002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-28853514701.165417</v>
      </c>
      <c r="L4089" s="444">
        <f t="shared" ca="1" si="164"/>
        <v>-6953697042980.8652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-6953697042980.8652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-28973737679.086941</v>
      </c>
      <c r="L4090" s="444">
        <f t="shared" ca="1" si="164"/>
        <v>-6982670780659.9521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-6982670780659.9521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-29094461586.083138</v>
      </c>
      <c r="L4091" s="444">
        <f t="shared" ca="1" si="164"/>
        <v>-7011765242246.0352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-7011765242246.0352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-29215688509.358479</v>
      </c>
      <c r="L4092" s="444">
        <f t="shared" ca="1" si="164"/>
        <v>-7040980930755.3936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-7040980930755.3936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-29337420544.81414</v>
      </c>
      <c r="L4093" s="444">
        <f t="shared" ca="1" si="164"/>
        <v>-7070318351300.208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-7070318351300.208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-29459659797.084198</v>
      </c>
      <c r="L4094" s="444">
        <f t="shared" ca="1" si="164"/>
        <v>-7099778011097.292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-7099778011097.292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-29582408379.572048</v>
      </c>
      <c r="L4095" s="444">
        <f t="shared" ca="1" si="164"/>
        <v>-7129360419476.8643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-7129360419476.8643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-29705668414.486931</v>
      </c>
      <c r="L4096" s="444">
        <f t="shared" ca="1" si="164"/>
        <v>-7159066087891.3516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-7159066087891.3516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-29829442032.88063</v>
      </c>
      <c r="L4097" s="444">
        <f t="shared" ca="1" si="164"/>
        <v>-7188895529924.2324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-7188895529924.2324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-29953731374.684299</v>
      </c>
      <c r="L4098" s="444">
        <f t="shared" ca="1" si="164"/>
        <v>-7218849261298.917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-7218849261298.917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-30078538588.745487</v>
      </c>
      <c r="L4099" s="444">
        <f t="shared" ca="1" si="164"/>
        <v>-7248927799887.6621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-7248927799887.6621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-30203865832.865257</v>
      </c>
      <c r="L4100" s="444">
        <f t="shared" ca="1" si="164"/>
        <v>-7279131665720.5273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-7279131665720.5273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-30329715273.835529</v>
      </c>
      <c r="L4101" s="444">
        <f t="shared" ca="1" si="164"/>
        <v>-7309461380994.3633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-7309461380994.3633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-30456089087.476513</v>
      </c>
      <c r="L4102" s="444">
        <f t="shared" ca="1" si="164"/>
        <v>-7339917470081.8398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-7339917470081.8398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-30582989458.674332</v>
      </c>
      <c r="L4103" s="444">
        <f t="shared" ca="1" si="164"/>
        <v>-7370500459540.5146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-7370500459540.5146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-30710418581.418812</v>
      </c>
      <c r="L4104" s="444">
        <f t="shared" ca="1" si="164"/>
        <v>-7401210878121.9336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-7401210878121.9336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-30838378658.841389</v>
      </c>
      <c r="L4105" s="444">
        <f t="shared" ca="1" si="164"/>
        <v>-7432049256780.7754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-7432049256780.7754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-30966871903.253231</v>
      </c>
      <c r="L4106" s="444">
        <f t="shared" ca="1" si="164"/>
        <v>-7463016128684.0283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-7463016128684.0283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-31095900536.183453</v>
      </c>
      <c r="L4107" s="444">
        <f t="shared" ca="1" si="164"/>
        <v>-7494112029220.2119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-7494112029220.2119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-31225466788.417545</v>
      </c>
      <c r="L4108" s="444">
        <f t="shared" ca="1" si="164"/>
        <v>-7525337496008.6299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-7525337496008.6299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-31355572900.035957</v>
      </c>
      <c r="L4109" s="444">
        <f t="shared" ca="1" si="164"/>
        <v>-7556693068908.666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-7556693068908.666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-31486221120.452774</v>
      </c>
      <c r="L4110" s="444">
        <f t="shared" ca="1" si="164"/>
        <v>-7588179290029.1191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-7588179290029.1191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-31617413708.454662</v>
      </c>
      <c r="L4111" s="444">
        <f t="shared" ca="1" si="164"/>
        <v>-7619796703737.5742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-7619796703737.5742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-31749152932.239887</v>
      </c>
      <c r="L4112" s="444">
        <f t="shared" ca="1" si="164"/>
        <v>-7651545856669.8145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-7651545856669.8145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-31881441069.457561</v>
      </c>
      <c r="L4113" s="444">
        <f t="shared" ca="1" si="164"/>
        <v>-7683427297739.2725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-7683427297739.2725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-32014280407.246964</v>
      </c>
      <c r="L4114" s="444">
        <f t="shared" ca="1" si="164"/>
        <v>-7715441578146.5195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-7715441578146.5195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-32147673242.277164</v>
      </c>
      <c r="L4115" s="444">
        <f t="shared" ca="1" si="164"/>
        <v>-7747589251388.7969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-7747589251388.7969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-32281621880.786652</v>
      </c>
      <c r="L4116" s="444">
        <f t="shared" ca="1" si="164"/>
        <v>-7779870873269.584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-7779870873269.584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-32416128638.623272</v>
      </c>
      <c r="L4117" s="444">
        <f t="shared" ca="1" si="164"/>
        <v>-7812287001908.207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-7812287001908.207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-32551195841.284195</v>
      </c>
      <c r="L4118" s="444">
        <f t="shared" ca="1" si="164"/>
        <v>-7844838197749.4912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-7844838197749.4912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-32686825823.956207</v>
      </c>
      <c r="L4119" s="444">
        <f t="shared" ca="1" si="164"/>
        <v>-7877525023573.4473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-7877525023573.4473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-32823020931.55603</v>
      </c>
      <c r="L4120" s="444">
        <f t="shared" ca="1" si="164"/>
        <v>-7910348044505.0029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-7910348044505.0029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-32959783518.770844</v>
      </c>
      <c r="L4121" s="444">
        <f t="shared" ca="1" si="164"/>
        <v>-7943307828023.7734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-7943307828023.7734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-33097115950.099056</v>
      </c>
      <c r="L4122" s="444">
        <f t="shared" ca="1" si="164"/>
        <v>-7976404943973.8721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-7976404943973.8721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-33235020599.891132</v>
      </c>
      <c r="L4123" s="444">
        <f t="shared" ca="1" si="164"/>
        <v>-8009639964573.7637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-8009639964573.7637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-33373499852.390682</v>
      </c>
      <c r="L4124" s="444">
        <f t="shared" ca="1" si="164"/>
        <v>-8043013464426.1543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-8043013464426.1543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-33512556101.775642</v>
      </c>
      <c r="L4125" s="444">
        <f t="shared" ca="1" si="164"/>
        <v>-8076526020527.9297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-8076526020527.9297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-33652191752.199707</v>
      </c>
      <c r="L4126" s="444">
        <f t="shared" ca="1" si="164"/>
        <v>-8110178212280.1289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-8110178212280.1289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-33792409217.83387</v>
      </c>
      <c r="L4127" s="444">
        <f t="shared" ca="1" si="164"/>
        <v>-8143970621497.9629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-8143970621497.9629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-33933210922.908176</v>
      </c>
      <c r="L4128" s="444">
        <f t="shared" ca="1" si="164"/>
        <v>-8177903832420.8711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-8177903832420.8711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-34074599301.753624</v>
      </c>
      <c r="L4129" s="444">
        <f t="shared" ca="1" si="164"/>
        <v>-8211978431722.625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-8211978431722.625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-34216576798.844265</v>
      </c>
      <c r="L4130" s="444">
        <f t="shared" ca="1" si="164"/>
        <v>-8246195008521.4697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-8246195008521.4697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-34359145868.839458</v>
      </c>
      <c r="L4131" s="444">
        <f t="shared" ca="1" si="164"/>
        <v>-8280554154390.3096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-8280554154390.3096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-34502308976.626289</v>
      </c>
      <c r="L4132" s="444">
        <f t="shared" ca="1" si="164"/>
        <v>-8315056463366.9355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-8315056463366.9355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-34646068597.362228</v>
      </c>
      <c r="L4133" s="444">
        <f t="shared" ca="1" si="164"/>
        <v>-8349702531964.2979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-8349702531964.2979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-34790427216.517914</v>
      </c>
      <c r="L4134" s="444">
        <f t="shared" ca="1" si="164"/>
        <v>-8384492959180.8154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-8384492959180.8154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-34935387329.920059</v>
      </c>
      <c r="L4135" s="444">
        <f t="shared" ca="1" si="164"/>
        <v>-8419428346510.7354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-8419428346510.7354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-35080951443.794731</v>
      </c>
      <c r="L4136" s="444">
        <f t="shared" ca="1" si="164"/>
        <v>-8454509297954.5303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-8454509297954.5303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-35227122074.810539</v>
      </c>
      <c r="L4137" s="444">
        <f t="shared" ca="1" si="164"/>
        <v>-8489736420029.3408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-8489736420029.3408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-35373901750.122253</v>
      </c>
      <c r="L4138" s="444">
        <f t="shared" ca="1" si="164"/>
        <v>-8525110321779.4629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-8525110321779.4629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-35521293007.414421</v>
      </c>
      <c r="L4139" s="444">
        <f t="shared" ca="1" si="164"/>
        <v>-8560631614786.877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-8560631614786.877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-35669298394.94532</v>
      </c>
      <c r="L4140" s="444">
        <f t="shared" ca="1" si="164"/>
        <v>-8596300913181.8223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-8596300913181.8223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-35817920471.590927</v>
      </c>
      <c r="L4141" s="444">
        <f t="shared" ca="1" si="164"/>
        <v>-8632118833653.4131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-8632118833653.4131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-35967161806.889214</v>
      </c>
      <c r="L4142" s="444">
        <f t="shared" ca="1" si="164"/>
        <v>-8668085995460.3027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-8668085995460.3027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-36117024981.084595</v>
      </c>
      <c r="L4143" s="444">
        <f t="shared" ca="1" si="164"/>
        <v>-8704203020441.3877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-8704203020441.3877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-36267512585.172447</v>
      </c>
      <c r="L4144" s="444">
        <f t="shared" ca="1" si="164"/>
        <v>-8740470533026.5605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-8740470533026.5605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-36418627220.944</v>
      </c>
      <c r="L4145" s="444">
        <f t="shared" ca="1" si="164"/>
        <v>-8776889160247.5049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-8776889160247.5049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-36570371501.031273</v>
      </c>
      <c r="L4146" s="444">
        <f t="shared" ca="1" si="164"/>
        <v>-8813459531748.5371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-8813459531748.5371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-36722748048.95224</v>
      </c>
      <c r="L4147" s="444">
        <f t="shared" ca="1" si="164"/>
        <v>-8850182279797.4902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-8850182279797.4902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-36875759499.156212</v>
      </c>
      <c r="L4148" s="444">
        <f t="shared" ca="1" si="164"/>
        <v>-8887058039296.6465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-8887058039296.6465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-37029408497.069359</v>
      </c>
      <c r="L4149" s="444">
        <f t="shared" ca="1" si="164"/>
        <v>-8924087447793.7168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-8924087447793.7168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-37183697699.140488</v>
      </c>
      <c r="L4150" s="444">
        <f t="shared" ca="1" si="164"/>
        <v>-8961271145492.8574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-8961271145492.8574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-37338629772.886902</v>
      </c>
      <c r="L4151" s="444">
        <f t="shared" ca="1" si="164"/>
        <v>-8998609775265.7441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-8998609775265.7441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-37494207396.940598</v>
      </c>
      <c r="L4152" s="444">
        <f t="shared" ca="1" si="164"/>
        <v>-9036103982662.6855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-9036103982662.6855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-37650433261.094521</v>
      </c>
      <c r="L4153" s="444">
        <f t="shared" ca="1" si="164"/>
        <v>-9073754415923.7793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-9073754415923.7793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-37807310066.349083</v>
      </c>
      <c r="L4154" s="444">
        <f t="shared" ca="1" si="164"/>
        <v>-9111561725990.1289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-9111561725990.1289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-37964840524.95887</v>
      </c>
      <c r="L4155" s="444">
        <f t="shared" ca="1" si="164"/>
        <v>-9149526566515.0879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-9149526566515.0879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-38123027360.47953</v>
      </c>
      <c r="L4156" s="444">
        <f t="shared" ca="1" si="164"/>
        <v>-9187649593875.5684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-9187649593875.5684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-38281873307.814865</v>
      </c>
      <c r="L4157" s="444">
        <f t="shared" ca="1" si="164"/>
        <v>-9225931467183.3828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-9225931467183.3828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-38441381113.264091</v>
      </c>
      <c r="L4158" s="444">
        <f t="shared" ca="1" si="164"/>
        <v>-9264372848296.6465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-9264372848296.6465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-38601553534.569359</v>
      </c>
      <c r="L4159" s="444">
        <f t="shared" ca="1" si="164"/>
        <v>-9302974401831.2168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-9302974401831.2168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-38762393340.963402</v>
      </c>
      <c r="L4160" s="444">
        <f t="shared" ca="1" si="164"/>
        <v>-9341736795172.1797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-9341736795172.1797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-38923903313.217415</v>
      </c>
      <c r="L4161" s="444">
        <f t="shared" ca="1" si="164"/>
        <v>-9380660698485.3965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-9380660698485.3965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-39086086243.689148</v>
      </c>
      <c r="L4162" s="444">
        <f t="shared" ca="1" si="164"/>
        <v>-9419746784729.0859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-9419746784729.0859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-39248944936.371193</v>
      </c>
      <c r="L4163" s="444">
        <f t="shared" ca="1" si="164"/>
        <v>-9458995729665.457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-9458995729665.457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-39412482206.939407</v>
      </c>
      <c r="L4164" s="444">
        <f t="shared" ca="1" si="164"/>
        <v>-9498408211872.3965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-9498408211872.3965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-39576700882.801651</v>
      </c>
      <c r="L4165" s="444">
        <f t="shared" ca="1" si="164"/>
        <v>-9537984912755.1973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-9537984912755.1973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-39741603803.146652</v>
      </c>
      <c r="L4166" s="444">
        <f t="shared" ca="1" si="164"/>
        <v>-9577726516558.3438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-9577726516558.3438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-39907193818.993095</v>
      </c>
      <c r="L4167" s="444">
        <f t="shared" ca="1" si="164"/>
        <v>-9617633710377.3359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-9617633710377.3359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-40073473793.238899</v>
      </c>
      <c r="L4168" s="444">
        <f t="shared" ca="1" si="164"/>
        <v>-9657707184170.5742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-9657707184170.5742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-40240446600.710724</v>
      </c>
      <c r="L4169" s="444">
        <f t="shared" ca="1" si="164"/>
        <v>-9697947630771.2852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-9697947630771.2852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-40408115128.213684</v>
      </c>
      <c r="L4170" s="444">
        <f t="shared" ca="1" si="164"/>
        <v>-9738355745899.498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-9738355745899.498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-40576482274.581238</v>
      </c>
      <c r="L4171" s="444">
        <f t="shared" ca="1" si="164"/>
        <v>-9778932228174.0801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-9778932228174.0801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-40745550950.725334</v>
      </c>
      <c r="L4172" s="444">
        <f t="shared" ca="1" si="164"/>
        <v>-9819677779124.8047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-9819677779124.8047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-40915324079.686684</v>
      </c>
      <c r="L4173" s="444">
        <f t="shared" ca="1" si="164"/>
        <v>-9860593103204.4922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-9860593103204.4922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-41085804596.685387</v>
      </c>
      <c r="L4174" s="444">
        <f t="shared" ca="1" si="164"/>
        <v>-9901678907801.1777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-9901678907801.1777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-41256995449.17157</v>
      </c>
      <c r="L4175" s="444">
        <f t="shared" ca="1" si="164"/>
        <v>-9942935903250.3496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-9942935903250.3496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-41428899596.876457</v>
      </c>
      <c r="L4176" s="444">
        <f t="shared" ca="1" si="164"/>
        <v>-9984364802847.2266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-9984364802847.2266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-41601520011.863441</v>
      </c>
      <c r="L4177" s="444">
        <f t="shared" ca="1" si="164"/>
        <v>-10025966322859.09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-10025966322859.09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-41774859678.579544</v>
      </c>
      <c r="L4178" s="444">
        <f t="shared" ca="1" si="164"/>
        <v>-10067741182537.67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-10067741182537.67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-41948921593.90696</v>
      </c>
      <c r="L4179" s="444">
        <f t="shared" ca="1" si="164"/>
        <v>-10109690104131.576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-10109690104131.576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-42123708767.214897</v>
      </c>
      <c r="L4180" s="444">
        <f t="shared" ca="1" si="164"/>
        <v>-10151813812898.791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-10151813812898.791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-42299224220.411629</v>
      </c>
      <c r="L4181" s="444">
        <f t="shared" ca="1" si="164"/>
        <v>-10194113037119.203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-10194113037119.203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-42475470987.996681</v>
      </c>
      <c r="L4182" s="444">
        <f t="shared" ca="1" si="164"/>
        <v>-10236588508107.199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-10236588508107.199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-42652452117.113327</v>
      </c>
      <c r="L4183" s="444">
        <f t="shared" ca="1" si="164"/>
        <v>-10279240960224.313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-10279240960224.313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-42830170667.601303</v>
      </c>
      <c r="L4184" s="444">
        <f t="shared" ca="1" si="164"/>
        <v>-10322071130891.914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-10322071130891.914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-43008629712.049644</v>
      </c>
      <c r="L4185" s="444">
        <f t="shared" ca="1" si="164"/>
        <v>-10365079760603.963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-10365079760603.963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-43187832335.849846</v>
      </c>
      <c r="L4186" s="444">
        <f t="shared" ca="1" si="164"/>
        <v>-10408267592939.813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-10408267592939.813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-43367781637.249222</v>
      </c>
      <c r="L4187" s="444">
        <f t="shared" ca="1" si="164"/>
        <v>-10451635374577.063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-10451635374577.063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-43548480727.404427</v>
      </c>
      <c r="L4188" s="444">
        <f t="shared" ca="1" si="164"/>
        <v>-10495183855304.467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-10495183855304.467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-43729932730.43528</v>
      </c>
      <c r="L4189" s="444">
        <f t="shared" ca="1" si="164"/>
        <v>-10538913788034.902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-10538913788034.902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-43912140783.47876</v>
      </c>
      <c r="L4190" s="444">
        <f t="shared" ca="1" si="164"/>
        <v>-10582825928818.381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-10582825928818.381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-44095108036.743256</v>
      </c>
      <c r="L4191" s="444">
        <f t="shared" ca="1" si="164"/>
        <v>-10626921036855.125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-10626921036855.125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-44278837653.563019</v>
      </c>
      <c r="L4192" s="444">
        <f t="shared" ca="1" si="164"/>
        <v>-10671199874508.688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-10671199874508.688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-44463332810.452866</v>
      </c>
      <c r="L4193" s="444">
        <f t="shared" ca="1" si="164"/>
        <v>-10715663207319.141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-10715663207319.141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-44648596697.163086</v>
      </c>
      <c r="L4194" s="444">
        <f t="shared" ca="1" si="164"/>
        <v>-10760311804016.305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-10760311804016.305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-44834632516.734604</v>
      </c>
      <c r="L4195" s="444">
        <f t="shared" ca="1" si="164"/>
        <v>-10805146436533.039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-10805146436533.039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-45021443485.554329</v>
      </c>
      <c r="L4196" s="444">
        <f t="shared" ca="1" si="164"/>
        <v>-10850167880018.594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-10850167880018.594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-45209032833.410805</v>
      </c>
      <c r="L4197" s="444">
        <f t="shared" ca="1" si="164"/>
        <v>-10895376912852.004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-10895376912852.004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-45397403803.550018</v>
      </c>
      <c r="L4198" s="444">
        <f t="shared" ca="1" si="164"/>
        <v>-10940774316655.555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-10940774316655.555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-45586559652.731476</v>
      </c>
      <c r="L4199" s="444">
        <f t="shared" ca="1" si="164"/>
        <v>-10986360876308.287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-10986360876308.287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-45776503651.284531</v>
      </c>
      <c r="L4200" s="444">
        <f t="shared" ca="1" si="164"/>
        <v>-11032137379959.572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-11032137379959.572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-45967239083.164886</v>
      </c>
      <c r="L4201" s="444">
        <f t="shared" ca="1" si="164"/>
        <v>-11078104619042.736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-11078104619042.736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-46158769246.011398</v>
      </c>
      <c r="L4202" s="444">
        <f t="shared" ca="1" si="164"/>
        <v>-11124263388288.748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-11124263388288.748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-46351097451.203117</v>
      </c>
      <c r="L4203" s="444">
        <f t="shared" ca="1" si="164"/>
        <v>-11170614485739.951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-11170614485739.951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-46544227023.916466</v>
      </c>
      <c r="L4204" s="444">
        <f t="shared" ca="1" si="164"/>
        <v>-11217158712763.867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-11217158712763.867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-46738161303.182777</v>
      </c>
      <c r="L4205" s="444">
        <f t="shared" ca="1" si="164"/>
        <v>-11263896874067.051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-11263896874067.051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-46932903641.946045</v>
      </c>
      <c r="L4206" s="444">
        <f t="shared" ca="1" si="164"/>
        <v>-11310829777708.996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-11310829777708.996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-47128457407.120819</v>
      </c>
      <c r="L4207" s="444">
        <f t="shared" ca="1" si="164"/>
        <v>-11357958235116.117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-11357958235116.117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-47324825979.65049</v>
      </c>
      <c r="L4208" s="444">
        <f t="shared" ca="1" si="164"/>
        <v>-11405283061095.768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-11405283061095.768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-47522012754.565697</v>
      </c>
      <c r="L4209" s="444">
        <f t="shared" ca="1" si="164"/>
        <v>-11452805073850.334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-11452805073850.334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-47720021141.04306</v>
      </c>
      <c r="L4210" s="444">
        <f t="shared" ca="1" si="164"/>
        <v>-11500525094991.377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-11500525094991.377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-47918854562.464073</v>
      </c>
      <c r="L4211" s="444">
        <f t="shared" ca="1" si="164"/>
        <v>-11548443949553.842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-11548443949553.842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-48118516456.474342</v>
      </c>
      <c r="L4212" s="444">
        <f t="shared" ca="1" si="164"/>
        <v>-11596562466010.316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-11596562466010.316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-48319010275.042984</v>
      </c>
      <c r="L4213" s="444">
        <f t="shared" ca="1" si="164"/>
        <v>-11644881476285.359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-11644881476285.359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-48520339484.522331</v>
      </c>
      <c r="L4214" s="444">
        <f t="shared" ca="1" si="164"/>
        <v>-11693401815769.881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-11693401815769.881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-48722507565.70784</v>
      </c>
      <c r="L4215" s="444">
        <f t="shared" ca="1" si="164"/>
        <v>-11742124323335.588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-11742124323335.588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-48925518013.898285</v>
      </c>
      <c r="L4216" s="444">
        <f t="shared" ca="1" si="164"/>
        <v>-11791049841349.486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-11791049841349.486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-49129374338.956192</v>
      </c>
      <c r="L4217" s="444">
        <f t="shared" ca="1" si="164"/>
        <v>-11840179215688.443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-11840179215688.443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-49334080065.368515</v>
      </c>
      <c r="L4218" s="444">
        <f t="shared" ca="1" si="164"/>
        <v>-11889513295753.813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-11889513295753.813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-49539638732.307549</v>
      </c>
      <c r="L4219" s="444">
        <f t="shared" ca="1" si="164"/>
        <v>-11939052934486.119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-11939052934486.119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-49746053893.692162</v>
      </c>
      <c r="L4220" s="444">
        <f t="shared" ca="1" si="164"/>
        <v>-11988798988379.811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-11988798988379.811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-49953329118.249207</v>
      </c>
      <c r="L4221" s="444">
        <f t="shared" ca="1" si="164"/>
        <v>-12038752317498.061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-12038752317498.061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-50161467989.575249</v>
      </c>
      <c r="L4222" s="444">
        <f t="shared" ca="1" si="164"/>
        <v>-12088913785487.637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-12088913785487.637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-50370474106.198486</v>
      </c>
      <c r="L4223" s="444">
        <f t="shared" ca="1" si="164"/>
        <v>-12139284259593.836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-12139284259593.836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-50580351081.640984</v>
      </c>
      <c r="L4224" s="444">
        <f t="shared" ca="1" si="164"/>
        <v>-12189864610675.477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-12189864610675.477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-50791102544.481155</v>
      </c>
      <c r="L4225" s="444">
        <f t="shared" ca="1" si="164"/>
        <v>-12240655713219.957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-12240655713219.957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-51002732138.416489</v>
      </c>
      <c r="L4226" s="444">
        <f t="shared" ca="1" si="164"/>
        <v>-12291658445358.373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-12291658445358.373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-51215243522.326553</v>
      </c>
      <c r="L4227" s="444">
        <f t="shared" ca="1" si="164"/>
        <v>-12342873688880.699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-12342873688880.699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-51428640370.336243</v>
      </c>
      <c r="L4228" s="444">
        <f t="shared" ca="1" si="164"/>
        <v>-12394302329251.035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-12394302329251.035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-51642926371.879311</v>
      </c>
      <c r="L4229" s="444">
        <f t="shared" ca="1" si="164"/>
        <v>-12445945255622.914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-12445945255622.914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-51858105231.762138</v>
      </c>
      <c r="L4230" s="444">
        <f t="shared" ca="1" si="164"/>
        <v>-12497803360854.676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-12497803360854.676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-52074180670.227814</v>
      </c>
      <c r="L4231" s="444">
        <f t="shared" ca="1" si="164"/>
        <v>-12549877541524.904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-12549877541524.904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-52291156423.020432</v>
      </c>
      <c r="L4232" s="444">
        <f t="shared" ca="1" si="164"/>
        <v>-12602168697947.924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-12602168697947.924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-52509036241.449684</v>
      </c>
      <c r="L4233" s="444">
        <f t="shared" ca="1" si="164"/>
        <v>-12654677734189.373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-12654677734189.373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-52727823892.455719</v>
      </c>
      <c r="L4234" s="444">
        <f t="shared" ca="1" si="164"/>
        <v>-12707405558081.828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-12707405558081.828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-52947523158.674286</v>
      </c>
      <c r="L4235" s="444">
        <f t="shared" ca="1" si="164"/>
        <v>-12760353081240.502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-12760353081240.502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-53168137838.50209</v>
      </c>
      <c r="L4236" s="444">
        <f t="shared" ca="1" si="164"/>
        <v>-12813521219079.004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-12813521219079.004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-53389671746.162514</v>
      </c>
      <c r="L4237" s="444">
        <f t="shared" ca="1" si="164"/>
        <v>-12866910890825.166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-12866910890825.166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-53612128711.771523</v>
      </c>
      <c r="L4238" s="444">
        <f t="shared" ca="1" si="164"/>
        <v>-12920523019536.938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-12920523019536.938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-53835512581.403908</v>
      </c>
      <c r="L4239" s="444">
        <f t="shared" ca="1" si="164"/>
        <v>-12974358532118.342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-12974358532118.342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-54059827217.15976</v>
      </c>
      <c r="L4240" s="444">
        <f t="shared" ca="1" si="164"/>
        <v>-13028418359335.502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-13028418359335.502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-54285076497.231255</v>
      </c>
      <c r="L4241" s="444">
        <f t="shared" ca="1" si="164"/>
        <v>-13082703435832.732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-13082703435832.732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-54511264315.969719</v>
      </c>
      <c r="L4242" s="444">
        <f t="shared" ca="1" si="164"/>
        <v>-13137214700148.701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-13137214700148.701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-54738394583.952919</v>
      </c>
      <c r="L4243" s="444">
        <f t="shared" ca="1" si="164"/>
        <v>-13191953094732.654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-13191953094732.654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-54966471228.052727</v>
      </c>
      <c r="L4244" s="444">
        <f t="shared" ca="1" si="164"/>
        <v>-13246919565960.707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-13246919565960.707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-55195498191.502945</v>
      </c>
      <c r="L4245" s="444">
        <f t="shared" ca="1" si="164"/>
        <v>-13302115064152.211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-13302115064152.211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-55425479433.967545</v>
      </c>
      <c r="L4246" s="444">
        <f t="shared" ca="1" si="164"/>
        <v>-13357540543586.178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-13357540543586.178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-55656418931.60907</v>
      </c>
      <c r="L4247" s="444">
        <f t="shared" ca="1" si="164"/>
        <v>-13413196962517.787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-13413196962517.787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-55888320677.157448</v>
      </c>
      <c r="L4248" s="444">
        <f t="shared" ca="1" si="164"/>
        <v>-13469085283194.945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-13469085283194.945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-56121188679.978935</v>
      </c>
      <c r="L4249" s="444">
        <f t="shared" ca="1" si="164"/>
        <v>-13525206471874.924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-13525206471874.924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-56355026966.145515</v>
      </c>
      <c r="L4250" s="444">
        <f t="shared" ca="1" si="164"/>
        <v>-13581561498841.07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-13581561498841.07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-56589839578.504456</v>
      </c>
      <c r="L4251" s="444">
        <f t="shared" ca="1" si="164"/>
        <v>-13638151338419.574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-13638151338419.574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-56825630576.748222</v>
      </c>
      <c r="L4252" s="444">
        <f t="shared" ca="1" si="164"/>
        <v>-13694976968996.322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-13694976968996.322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-57062404037.484673</v>
      </c>
      <c r="L4253" s="444">
        <f t="shared" ca="1" si="164"/>
        <v>-13752039373033.807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-13752039373033.807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-57300164054.307526</v>
      </c>
      <c r="L4254" s="444">
        <f t="shared" ca="1" si="164"/>
        <v>-13809339537088.113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-13809339537088.113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-57538914737.867134</v>
      </c>
      <c r="L4255" s="444">
        <f t="shared" ca="1" si="164"/>
        <v>-13866878451825.98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-13866878451825.98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-57778660215.941582</v>
      </c>
      <c r="L4256" s="444">
        <f t="shared" ca="1" si="164"/>
        <v>-13924657112041.922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-13924657112041.922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-58019404633.508003</v>
      </c>
      <c r="L4257" s="444">
        <f t="shared" ca="1" si="164"/>
        <v>-13982676516675.43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-13982676516675.43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-58261152152.814278</v>
      </c>
      <c r="L4258" s="444">
        <f t="shared" ca="1" si="164"/>
        <v>-14040937668828.244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-14040937668828.244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-58503906953.451027</v>
      </c>
      <c r="L4259" s="444">
        <f t="shared" ca="1" si="164"/>
        <v>-14099441575781.695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-14099441575781.695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-58747673232.423729</v>
      </c>
      <c r="L4260" s="444">
        <f t="shared" ca="1" si="164"/>
        <v>-14158189249014.119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-14158189249014.119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-58992455204.225502</v>
      </c>
      <c r="L4261" s="444">
        <f t="shared" ca="1" si="164"/>
        <v>-14217181704218.344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-14217181704218.344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-59238257100.909767</v>
      </c>
      <c r="L4262" s="444">
        <f t="shared" ca="1" si="164"/>
        <v>-14276419961319.254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-14276419961319.254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-59485083172.163559</v>
      </c>
      <c r="L4263" s="444">
        <f t="shared" ca="1" si="164"/>
        <v>-14335905044491.418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-14335905044491.418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-59732937685.380913</v>
      </c>
      <c r="L4264" s="444">
        <f t="shared" ca="1" si="164"/>
        <v>-14395637982176.799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-14395637982176.799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-59981824925.736656</v>
      </c>
      <c r="L4265" s="444">
        <f t="shared" ca="1" si="164"/>
        <v>-14455619807102.535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-14455619807102.535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-60231749196.260551</v>
      </c>
      <c r="L4266" s="444">
        <f t="shared" ca="1" si="164"/>
        <v>-14515851556298.795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-14515851556298.795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-60482714817.911644</v>
      </c>
      <c r="L4267" s="444">
        <f t="shared" ca="1" si="164"/>
        <v>-14576334271116.707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-14576334271116.707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-60734726129.652946</v>
      </c>
      <c r="L4268" s="444">
        <f t="shared" ca="1" si="164"/>
        <v>-14637068997246.359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-14637068997246.359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-60987787488.526489</v>
      </c>
      <c r="L4269" s="444">
        <f t="shared" ca="1" si="164"/>
        <v>-14698056784734.887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-14698056784734.887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-61241903269.728699</v>
      </c>
      <c r="L4270" s="444">
        <f t="shared" ca="1" si="164"/>
        <v>-14759298688004.615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-14759298688004.615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-61497077866.685898</v>
      </c>
      <c r="L4271" s="444">
        <f t="shared" ca="1" si="164"/>
        <v>-14820795765871.301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-14820795765871.301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-61753315691.130424</v>
      </c>
      <c r="L4272" s="444">
        <f t="shared" ca="1" si="164"/>
        <v>-14882549081562.432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-14882549081562.432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-62010621173.176788</v>
      </c>
      <c r="L4273" s="444">
        <f t="shared" ca="1" si="164"/>
        <v>-14944559702735.609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-14944559702735.609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-62268998761.398369</v>
      </c>
      <c r="L4274" s="444">
        <f t="shared" ca="1" si="164"/>
        <v>-15006828701497.008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-15006828701497.008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-62528452922.904205</v>
      </c>
      <c r="L4275" s="444">
        <f t="shared" ca="1" si="164"/>
        <v>-15069357154419.912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-15069357154419.912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-62788988143.41629</v>
      </c>
      <c r="L4276" s="444">
        <f t="shared" ca="1" si="164"/>
        <v>-15132146142563.328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-15132146142563.328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-63050608927.347198</v>
      </c>
      <c r="L4277" s="444">
        <f t="shared" ca="1" si="164"/>
        <v>-15195196751490.676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-15195196751490.676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-63313319797.877823</v>
      </c>
      <c r="L4278" s="444">
        <f t="shared" ca="1" si="164"/>
        <v>-15258510071288.553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-15258510071288.553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-63577125297.035637</v>
      </c>
      <c r="L4279" s="444">
        <f t="shared" ca="1" si="164"/>
        <v>-15322087196585.588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-15322087196585.588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-63842029985.773277</v>
      </c>
      <c r="L4280" s="444">
        <f t="shared" ca="1" si="164"/>
        <v>-15385929226571.361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-15385929226571.361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-64108038444.047348</v>
      </c>
      <c r="L4281" s="444">
        <f t="shared" ca="1" si="164"/>
        <v>-15450037265015.408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-15450037265015.408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-64375155270.89753</v>
      </c>
      <c r="L4282" s="444">
        <f t="shared" ca="1" si="164"/>
        <v>-15514412420286.307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-15514412420286.307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-64643385084.526268</v>
      </c>
      <c r="L4283" s="444">
        <f t="shared" ca="1" si="164"/>
        <v>-15579055805370.832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-15579055805370.832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-64912732522.378464</v>
      </c>
      <c r="L4284" s="444">
        <f t="shared" ca="1" si="164"/>
        <v>-15643968537893.211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-15643968537893.211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-65183202241.22171</v>
      </c>
      <c r="L4285" s="444">
        <f t="shared" ca="1" si="164"/>
        <v>-15709151740134.434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-15709151740134.434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-65454798917.226807</v>
      </c>
      <c r="L4286" s="444">
        <f t="shared" ca="1" si="164"/>
        <v>-15774606539051.66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-15774606539051.66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-65727527246.048584</v>
      </c>
      <c r="L4287" s="444">
        <f t="shared" ca="1" si="164"/>
        <v>-15840334066297.709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-15840334066297.709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-66001391942.90712</v>
      </c>
      <c r="L4288" s="444">
        <f t="shared" ca="1" si="164"/>
        <v>-15906335458240.615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-15906335458240.615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-66276397742.66922</v>
      </c>
      <c r="L4289" s="444">
        <f t="shared" ca="1" si="164"/>
        <v>-15972611855983.285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-15972611855983.285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-66552549399.930351</v>
      </c>
      <c r="L4290" s="444">
        <f t="shared" ca="1" si="164"/>
        <v>-16039164405383.215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-16039164405383.215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-66829851689.096725</v>
      </c>
      <c r="L4291" s="444">
        <f t="shared" ca="1" si="164"/>
        <v>-16105994257072.313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-16105994257072.313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-67108309404.467964</v>
      </c>
      <c r="L4292" s="444">
        <f t="shared" ca="1" si="164"/>
        <v>-16173102566476.781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-16173102566476.781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-67387927360.319931</v>
      </c>
      <c r="L4293" s="444">
        <f t="shared" ca="1" si="164"/>
        <v>-16240490493837.102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-16240490493837.102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-67668710390.98793</v>
      </c>
      <c r="L4294" s="444">
        <f t="shared" ca="1" si="164"/>
        <v>-16308159204228.09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-16308159204228.09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-67950663350.950378</v>
      </c>
      <c r="L4295" s="444">
        <f t="shared" ca="1" si="164"/>
        <v>-16376109867579.041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-16376109867579.041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-68233791114.912666</v>
      </c>
      <c r="L4296" s="444">
        <f t="shared" ca="1" si="164"/>
        <v>-16444343658693.953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-16444343658693.953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-68518098577.891472</v>
      </c>
      <c r="L4297" s="444">
        <f t="shared" ca="1" si="164"/>
        <v>-16512861757271.844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-16512861757271.844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-68803590655.299347</v>
      </c>
      <c r="L4298" s="444">
        <f t="shared" ca="1" si="164"/>
        <v>-16581665347927.143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-16581665347927.143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-69090272283.02977</v>
      </c>
      <c r="L4299" s="444">
        <f t="shared" ca="1" si="164"/>
        <v>-16650755620210.172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-16650755620210.172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-69378148417.542389</v>
      </c>
      <c r="L4300" s="444">
        <f t="shared" ca="1" si="164"/>
        <v>-16720133768627.715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-16720133768627.715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-69667224035.948807</v>
      </c>
      <c r="L4301" s="444">
        <f t="shared" ca="1" si="164"/>
        <v>-16789800992663.664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-16789800992663.664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-69957504136.098602</v>
      </c>
      <c r="L4302" s="444">
        <f t="shared" ca="1" si="164"/>
        <v>-16859758496799.762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-16859758496799.762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-70248993736.66568</v>
      </c>
      <c r="L4303" s="444">
        <f t="shared" ca="1" si="164"/>
        <v>-16930007490536.428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-16930007490536.428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-70541697877.235107</v>
      </c>
      <c r="L4304" s="444">
        <f t="shared" ca="1" si="164"/>
        <v>-17000549188413.662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-17000549188413.662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-70835621618.390259</v>
      </c>
      <c r="L4305" s="444">
        <f t="shared" ca="1" si="164"/>
        <v>-17071384810032.053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-17071384810032.053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-71130770041.800217</v>
      </c>
      <c r="L4306" s="444">
        <f t="shared" ca="1" si="164"/>
        <v>-17142515580073.854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-17142515580073.854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-71427148250.307724</v>
      </c>
      <c r="L4307" s="444">
        <f t="shared" ca="1" si="164"/>
        <v>-17213942728324.162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-17213942728324.162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-71724761368.017334</v>
      </c>
      <c r="L4308" s="444">
        <f t="shared" ca="1" si="164"/>
        <v>-17285667489692.18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-17285667489692.18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-72023614540.384079</v>
      </c>
      <c r="L4309" s="444">
        <f t="shared" ca="1" si="164"/>
        <v>-17357691104232.564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-17357691104232.564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-72323712934.302353</v>
      </c>
      <c r="L4310" s="444">
        <f t="shared" ca="1" si="164"/>
        <v>-17430014817166.867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-17430014817166.867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-72625061738.195282</v>
      </c>
      <c r="L4311" s="444">
        <f t="shared" ca="1" si="164"/>
        <v>-17502639878905.063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-17502639878905.063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-72927666162.104416</v>
      </c>
      <c r="L4312" s="444">
        <f t="shared" ca="1" si="164"/>
        <v>-17575567545067.166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-17575567545067.166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-73231531437.779861</v>
      </c>
      <c r="L4313" s="444">
        <f t="shared" ca="1" si="164"/>
        <v>-17648799076504.945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-17648799076504.945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-73536662818.770599</v>
      </c>
      <c r="L4314" s="444">
        <f t="shared" ca="1" si="164"/>
        <v>-17722335739323.715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-17722335739323.715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-73843065580.515472</v>
      </c>
      <c r="L4315" s="444">
        <f t="shared" ca="1" si="164"/>
        <v>-17796178804904.23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-17796178804904.23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-74150745020.434296</v>
      </c>
      <c r="L4316" s="444">
        <f t="shared" ca="1" si="164"/>
        <v>-17870329549924.664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-17870329549924.664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-74459706458.01944</v>
      </c>
      <c r="L4317" s="444">
        <f t="shared" ca="1" si="164"/>
        <v>-17944789256382.684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-17944789256382.684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-74769955234.927841</v>
      </c>
      <c r="L4318" s="444">
        <f t="shared" ca="1" si="164"/>
        <v>-18019559211617.613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-18019559211617.613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-75081496715.073395</v>
      </c>
      <c r="L4319" s="444">
        <f t="shared" ca="1" si="164"/>
        <v>-18094640708332.688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-18094640708332.688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-75394336284.719528</v>
      </c>
      <c r="L4320" s="444">
        <f t="shared" ca="1" si="164"/>
        <v>-18170035044617.406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-18170035044617.406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-75708479352.572525</v>
      </c>
      <c r="L4321" s="444">
        <f t="shared" ca="1" si="164"/>
        <v>-18245743523969.98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-18245743523969.98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-76023931349.874924</v>
      </c>
      <c r="L4322" s="444">
        <f t="shared" ca="1" si="164"/>
        <v>-18321767455319.855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-18321767455319.855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-76340697730.49939</v>
      </c>
      <c r="L4323" s="444">
        <f t="shared" ca="1" si="164"/>
        <v>-18398108153050.355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-18398108153050.355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-76658783971.043152</v>
      </c>
      <c r="L4324" s="444">
        <f t="shared" ca="1" si="164"/>
        <v>-18474766937021.398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-18474766937021.398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-76978195570.922485</v>
      </c>
      <c r="L4325" s="444">
        <f t="shared" ca="1" si="164"/>
        <v>-18551745132592.32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-18551745132592.32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-77298938052.468002</v>
      </c>
      <c r="L4326" s="444">
        <f t="shared" ca="1" si="164"/>
        <v>-18629044070644.789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-18629044070644.789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-77621016961.019958</v>
      </c>
      <c r="L4327" s="444">
        <f t="shared" ca="1" si="164"/>
        <v>-18706665087605.809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-18706665087605.809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-77944437865.0242</v>
      </c>
      <c r="L4328" s="444">
        <f t="shared" ca="1" si="164"/>
        <v>-18784609525470.832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-18784609525470.832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-78269206356.128464</v>
      </c>
      <c r="L4329" s="444">
        <f t="shared" ca="1" si="164"/>
        <v>-18862878731826.961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-18862878731826.961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-78595328049.279007</v>
      </c>
      <c r="L4330" s="444">
        <f t="shared" ca="1" si="164"/>
        <v>-18941474059876.238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-18941474059876.238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-78922808582.817657</v>
      </c>
      <c r="L4331" s="444">
        <f t="shared" ca="1" si="164"/>
        <v>-19020396868459.055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-19020396868459.055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-79251653618.579391</v>
      </c>
      <c r="L4332" s="444">
        <f t="shared" ca="1" si="164"/>
        <v>-19099648522077.633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-19099648522077.633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-79581868841.990143</v>
      </c>
      <c r="L4333" s="444">
        <f t="shared" ca="1" si="164"/>
        <v>-19179230390919.621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-19179230390919.621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-79913459962.165085</v>
      </c>
      <c r="L4334" s="444">
        <f t="shared" ca="1" si="164"/>
        <v>-19259143850881.785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-19259143850881.785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-80246432712.007431</v>
      </c>
      <c r="L4335" s="444">
        <f t="shared" ca="1" si="164"/>
        <v>-19339390283593.793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-19339390283593.793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-80580792848.307465</v>
      </c>
      <c r="L4336" s="444">
        <f t="shared" ca="1" si="164"/>
        <v>-19419971076442.102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-19419971076442.102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-80916546151.842087</v>
      </c>
      <c r="L4337" s="444">
        <f t="shared" ca="1" si="164"/>
        <v>-19500887622593.945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-19500887622593.945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-81253698427.474777</v>
      </c>
      <c r="L4338" s="444">
        <f t="shared" ca="1" si="164"/>
        <v>-19582141321021.422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-19582141321021.422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-81592255504.25592</v>
      </c>
      <c r="L4339" s="444">
        <f t="shared" ca="1" si="164"/>
        <v>-19663733576525.68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-19663733576525.68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-81932223235.523666</v>
      </c>
      <c r="L4340" s="444">
        <f t="shared" ca="1" si="164"/>
        <v>-19745665799761.203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-19745665799761.203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-82273607499.005005</v>
      </c>
      <c r="L4341" s="444">
        <f t="shared" ca="1" si="164"/>
        <v>-19827939407260.207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-19827939407260.207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-82616414196.917526</v>
      </c>
      <c r="L4342" s="444">
        <f t="shared" ca="1" si="164"/>
        <v>-19910555821457.125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-19910555821457.125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-82960649256.07135</v>
      </c>
      <c r="L4343" s="444">
        <f t="shared" ref="L4343:L4597" ca="1" si="169">I4343-J4343+K4343</f>
        <v>-19993516470713.195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-19993516470713.195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-83306318627.971649</v>
      </c>
      <c r="L4344" s="444">
        <f t="shared" ca="1" si="169"/>
        <v>-20076822789341.168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-20076822789341.168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-83653428288.921539</v>
      </c>
      <c r="L4345" s="444">
        <f t="shared" ca="1" si="169"/>
        <v>-20160476217630.09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-20160476217630.09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-84001984240.125366</v>
      </c>
      <c r="L4346" s="444">
        <f t="shared" ca="1" si="169"/>
        <v>-20244478201870.215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-20244478201870.215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-84351992507.792557</v>
      </c>
      <c r="L4347" s="444">
        <f t="shared" ca="1" si="169"/>
        <v>-20328830194378.008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-20328830194378.008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-84703459143.241699</v>
      </c>
      <c r="L4348" s="444">
        <f t="shared" ca="1" si="169"/>
        <v>-20413533653521.25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-20413533653521.25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-85056390223.005203</v>
      </c>
      <c r="L4349" s="444">
        <f t="shared" ca="1" si="169"/>
        <v>-20498590043744.254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-20498590043744.254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-85410791848.934387</v>
      </c>
      <c r="L4350" s="444">
        <f t="shared" ca="1" si="169"/>
        <v>-20584000835593.188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-20584000835593.188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-85766670148.304947</v>
      </c>
      <c r="L4351" s="444">
        <f t="shared" ca="1" si="169"/>
        <v>-20669767505741.492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-20669767505741.492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-86124031273.922882</v>
      </c>
      <c r="L4352" s="444">
        <f t="shared" ca="1" si="169"/>
        <v>-20755891537015.414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-20755891537015.414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-86482881404.230896</v>
      </c>
      <c r="L4353" s="444">
        <f t="shared" ca="1" si="169"/>
        <v>-20842374418419.645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-20842374418419.645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-86843226743.415192</v>
      </c>
      <c r="L4354" s="444">
        <f t="shared" ca="1" si="169"/>
        <v>-20929217645163.059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-20929217645163.059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-87205073521.512741</v>
      </c>
      <c r="L4355" s="444">
        <f t="shared" ca="1" si="169"/>
        <v>-21016422718684.57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-21016422718684.57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-87568427994.519043</v>
      </c>
      <c r="L4356" s="444">
        <f t="shared" ca="1" si="169"/>
        <v>-21103991146679.09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-21103991146679.09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-87933296444.496201</v>
      </c>
      <c r="L4357" s="444">
        <f t="shared" ca="1" si="169"/>
        <v>-21191924443123.586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-21191924443123.586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-88299685179.68161</v>
      </c>
      <c r="L4358" s="444">
        <f t="shared" ca="1" si="169"/>
        <v>-21280224128303.266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-21280224128303.266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-88667600534.596939</v>
      </c>
      <c r="L4359" s="444">
        <f t="shared" ca="1" si="169"/>
        <v>-21368891728837.863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-21368891728837.863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-89037048870.157761</v>
      </c>
      <c r="L4360" s="444">
        <f t="shared" ca="1" si="169"/>
        <v>-21457928777708.02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-21457928777708.02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-89408036573.783417</v>
      </c>
      <c r="L4361" s="444">
        <f t="shared" ca="1" si="169"/>
        <v>-21547336814281.805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-21547336814281.805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-89780570059.507523</v>
      </c>
      <c r="L4362" s="444">
        <f t="shared" ca="1" si="169"/>
        <v>-21637117384341.313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-21637117384341.313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-90154655768.088806</v>
      </c>
      <c r="L4363" s="444">
        <f t="shared" ca="1" si="169"/>
        <v>-21727272040109.402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-21727272040109.402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-90530300167.122513</v>
      </c>
      <c r="L4364" s="444">
        <f t="shared" ca="1" si="169"/>
        <v>-21817802340276.523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-21817802340276.523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-90907509751.152176</v>
      </c>
      <c r="L4365" s="444">
        <f t="shared" ca="1" si="169"/>
        <v>-21908709850027.676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-21908709850027.676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-91286291041.781982</v>
      </c>
      <c r="L4366" s="444">
        <f t="shared" ca="1" si="169"/>
        <v>-21999996141069.457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-21999996141069.457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-91666650587.789398</v>
      </c>
      <c r="L4367" s="444">
        <f t="shared" ca="1" si="169"/>
        <v>-22091662791657.246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-22091662791657.246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-92048594965.238525</v>
      </c>
      <c r="L4368" s="444">
        <f t="shared" ca="1" si="169"/>
        <v>-22183711386622.484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-22183711386622.484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-92432130777.593689</v>
      </c>
      <c r="L4369" s="444">
        <f t="shared" ca="1" si="169"/>
        <v>-22276143517400.078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-22276143517400.078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-92817264655.833664</v>
      </c>
      <c r="L4370" s="444">
        <f t="shared" ca="1" si="169"/>
        <v>-22368960782055.91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-22368960782055.91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-93204003258.566284</v>
      </c>
      <c r="L4371" s="444">
        <f t="shared" ca="1" si="169"/>
        <v>-22462164785314.477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-22462164785314.477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-93592353272.143646</v>
      </c>
      <c r="L4372" s="444">
        <f t="shared" ca="1" si="169"/>
        <v>-22555757138586.621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-22555757138586.621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-93982321410.777588</v>
      </c>
      <c r="L4373" s="444">
        <f t="shared" ca="1" si="169"/>
        <v>-22649739459997.398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-22649739459997.398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-94373914416.655823</v>
      </c>
      <c r="L4374" s="444">
        <f t="shared" ca="1" si="169"/>
        <v>-22744113374414.055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-22744113374414.055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-94767139060.058563</v>
      </c>
      <c r="L4375" s="444">
        <f t="shared" ca="1" si="169"/>
        <v>-22838880513474.113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-22838880513474.113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-95162002139.475464</v>
      </c>
      <c r="L4376" s="444">
        <f t="shared" ca="1" si="169"/>
        <v>-22934042515613.59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-22934042515613.59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-95558510481.723297</v>
      </c>
      <c r="L4377" s="444">
        <f t="shared" ca="1" si="169"/>
        <v>-23029601026095.313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-23029601026095.313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-95956670942.063797</v>
      </c>
      <c r="L4378" s="444">
        <f t="shared" ca="1" si="169"/>
        <v>-23125557697037.375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-23125557697037.375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-96356490404.322388</v>
      </c>
      <c r="L4379" s="444">
        <f t="shared" ca="1" si="169"/>
        <v>-23221914187441.699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-23221914187441.699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-96757975781.00708</v>
      </c>
      <c r="L4380" s="444">
        <f t="shared" ca="1" si="169"/>
        <v>-23318672163222.707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-23318672163222.707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-97161134013.427948</v>
      </c>
      <c r="L4381" s="444">
        <f t="shared" ca="1" si="169"/>
        <v>-23415833297236.137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-23415833297236.137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-97565972071.81723</v>
      </c>
      <c r="L4382" s="444">
        <f t="shared" ca="1" si="169"/>
        <v>-23513399269307.953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-23513399269307.953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-97972496955.449799</v>
      </c>
      <c r="L4383" s="444">
        <f t="shared" ca="1" si="169"/>
        <v>-23611371766263.402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-23611371766263.402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-98380715692.764175</v>
      </c>
      <c r="L4384" s="444">
        <f t="shared" ca="1" si="169"/>
        <v>-23709752481956.168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-23709752481956.168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-98790635341.484039</v>
      </c>
      <c r="L4385" s="444">
        <f t="shared" ca="1" si="169"/>
        <v>-23808543117297.652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-23808543117297.652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-99202262988.740219</v>
      </c>
      <c r="L4386" s="444">
        <f t="shared" ca="1" si="169"/>
        <v>-23907745380286.391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-23907745380286.391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-99615605751.193298</v>
      </c>
      <c r="L4387" s="444">
        <f t="shared" ca="1" si="169"/>
        <v>-24007360986037.582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-24007360986037.582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-100030670775.15659</v>
      </c>
      <c r="L4388" s="444">
        <f t="shared" ca="1" si="169"/>
        <v>-24107391656812.738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-24107391656812.738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-100447465236.71974</v>
      </c>
      <c r="L4389" s="444">
        <f t="shared" ca="1" si="169"/>
        <v>-24207839122049.457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-24207839122049.457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-100865996341.87274</v>
      </c>
      <c r="L4390" s="444">
        <f t="shared" ca="1" si="169"/>
        <v>-24308705118391.328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-24308705118391.328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-101286271326.63054</v>
      </c>
      <c r="L4391" s="444">
        <f t="shared" ca="1" si="169"/>
        <v>-24409991389717.957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-24409991389717.957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-101708297457.15816</v>
      </c>
      <c r="L4392" s="444">
        <f t="shared" ca="1" si="169"/>
        <v>-24511699687175.113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-24511699687175.113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-102132082029.8963</v>
      </c>
      <c r="L4393" s="444">
        <f t="shared" ca="1" si="169"/>
        <v>-24613831769205.008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-24613831769205.008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-102557632371.68753</v>
      </c>
      <c r="L4394" s="444">
        <f t="shared" ca="1" si="169"/>
        <v>-24716389401576.695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-24716389401576.695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-102984955839.90289</v>
      </c>
      <c r="L4395" s="444">
        <f t="shared" ca="1" si="169"/>
        <v>-24819374357416.598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-24819374357416.598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-103414059822.56915</v>
      </c>
      <c r="L4396" s="444">
        <f t="shared" ca="1" si="169"/>
        <v>-24922788417239.168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-24922788417239.168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-103844951738.49654</v>
      </c>
      <c r="L4397" s="444">
        <f t="shared" ca="1" si="169"/>
        <v>-25026633368977.664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-25026633368977.664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-104277639037.40694</v>
      </c>
      <c r="L4398" s="444">
        <f t="shared" ca="1" si="169"/>
        <v>-25130911008015.07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-25130911008015.07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-104712129200.06279</v>
      </c>
      <c r="L4399" s="444">
        <f t="shared" ca="1" si="169"/>
        <v>-25235623137215.133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-25235623137215.133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-105148429738.39639</v>
      </c>
      <c r="L4400" s="444">
        <f t="shared" ca="1" si="169"/>
        <v>-25340771566953.527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-25340771566953.527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-105586548195.63969</v>
      </c>
      <c r="L4401" s="444">
        <f t="shared" ca="1" si="169"/>
        <v>-25446358115149.168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-25446358115149.168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-106026492146.45486</v>
      </c>
      <c r="L4402" s="444">
        <f t="shared" ca="1" si="169"/>
        <v>-25552384607295.621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-25552384607295.621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-106468269197.06509</v>
      </c>
      <c r="L4403" s="444">
        <f t="shared" ca="1" si="169"/>
        <v>-25658852876492.688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-25658852876492.688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-106911886985.3862</v>
      </c>
      <c r="L4404" s="444">
        <f t="shared" ca="1" si="169"/>
        <v>-25765764763478.074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-25765764763478.074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-107357353181.15865</v>
      </c>
      <c r="L4405" s="444">
        <f t="shared" ca="1" si="169"/>
        <v>-25873122116659.234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-25873122116659.234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-107804675486.08014</v>
      </c>
      <c r="L4406" s="444">
        <f t="shared" ca="1" si="169"/>
        <v>-25980926792145.316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-25980926792145.316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-108253861633.93881</v>
      </c>
      <c r="L4407" s="444">
        <f t="shared" ca="1" si="169"/>
        <v>-26089180653779.254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-26089180653779.254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-108704919390.74689</v>
      </c>
      <c r="L4408" s="444">
        <f t="shared" ca="1" si="169"/>
        <v>-26197885573170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-26197885573170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-109157856554.875</v>
      </c>
      <c r="L4409" s="444">
        <f t="shared" ca="1" si="169"/>
        <v>-26307043429724.875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-26307043429724.875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-109612680957.18698</v>
      </c>
      <c r="L4410" s="444">
        <f t="shared" ca="1" si="169"/>
        <v>-26416656110682.063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-26416656110682.063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-110069400461.17526</v>
      </c>
      <c r="L4411" s="444">
        <f t="shared" ca="1" si="169"/>
        <v>-26526725511143.238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-26526725511143.238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-110528022963.09682</v>
      </c>
      <c r="L4412" s="444">
        <f t="shared" ca="1" si="169"/>
        <v>-26637253534106.336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-26637253534106.336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-110988556392.10973</v>
      </c>
      <c r="L4413" s="444">
        <f t="shared" ca="1" si="169"/>
        <v>-26748242090498.445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-26748242090498.445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-111451008710.41019</v>
      </c>
      <c r="L4414" s="444">
        <f t="shared" ca="1" si="169"/>
        <v>-26859693099208.855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-26859693099208.855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-111915387913.37022</v>
      </c>
      <c r="L4415" s="444">
        <f t="shared" ca="1" si="169"/>
        <v>-26971608487122.227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-26971608487122.227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-112381702029.67595</v>
      </c>
      <c r="L4416" s="444">
        <f t="shared" ca="1" si="169"/>
        <v>-27083990189151.902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-27083990189151.902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-112849959121.46626</v>
      </c>
      <c r="L4417" s="444">
        <f t="shared" ca="1" si="169"/>
        <v>-27196840148273.367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-27196840148273.367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-113320167284.47237</v>
      </c>
      <c r="L4418" s="444">
        <f t="shared" ca="1" si="169"/>
        <v>-27310160315557.84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-27310160315557.84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-113792334648.15767</v>
      </c>
      <c r="L4419" s="444">
        <f t="shared" ca="1" si="169"/>
        <v>-27423952650205.996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-27423952650205.996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-114266469375.85832</v>
      </c>
      <c r="L4420" s="444">
        <f t="shared" ca="1" si="169"/>
        <v>-27538219119581.855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-27538219119581.855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-114742579664.92439</v>
      </c>
      <c r="L4421" s="444">
        <f t="shared" ca="1" si="169"/>
        <v>-27652961699246.781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-27652961699246.781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-115220673746.86159</v>
      </c>
      <c r="L4422" s="444">
        <f t="shared" ca="1" si="169"/>
        <v>-27768182372993.645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-27768182372993.645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-115700759887.47351</v>
      </c>
      <c r="L4423" s="444">
        <f t="shared" ca="1" si="169"/>
        <v>-27883883132881.117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-27883883132881.117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-116182846387.00465</v>
      </c>
      <c r="L4424" s="444">
        <f t="shared" ca="1" si="169"/>
        <v>-28000065979268.121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-28000065979268.121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-116666941580.28386</v>
      </c>
      <c r="L4425" s="444">
        <f t="shared" ca="1" si="169"/>
        <v>-28116732920848.406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-28116732920848.406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-117153053836.86835</v>
      </c>
      <c r="L4426" s="444">
        <f t="shared" ca="1" si="169"/>
        <v>-28233885974685.273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-28233885974685.273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-117641191561.18864</v>
      </c>
      <c r="L4427" s="444">
        <f t="shared" ca="1" si="169"/>
        <v>-28351527166246.461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-28351527166246.461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-118131363192.69359</v>
      </c>
      <c r="L4428" s="444">
        <f t="shared" ca="1" si="169"/>
        <v>-28469658529439.156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-28469658529439.156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-118623577205.99651</v>
      </c>
      <c r="L4429" s="444">
        <f t="shared" ca="1" si="169"/>
        <v>-28588282106645.152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-28588282106645.152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-119117842111.02147</v>
      </c>
      <c r="L4430" s="444">
        <f t="shared" ca="1" si="169"/>
        <v>-28707399948756.172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-28707399948756.172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-119614166453.1507</v>
      </c>
      <c r="L4431" s="444">
        <f t="shared" ca="1" si="169"/>
        <v>-28827014115209.324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-28827014115209.324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-120112558813.37218</v>
      </c>
      <c r="L4432" s="444">
        <f t="shared" ca="1" si="169"/>
        <v>-28947126674022.695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-28947126674022.695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-120613027808.4279</v>
      </c>
      <c r="L4433" s="444">
        <f t="shared" ca="1" si="169"/>
        <v>-29067739701831.125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-29067739701831.125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-121115582090.96301</v>
      </c>
      <c r="L4434" s="444">
        <f t="shared" ca="1" si="169"/>
        <v>-29188855283922.09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-29188855283922.09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-121620230349.67538</v>
      </c>
      <c r="L4435" s="444">
        <f t="shared" ca="1" si="169"/>
        <v>-29310475514271.766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-29310475514271.766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-122126981309.46568</v>
      </c>
      <c r="L4436" s="444">
        <f t="shared" ca="1" si="169"/>
        <v>-29432602495581.23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-29432602495581.23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-122635843731.58846</v>
      </c>
      <c r="L4437" s="444">
        <f t="shared" ca="1" si="169"/>
        <v>-29555238339312.82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-29555238339312.82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-123146826413.80342</v>
      </c>
      <c r="L4438" s="444">
        <f t="shared" ca="1" si="169"/>
        <v>-29678385165726.625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-29678385165726.625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-123659938190.5276</v>
      </c>
      <c r="L4439" s="444">
        <f t="shared" ca="1" si="169"/>
        <v>-29802045103917.152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-29802045103917.152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-124175187932.98813</v>
      </c>
      <c r="L4440" s="444">
        <f t="shared" ca="1" si="169"/>
        <v>-29926220291850.141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-29926220291850.141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-124692584549.37556</v>
      </c>
      <c r="L4441" s="444">
        <f t="shared" ca="1" si="169"/>
        <v>-30050912876399.516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-30050912876399.516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-125212136984.99799</v>
      </c>
      <c r="L4442" s="444">
        <f t="shared" ca="1" si="169"/>
        <v>-30176125013384.512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-30176125013384.512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-125733854222.43547</v>
      </c>
      <c r="L4443" s="444">
        <f t="shared" ca="1" si="169"/>
        <v>-30301858867606.945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-30301858867606.945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-126257745281.69562</v>
      </c>
      <c r="L4444" s="444">
        <f t="shared" ca="1" si="169"/>
        <v>-30428116612888.641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-30428116612888.641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-126783819220.36932</v>
      </c>
      <c r="L4445" s="444">
        <f t="shared" ca="1" si="169"/>
        <v>-30554900432109.012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-30554900432109.012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-127312085133.78754</v>
      </c>
      <c r="L4446" s="444">
        <f t="shared" ca="1" si="169"/>
        <v>-30682212517242.801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-30682212517242.801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-127842552155.17833</v>
      </c>
      <c r="L4447" s="444">
        <f t="shared" ca="1" si="169"/>
        <v>-30810055069397.98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-30810055069397.98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-128375229455.82491</v>
      </c>
      <c r="L4448" s="444">
        <f t="shared" ca="1" si="169"/>
        <v>-30938430298853.805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-30938430298853.805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-128910126245.2242</v>
      </c>
      <c r="L4449" s="444">
        <f t="shared" ca="1" si="169"/>
        <v>-31067340425099.027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-31067340425099.027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-129447251771.24593</v>
      </c>
      <c r="L4450" s="444">
        <f t="shared" ca="1" si="169"/>
        <v>-31196787676870.273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-31196787676870.273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-129986615320.29282</v>
      </c>
      <c r="L4451" s="444">
        <f t="shared" ca="1" si="169"/>
        <v>-31326774292190.566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-31326774292190.566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-130528226217.46068</v>
      </c>
      <c r="L4452" s="444">
        <f t="shared" ca="1" si="169"/>
        <v>-31457302518408.027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-31457302518408.027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-131072093826.70009</v>
      </c>
      <c r="L4453" s="444">
        <f t="shared" ca="1" si="169"/>
        <v>-31588374612234.727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-31588374612234.727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-131618227550.97804</v>
      </c>
      <c r="L4454" s="444">
        <f t="shared" ca="1" si="169"/>
        <v>-31719992839785.703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-31719992839785.703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-132166636832.44044</v>
      </c>
      <c r="L4455" s="444">
        <f t="shared" ca="1" si="169"/>
        <v>-31852159476618.145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-31852159476618.145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-132717331152.57561</v>
      </c>
      <c r="L4456" s="444">
        <f t="shared" ca="1" si="169"/>
        <v>-31984876807770.719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-31984876807770.719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-133270320032.37799</v>
      </c>
      <c r="L4457" s="444">
        <f t="shared" ca="1" si="169"/>
        <v>-32118147127803.098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-32118147127803.098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-133825613032.51291</v>
      </c>
      <c r="L4458" s="444">
        <f t="shared" ca="1" si="169"/>
        <v>-32251972740835.609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-32251972740835.609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-134383219753.48172</v>
      </c>
      <c r="L4459" s="444">
        <f t="shared" ca="1" si="169"/>
        <v>-32386355960589.09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-32386355960589.09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-134943149835.78787</v>
      </c>
      <c r="L4460" s="444">
        <f t="shared" ca="1" si="169"/>
        <v>-32521299110424.879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-32521299110424.879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-135505412960.10365</v>
      </c>
      <c r="L4461" s="444">
        <f t="shared" ca="1" si="169"/>
        <v>-32656804523384.984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-32656804523384.984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-136070018847.43744</v>
      </c>
      <c r="L4462" s="444">
        <f t="shared" ca="1" si="169"/>
        <v>-32792874542232.422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-32792874542232.422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-136636977259.30176</v>
      </c>
      <c r="L4463" s="444">
        <f t="shared" ca="1" si="169"/>
        <v>-32929511519491.723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-32929511519491.723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-137206297997.88217</v>
      </c>
      <c r="L4464" s="444">
        <f t="shared" ca="1" si="169"/>
        <v>-33066717817489.605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-33066717817489.605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-137777990906.2067</v>
      </c>
      <c r="L4465" s="444">
        <f t="shared" ca="1" si="169"/>
        <v>-33204495808395.813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-33204495808395.813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-138352065868.31589</v>
      </c>
      <c r="L4466" s="444">
        <f t="shared" ca="1" si="169"/>
        <v>-33342847874264.129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-33342847874264.129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-138928532809.43387</v>
      </c>
      <c r="L4467" s="444">
        <f t="shared" ca="1" si="169"/>
        <v>-33481776407073.563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-33481776407073.563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-139507401696.13986</v>
      </c>
      <c r="L4468" s="444">
        <f t="shared" ca="1" si="169"/>
        <v>-33621283808769.703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-33621283808769.703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-140088682536.54044</v>
      </c>
      <c r="L4469" s="444">
        <f t="shared" ca="1" si="169"/>
        <v>-33761372491306.242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-33761372491306.242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-140672385380.44269</v>
      </c>
      <c r="L4470" s="444">
        <f t="shared" ca="1" si="169"/>
        <v>-33902044876686.684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-33902044876686.684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-141258520319.52783</v>
      </c>
      <c r="L4471" s="444">
        <f t="shared" ca="1" si="169"/>
        <v>-34043303397006.211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-34043303397006.211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-141847097487.52588</v>
      </c>
      <c r="L4472" s="444">
        <f t="shared" ca="1" si="169"/>
        <v>-34185150494493.738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-34185150494493.738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-142438127060.39056</v>
      </c>
      <c r="L4473" s="444">
        <f t="shared" ca="1" si="169"/>
        <v>-34327588621554.129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-34327588621554.129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-143031619256.47552</v>
      </c>
      <c r="L4474" s="444">
        <f t="shared" ca="1" si="169"/>
        <v>-34470620240810.605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-34470620240810.605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-143627584336.71085</v>
      </c>
      <c r="L4475" s="444">
        <f t="shared" ca="1" si="169"/>
        <v>-34614247825147.316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-34614247825147.316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-144226032604.78049</v>
      </c>
      <c r="L4476" s="444">
        <f t="shared" ca="1" si="169"/>
        <v>-34758473857752.098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-34758473857752.098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-144826974407.30042</v>
      </c>
      <c r="L4477" s="444">
        <f t="shared" ca="1" si="169"/>
        <v>-34903300832159.398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-34903300832159.398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-145430420133.9975</v>
      </c>
      <c r="L4478" s="444">
        <f t="shared" ca="1" si="169"/>
        <v>-35048731252293.395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-35048731252293.395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-146036380217.88913</v>
      </c>
      <c r="L4479" s="444">
        <f t="shared" ca="1" si="169"/>
        <v>-35194767632511.281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-35194767632511.281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-146644865135.46368</v>
      </c>
      <c r="L4480" s="444">
        <f t="shared" ca="1" si="169"/>
        <v>-35341412497646.742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-35341412497646.742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-147255885406.86142</v>
      </c>
      <c r="L4481" s="444">
        <f t="shared" ca="1" si="169"/>
        <v>-35488668383053.602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-35488668383053.602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-147869451596.05667</v>
      </c>
      <c r="L4482" s="444">
        <f t="shared" ca="1" si="169"/>
        <v>-35636537834649.656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-35636537834649.656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-148485574311.04022</v>
      </c>
      <c r="L4483" s="444">
        <f t="shared" ca="1" si="169"/>
        <v>-35785023408960.695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-35785023408960.695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-149104264204.0029</v>
      </c>
      <c r="L4484" s="444">
        <f t="shared" ca="1" si="169"/>
        <v>-35934127673164.695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-35934127673164.695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-149725531971.51956</v>
      </c>
      <c r="L4485" s="444">
        <f t="shared" ca="1" si="169"/>
        <v>-36083853205136.219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-36083853205136.219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-150349388354.73425</v>
      </c>
      <c r="L4486" s="444">
        <f t="shared" ca="1" si="169"/>
        <v>-36234202593490.953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-36234202593490.953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-150975844139.54562</v>
      </c>
      <c r="L4487" s="444">
        <f t="shared" ca="1" si="169"/>
        <v>-36385178437630.5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-36385178437630.5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-151604910156.79376</v>
      </c>
      <c r="L4488" s="444">
        <f t="shared" ca="1" si="169"/>
        <v>-36536783347787.297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-36536783347787.297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-152236597282.44708</v>
      </c>
      <c r="L4489" s="444">
        <f t="shared" ca="1" si="169"/>
        <v>-36689019945069.742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-36689019945069.742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-152870916437.79059</v>
      </c>
      <c r="L4490" s="444">
        <f t="shared" ca="1" si="169"/>
        <v>-36841890861507.531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-36841890861507.531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-153507878589.61472</v>
      </c>
      <c r="L4491" s="444">
        <f t="shared" ca="1" si="169"/>
        <v>-36995398740097.148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-36995398740097.148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-154147494750.40479</v>
      </c>
      <c r="L4492" s="444">
        <f t="shared" ca="1" si="169"/>
        <v>-37149546234847.555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-37149546234847.555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-154789775978.53146</v>
      </c>
      <c r="L4493" s="444">
        <f t="shared" ca="1" si="169"/>
        <v>-37304336010826.086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-37304336010826.086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-155434733378.44202</v>
      </c>
      <c r="L4494" s="444">
        <f t="shared" ca="1" si="169"/>
        <v>-37459770744204.531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-37459770744204.531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-156082378100.8522</v>
      </c>
      <c r="L4495" s="444">
        <f t="shared" ca="1" si="169"/>
        <v>-37615853122305.383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-37615853122305.383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-156732721342.93909</v>
      </c>
      <c r="L4496" s="444">
        <f t="shared" ca="1" si="169"/>
        <v>-37772585843648.32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-37772585843648.32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-157385774348.53467</v>
      </c>
      <c r="L4497" s="444">
        <f t="shared" ca="1" si="169"/>
        <v>-37929971617996.852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-37929971617996.852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-158041548408.32022</v>
      </c>
      <c r="L4498" s="444">
        <f t="shared" ca="1" si="169"/>
        <v>-38088013166405.172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-38088013166405.172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-158700054860.02155</v>
      </c>
      <c r="L4499" s="444">
        <f t="shared" ca="1" si="169"/>
        <v>-38246713221265.195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-38246713221265.195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-159361305088.60498</v>
      </c>
      <c r="L4500" s="444">
        <f t="shared" ca="1" si="169"/>
        <v>-38406074526353.797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-38406074526353.797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-160025310526.47415</v>
      </c>
      <c r="L4501" s="444">
        <f t="shared" ca="1" si="169"/>
        <v>-38566099836880.273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-38566099836880.273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-160692082653.66782</v>
      </c>
      <c r="L4502" s="444">
        <f t="shared" ca="1" si="169"/>
        <v>-38726791919533.938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-38726791919533.938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-161361632998.05807</v>
      </c>
      <c r="L4503" s="444">
        <f t="shared" ca="1" si="169"/>
        <v>-38888153552531.992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-38888153552531.992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-162033973135.54996</v>
      </c>
      <c r="L4504" s="444">
        <f t="shared" ca="1" si="169"/>
        <v>-39050187525667.539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-39050187525667.539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-162709114690.2814</v>
      </c>
      <c r="L4505" s="444">
        <f t="shared" ca="1" si="169"/>
        <v>-39212896640357.82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-39212896640357.82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-163387069334.82425</v>
      </c>
      <c r="L4506" s="444">
        <f t="shared" ca="1" si="169"/>
        <v>-39376283709692.648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-39376283709692.648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-164067848790.38605</v>
      </c>
      <c r="L4507" s="444">
        <f t="shared" ca="1" si="169"/>
        <v>-39540351558483.031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-39540351558483.031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-164751464827.01263</v>
      </c>
      <c r="L4508" s="444">
        <f t="shared" ca="1" si="169"/>
        <v>-39705103023310.047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-39705103023310.047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-165437929263.79187</v>
      </c>
      <c r="L4509" s="444">
        <f t="shared" ca="1" si="169"/>
        <v>-39870540952573.836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-39870540952573.836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-166127253969.05765</v>
      </c>
      <c r="L4510" s="444">
        <f t="shared" ca="1" si="169"/>
        <v>-40036668206542.891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-40036668206542.891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-166819450860.59537</v>
      </c>
      <c r="L4511" s="444">
        <f t="shared" ca="1" si="169"/>
        <v>-40203487657403.484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-40203487657403.484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-167514531905.84784</v>
      </c>
      <c r="L4512" s="444">
        <f t="shared" ca="1" si="169"/>
        <v>-40371002189309.336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-40371002189309.336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-168212509122.12222</v>
      </c>
      <c r="L4513" s="444">
        <f t="shared" ca="1" si="169"/>
        <v>-40539214698431.461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-40539214698431.461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-168913394576.79776</v>
      </c>
      <c r="L4514" s="444">
        <f t="shared" ca="1" si="169"/>
        <v>-40708128093008.258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-40708128093008.258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-169617200387.53439</v>
      </c>
      <c r="L4515" s="444">
        <f t="shared" ca="1" si="169"/>
        <v>-40877745293395.789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-40877745293395.789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-170323938722.48245</v>
      </c>
      <c r="L4516" s="444">
        <f t="shared" ca="1" si="169"/>
        <v>-41048069232118.273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-41048069232118.273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-171033621800.4928</v>
      </c>
      <c r="L4517" s="444">
        <f t="shared" ca="1" si="169"/>
        <v>-41219102853918.766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-41219102853918.766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-171746261891.32819</v>
      </c>
      <c r="L4518" s="444">
        <f t="shared" ca="1" si="169"/>
        <v>-41390849115810.094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-41390849115810.094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-172461871315.8754</v>
      </c>
      <c r="L4519" s="444">
        <f t="shared" ca="1" si="169"/>
        <v>-41563310987125.969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-41563310987125.969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-173180462446.35822</v>
      </c>
      <c r="L4520" s="444">
        <f t="shared" ca="1" si="169"/>
        <v>-41736491449572.328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-41736491449572.328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-173902047706.55136</v>
      </c>
      <c r="L4521" s="444">
        <f t="shared" ca="1" si="169"/>
        <v>-41910393497278.883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-41910393497278.883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-174626639571.99533</v>
      </c>
      <c r="L4522" s="444">
        <f t="shared" ca="1" si="169"/>
        <v>-42085020136850.875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-42085020136850.875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-175354250570.21198</v>
      </c>
      <c r="L4523" s="444">
        <f t="shared" ca="1" si="169"/>
        <v>-42260374387421.086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-42260374387421.086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-176084893280.9212</v>
      </c>
      <c r="L4524" s="444">
        <f t="shared" ca="1" si="169"/>
        <v>-42436459280702.008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-42436459280702.008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-176818580336.25836</v>
      </c>
      <c r="L4525" s="444">
        <f t="shared" ca="1" si="169"/>
        <v>-42613277861038.266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-42613277861038.266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-177555324420.99277</v>
      </c>
      <c r="L4526" s="444">
        <f t="shared" ca="1" si="169"/>
        <v>-42790833185459.258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-42790833185459.258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-178295138272.74692</v>
      </c>
      <c r="L4527" s="444">
        <f t="shared" ca="1" si="169"/>
        <v>-42969128323732.008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-42969128323732.008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-179038034682.21671</v>
      </c>
      <c r="L4528" s="444">
        <f t="shared" ca="1" si="169"/>
        <v>-43148166358414.227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-43148166358414.227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-179784026493.39261</v>
      </c>
      <c r="L4529" s="444">
        <f t="shared" ca="1" si="169"/>
        <v>-43327950384907.617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-43327950384907.617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-180533126603.78174</v>
      </c>
      <c r="L4530" s="444">
        <f t="shared" ca="1" si="169"/>
        <v>-43508483511511.398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-43508483511511.398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-181285347964.63083</v>
      </c>
      <c r="L4531" s="444">
        <f t="shared" ca="1" si="169"/>
        <v>-43689768859476.031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-43689768859476.031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-182040703581.15012</v>
      </c>
      <c r="L4532" s="444">
        <f t="shared" ca="1" si="169"/>
        <v>-43871809563057.18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-43871809563057.18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-182799206512.73825</v>
      </c>
      <c r="L4533" s="444">
        <f t="shared" ca="1" si="169"/>
        <v>-44054608769569.914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-44054608769569.914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-183560869873.20798</v>
      </c>
      <c r="L4534" s="444">
        <f t="shared" ca="1" si="169"/>
        <v>-44238169639443.125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-44238169639443.125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-184325706831.01303</v>
      </c>
      <c r="L4535" s="444">
        <f t="shared" ca="1" si="169"/>
        <v>-44422495346274.141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-44422495346274.141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-185093730609.47559</v>
      </c>
      <c r="L4536" s="444">
        <f t="shared" ca="1" si="169"/>
        <v>-44607589076883.617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-44607589076883.617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-185864954487.01508</v>
      </c>
      <c r="L4537" s="444">
        <f t="shared" ca="1" si="169"/>
        <v>-44793454031370.633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-44793454031370.633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-186639391797.37762</v>
      </c>
      <c r="L4538" s="444">
        <f t="shared" ca="1" si="169"/>
        <v>-44980093423168.008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-44980093423168.008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-187417055929.8667</v>
      </c>
      <c r="L4539" s="444">
        <f t="shared" ca="1" si="169"/>
        <v>-45167510479097.875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-45167510479097.875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-188197960329.57446</v>
      </c>
      <c r="L4540" s="444">
        <f t="shared" ca="1" si="169"/>
        <v>-45355708439427.453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-45355708439427.453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-188982118497.61438</v>
      </c>
      <c r="L4541" s="444">
        <f t="shared" ca="1" si="169"/>
        <v>-45544690557925.07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-45544690557925.07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-189769543991.35446</v>
      </c>
      <c r="L4542" s="444">
        <f t="shared" ca="1" si="169"/>
        <v>-45734460101916.422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-45734460101916.422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-190560250424.65176</v>
      </c>
      <c r="L4543" s="444">
        <f t="shared" ca="1" si="169"/>
        <v>-45925020352341.07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-45925020352341.07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-191354251468.0878</v>
      </c>
      <c r="L4544" s="444">
        <f t="shared" ca="1" si="169"/>
        <v>-46116374603809.156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-46116374603809.156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-192151560849.2048</v>
      </c>
      <c r="L4545" s="444">
        <f t="shared" ca="1" si="169"/>
        <v>-46308526164658.359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-46308526164658.359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-192952192352.74316</v>
      </c>
      <c r="L4546" s="444">
        <f t="shared" ca="1" si="169"/>
        <v>-46501478357011.102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-46501478357011.102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-193756159820.87958</v>
      </c>
      <c r="L4547" s="444">
        <f t="shared" ca="1" si="169"/>
        <v>-46695234516831.984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-46695234516831.984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-194563477153.46661</v>
      </c>
      <c r="L4548" s="444">
        <f t="shared" ca="1" si="169"/>
        <v>-46889797993985.453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-46889797993985.453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-195374158308.27271</v>
      </c>
      <c r="L4549" s="444">
        <f t="shared" ca="1" si="169"/>
        <v>-47085172152293.727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-47085172152293.727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-196188217301.22385</v>
      </c>
      <c r="L4550" s="444">
        <f t="shared" ca="1" si="169"/>
        <v>-47281360369594.953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-47281360369594.953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-197005668206.64563</v>
      </c>
      <c r="L4551" s="444">
        <f t="shared" ca="1" si="169"/>
        <v>-47478366037801.602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-47478366037801.602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-197826525157.50668</v>
      </c>
      <c r="L4552" s="444">
        <f t="shared" ca="1" si="169"/>
        <v>-47676192562959.109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-47676192562959.109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-198650802345.66296</v>
      </c>
      <c r="L4553" s="444">
        <f t="shared" ca="1" si="169"/>
        <v>-47874843365304.773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-47874843365304.773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-199478514022.10321</v>
      </c>
      <c r="L4554" s="444">
        <f t="shared" ca="1" si="169"/>
        <v>-48074321879326.875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-48074321879326.875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-200309674497.19531</v>
      </c>
      <c r="L4555" s="444">
        <f t="shared" ca="1" si="169"/>
        <v>-48274631553824.07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-48274631553824.07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-201144298140.93362</v>
      </c>
      <c r="L4556" s="444">
        <f t="shared" ca="1" si="169"/>
        <v>-48475775851965.008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-48475775851965.008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-201982399383.18753</v>
      </c>
      <c r="L4557" s="444">
        <f t="shared" ca="1" si="169"/>
        <v>-48677758251348.195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-48677758251348.195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-202823992713.95081</v>
      </c>
      <c r="L4558" s="444">
        <f t="shared" ca="1" si="169"/>
        <v>-48880582244062.148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-48880582244062.148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-203669092683.59229</v>
      </c>
      <c r="L4559" s="444">
        <f t="shared" ca="1" si="169"/>
        <v>-49084251336745.742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-49084251336745.742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-204517713903.10727</v>
      </c>
      <c r="L4560" s="444">
        <f t="shared" ca="1" si="169"/>
        <v>-49288769050648.852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-49288769050648.852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-205369871044.37021</v>
      </c>
      <c r="L4561" s="444">
        <f t="shared" ca="1" si="169"/>
        <v>-49494138921693.219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-49494138921693.219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-206225578840.3884</v>
      </c>
      <c r="L4562" s="444">
        <f t="shared" ca="1" si="169"/>
        <v>-49700364500533.609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-49700364500533.609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-207084852085.5567</v>
      </c>
      <c r="L4563" s="444">
        <f t="shared" ca="1" si="169"/>
        <v>-49907449352619.164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-49907449352619.164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-207947705635.91318</v>
      </c>
      <c r="L4564" s="444">
        <f t="shared" ca="1" si="169"/>
        <v>-50115397058255.078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-50115397058255.078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-208814154409.39615</v>
      </c>
      <c r="L4565" s="444">
        <f t="shared" ca="1" si="169"/>
        <v>-50324211212664.477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-50324211212664.477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-209684213386.10199</v>
      </c>
      <c r="L4566" s="444">
        <f t="shared" ca="1" si="169"/>
        <v>-50533895426050.578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-50533895426050.578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-210557897608.54407</v>
      </c>
      <c r="L4567" s="444">
        <f t="shared" ca="1" si="169"/>
        <v>-50744453323659.125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-50744453323659.125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-211435222181.91302</v>
      </c>
      <c r="L4568" s="444">
        <f t="shared" ca="1" si="169"/>
        <v>-50955888545841.039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-50955888545841.039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-212316202274.33765</v>
      </c>
      <c r="L4569" s="444">
        <f t="shared" ca="1" si="169"/>
        <v>-51168204748115.375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-51168204748115.375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-213200853117.1474</v>
      </c>
      <c r="L4570" s="444">
        <f t="shared" ca="1" si="169"/>
        <v>-51381405601232.523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-51381405601232.523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-214089190005.1355</v>
      </c>
      <c r="L4571" s="444">
        <f t="shared" ca="1" si="169"/>
        <v>-51595494791237.656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-51595494791237.656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-214981228296.82358</v>
      </c>
      <c r="L4572" s="444">
        <f t="shared" ca="1" si="169"/>
        <v>-51810476019534.477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-51810476019534.477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-215876983414.72699</v>
      </c>
      <c r="L4573" s="444">
        <f t="shared" ca="1" si="169"/>
        <v>-52026353002949.203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-52026353002949.203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-216776470845.62167</v>
      </c>
      <c r="L4574" s="444">
        <f t="shared" ca="1" si="169"/>
        <v>-52243129473794.828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-52243129473794.828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-217679706140.81177</v>
      </c>
      <c r="L4575" s="444">
        <f t="shared" ca="1" si="169"/>
        <v>-52460809179935.641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-52460809179935.641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-218586704916.3985</v>
      </c>
      <c r="L4576" s="444">
        <f t="shared" ca="1" si="169"/>
        <v>-52679395884852.039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-52679395884852.039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-219497482853.55017</v>
      </c>
      <c r="L4577" s="444">
        <f t="shared" ca="1" si="169"/>
        <v>-52898893367705.586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-52898893367705.586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-220412055698.77328</v>
      </c>
      <c r="L4578" s="444">
        <f t="shared" ca="1" si="169"/>
        <v>-53119305423404.359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-53119305423404.359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-221330439264.18481</v>
      </c>
      <c r="L4579" s="444">
        <f t="shared" ca="1" si="169"/>
        <v>-53340635862668.547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-53340635862668.547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-222252649427.78561</v>
      </c>
      <c r="L4580" s="444">
        <f t="shared" ca="1" si="169"/>
        <v>-53562888512096.336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-53562888512096.336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-223178702133.73474</v>
      </c>
      <c r="L4581" s="444">
        <f t="shared" ca="1" si="169"/>
        <v>-53786067214230.07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-53786067214230.07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-224108613392.62527</v>
      </c>
      <c r="L4582" s="444">
        <f t="shared" ca="1" si="169"/>
        <v>-54010175827622.695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-54010175827622.695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-225042399281.76123</v>
      </c>
      <c r="L4583" s="444">
        <f t="shared" ca="1" si="169"/>
        <v>-54235218226904.453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-54235218226904.453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-225980075945.43521</v>
      </c>
      <c r="L4584" s="444">
        <f t="shared" ca="1" si="169"/>
        <v>-54461198302849.891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-54461198302849.891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-226921659595.20789</v>
      </c>
      <c r="L4585" s="444">
        <f t="shared" ca="1" si="169"/>
        <v>-54688119962445.102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-54688119962445.102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-227867166510.18793</v>
      </c>
      <c r="L4586" s="444">
        <f t="shared" ca="1" si="169"/>
        <v>-54915987128955.289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-54915987128955.289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-228816613037.31369</v>
      </c>
      <c r="L4587" s="444">
        <f t="shared" ca="1" si="169"/>
        <v>-55144803741992.602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-55144803741992.602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-229770015591.63586</v>
      </c>
      <c r="L4588" s="444">
        <f t="shared" ca="1" si="169"/>
        <v>-55374573757584.234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-55374573757584.234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-230727390656.60098</v>
      </c>
      <c r="L4589" s="444">
        <f t="shared" ca="1" si="169"/>
        <v>-55605301148240.836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-55605301148240.836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-231688754784.33679</v>
      </c>
      <c r="L4590" s="444">
        <f t="shared" ca="1" si="169"/>
        <v>-55836989903025.172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-55836989903025.172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-232654124595.93817</v>
      </c>
      <c r="L4591" s="444">
        <f t="shared" ca="1" si="169"/>
        <v>-56069644027621.109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-56069644027621.109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-233623516781.75464</v>
      </c>
      <c r="L4592" s="444">
        <f t="shared" ca="1" si="169"/>
        <v>-56303267544402.867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-56303267544402.867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-234596948101.67859</v>
      </c>
      <c r="L4593" s="444">
        <f t="shared" ca="1" si="169"/>
        <v>-56537864492504.547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-56537864492504.547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-235574435385.43561</v>
      </c>
      <c r="L4594" s="444">
        <f t="shared" ca="1" si="169"/>
        <v>-56773438927889.984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-56773438927889.984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-236555995532.87494</v>
      </c>
      <c r="L4595" s="444">
        <f t="shared" ca="1" si="169"/>
        <v>-57009994923422.859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-57009994923422.859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-237541645514.2619</v>
      </c>
      <c r="L4596" s="444">
        <f t="shared" ca="1" si="169"/>
        <v>-57247536568937.125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-57247536568937.125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-238531402370.57135</v>
      </c>
      <c r="L4597" s="444">
        <f t="shared" ca="1" si="169"/>
        <v>-57486067971307.695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-57486067971307.695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-239525283213.78207</v>
      </c>
      <c r="L4598" s="444">
        <f t="shared" ref="L4598:L4852" ca="1" si="174">I4598-J4598+K4598</f>
        <v>-57725593254521.477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-57725593254521.477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-240523305227.17282</v>
      </c>
      <c r="L4599" s="444">
        <f t="shared" ca="1" si="174"/>
        <v>-57966116559748.648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-57966116559748.648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-241525485665.61938</v>
      </c>
      <c r="L4600" s="444">
        <f t="shared" ca="1" si="174"/>
        <v>-58207642045414.266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-58207642045414.266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-242531841855.89276</v>
      </c>
      <c r="L4601" s="444">
        <f t="shared" ca="1" si="174"/>
        <v>-58450173887270.156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-58450173887270.156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-243542391196.95898</v>
      </c>
      <c r="L4602" s="444">
        <f t="shared" ca="1" si="174"/>
        <v>-58693716278467.117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-58693716278467.117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-244557151160.27966</v>
      </c>
      <c r="L4603" s="444">
        <f t="shared" ca="1" si="174"/>
        <v>-58938273429627.398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-58938273429627.398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-245576139290.1142</v>
      </c>
      <c r="L4604" s="444">
        <f t="shared" ca="1" si="174"/>
        <v>-59183849568917.516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-59183849568917.516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-246599373203.82297</v>
      </c>
      <c r="L4605" s="444">
        <f t="shared" ca="1" si="174"/>
        <v>-59430448942121.336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-59430448942121.336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-247626870592.17224</v>
      </c>
      <c r="L4606" s="444">
        <f t="shared" ca="1" si="174"/>
        <v>-59678075812713.508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-59678075812713.508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-248658649219.63962</v>
      </c>
      <c r="L4607" s="444">
        <f t="shared" ca="1" si="174"/>
        <v>-59926734461933.148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-59926734461933.148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-249694726924.72147</v>
      </c>
      <c r="L4608" s="444">
        <f t="shared" ca="1" si="174"/>
        <v>-60176429188857.867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-60176429188857.867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-250735121620.24109</v>
      </c>
      <c r="L4609" s="444">
        <f t="shared" ca="1" si="174"/>
        <v>-60427164310478.109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-60427164310478.109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-251779851293.65878</v>
      </c>
      <c r="L4610" s="444">
        <f t="shared" ca="1" si="174"/>
        <v>-60678944161771.766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-60678944161771.766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-252828934007.38239</v>
      </c>
      <c r="L4611" s="444">
        <f t="shared" ca="1" si="174"/>
        <v>-60931773095779.148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-60931773095779.148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-253882387899.07977</v>
      </c>
      <c r="L4612" s="444">
        <f t="shared" ca="1" si="174"/>
        <v>-61185655483678.227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-61185655483678.227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-254940231181.99258</v>
      </c>
      <c r="L4613" s="444">
        <f t="shared" ca="1" si="174"/>
        <v>-61440595714860.219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-61440595714860.219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-256002482145.25092</v>
      </c>
      <c r="L4614" s="444">
        <f t="shared" ca="1" si="174"/>
        <v>-61696598197005.469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-61696598197005.469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-257069159154.18945</v>
      </c>
      <c r="L4615" s="444">
        <f t="shared" ca="1" si="174"/>
        <v>-61953667356159.656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-61953667356159.656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-258140280650.66522</v>
      </c>
      <c r="L4616" s="444">
        <f t="shared" ca="1" si="174"/>
        <v>-62211807636810.32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-62211807636810.32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-259215865153.37631</v>
      </c>
      <c r="L4617" s="444">
        <f t="shared" ca="1" si="174"/>
        <v>-62471023501963.695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-62471023501963.695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-260295931258.18207</v>
      </c>
      <c r="L4618" s="444">
        <f t="shared" ca="1" si="174"/>
        <v>-62731319433221.875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-62731319433221.875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-261380497638.4245</v>
      </c>
      <c r="L4619" s="444">
        <f t="shared" ca="1" si="174"/>
        <v>-62992699930860.297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-62992699930860.297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-262469583045.25125</v>
      </c>
      <c r="L4620" s="444">
        <f t="shared" ca="1" si="174"/>
        <v>-63255169513905.547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-63255169513905.547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-263563206307.93973</v>
      </c>
      <c r="L4621" s="444">
        <f t="shared" ca="1" si="174"/>
        <v>-63518732720213.484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-63518732720213.484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-264661386334.22287</v>
      </c>
      <c r="L4622" s="444">
        <f t="shared" ca="1" si="174"/>
        <v>-63783394106547.711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-63783394106547.711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-265764142110.61548</v>
      </c>
      <c r="L4623" s="444">
        <f t="shared" ca="1" si="174"/>
        <v>-64049158248658.328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-64049158248658.328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-266871492702.74301</v>
      </c>
      <c r="L4624" s="444">
        <f t="shared" ca="1" si="174"/>
        <v>-64316029741361.07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-64316029741361.07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-267983457255.67111</v>
      </c>
      <c r="L4625" s="444">
        <f t="shared" ca="1" si="174"/>
        <v>-64584013198616.742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-64584013198616.742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-269100054994.23639</v>
      </c>
      <c r="L4626" s="444">
        <f t="shared" ca="1" si="174"/>
        <v>-64853113253610.977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-64853113253610.977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-270221305223.37906</v>
      </c>
      <c r="L4627" s="444">
        <f t="shared" ca="1" si="174"/>
        <v>-65123334558834.359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-65123334558834.359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-271347227328.4765</v>
      </c>
      <c r="L4628" s="444">
        <f t="shared" ca="1" si="174"/>
        <v>-65394681786162.836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-65394681786162.836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-272477840775.6785</v>
      </c>
      <c r="L4629" s="444">
        <f t="shared" ca="1" si="174"/>
        <v>-65667159626938.516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-65667159626938.516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-273613165112.2438</v>
      </c>
      <c r="L4630" s="444">
        <f t="shared" ca="1" si="174"/>
        <v>-65940772792050.758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-65940772792050.758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-274753219966.87817</v>
      </c>
      <c r="L4631" s="444">
        <f t="shared" ca="1" si="174"/>
        <v>-66215526012017.633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-66215526012017.633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-275898025050.07349</v>
      </c>
      <c r="L4632" s="444">
        <f t="shared" ca="1" si="174"/>
        <v>-66491424037067.703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-66491424037067.703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-277047600154.44873</v>
      </c>
      <c r="L4633" s="444">
        <f t="shared" ca="1" si="174"/>
        <v>-66768471637222.148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-66768471637222.148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-278201965155.09229</v>
      </c>
      <c r="L4634" s="444">
        <f t="shared" ca="1" si="174"/>
        <v>-67046673602377.242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-67046673602377.242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-279361140009.90515</v>
      </c>
      <c r="L4635" s="444">
        <f t="shared" ca="1" si="174"/>
        <v>-67326034742387.148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-67326034742387.148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-280525144759.94647</v>
      </c>
      <c r="L4636" s="444">
        <f t="shared" ca="1" si="174"/>
        <v>-67606559887147.094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-67606559887147.094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-281693999529.77954</v>
      </c>
      <c r="L4637" s="444">
        <f t="shared" ca="1" si="174"/>
        <v>-67888253886676.875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-67888253886676.875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-282867724527.82025</v>
      </c>
      <c r="L4638" s="444">
        <f t="shared" ca="1" si="174"/>
        <v>-68171121611204.695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-68171121611204.695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-284046340046.68628</v>
      </c>
      <c r="L4639" s="444">
        <f t="shared" ca="1" si="174"/>
        <v>-68455167951251.383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-68455167951251.383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-285229866463.54742</v>
      </c>
      <c r="L4640" s="444">
        <f t="shared" ca="1" si="174"/>
        <v>-68740397817714.93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-68740397817714.93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-286418324240.47888</v>
      </c>
      <c r="L4641" s="444">
        <f t="shared" ca="1" si="174"/>
        <v>-69026816141955.406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-69026816141955.406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-287611733924.81421</v>
      </c>
      <c r="L4642" s="444">
        <f t="shared" ca="1" si="174"/>
        <v>-69314427875880.219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-69314427875880.219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-288810116149.50092</v>
      </c>
      <c r="L4643" s="444">
        <f t="shared" ca="1" si="174"/>
        <v>-69603237992029.719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-69603237992029.719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-290013491633.45715</v>
      </c>
      <c r="L4644" s="444">
        <f t="shared" ca="1" si="174"/>
        <v>-69893251483663.18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-69893251483663.18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-291221881181.92993</v>
      </c>
      <c r="L4645" s="444">
        <f t="shared" ca="1" si="174"/>
        <v>-70184473364845.109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-70184473364845.109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-292435305686.85468</v>
      </c>
      <c r="L4646" s="444">
        <f t="shared" ca="1" si="174"/>
        <v>-70476908670531.969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-70476908670531.969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-293653786127.21655</v>
      </c>
      <c r="L4647" s="444">
        <f t="shared" ca="1" si="174"/>
        <v>-70770562456659.188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-70770562456659.188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-294877343569.41327</v>
      </c>
      <c r="L4648" s="444">
        <f t="shared" ca="1" si="174"/>
        <v>-71065439800228.594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-71065439800228.594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-296105999167.61914</v>
      </c>
      <c r="L4649" s="444">
        <f t="shared" ca="1" si="174"/>
        <v>-71361545799396.219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-71361545799396.219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-297339774164.15088</v>
      </c>
      <c r="L4650" s="444">
        <f t="shared" ca="1" si="174"/>
        <v>-71658885573560.375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-71658885573560.375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-298578689889.8349</v>
      </c>
      <c r="L4651" s="444">
        <f t="shared" ca="1" si="174"/>
        <v>-71957464263450.203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-71957464263450.203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-299822767764.37585</v>
      </c>
      <c r="L4652" s="444">
        <f t="shared" ca="1" si="174"/>
        <v>-72257287031214.578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-72257287031214.578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-301072029296.72742</v>
      </c>
      <c r="L4653" s="444">
        <f t="shared" ca="1" si="174"/>
        <v>-72558359060511.313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-72558359060511.313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-302326496085.46381</v>
      </c>
      <c r="L4654" s="444">
        <f t="shared" ca="1" si="174"/>
        <v>-72860685556596.781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-72860685556596.781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-303586189819.15326</v>
      </c>
      <c r="L4655" s="444">
        <f t="shared" ca="1" si="174"/>
        <v>-73164271746415.938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-73164271746415.938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-304851132276.73309</v>
      </c>
      <c r="L4656" s="444">
        <f t="shared" ca="1" si="174"/>
        <v>-73469122878692.672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-73469122878692.672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-306121345327.88611</v>
      </c>
      <c r="L4657" s="444">
        <f t="shared" ca="1" si="174"/>
        <v>-73775244224020.563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-73775244224020.563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-307396850933.41901</v>
      </c>
      <c r="L4658" s="444">
        <f t="shared" ca="1" si="174"/>
        <v>-74082641074953.984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-74082641074953.984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-308677671145.6416</v>
      </c>
      <c r="L4659" s="444">
        <f t="shared" ca="1" si="174"/>
        <v>-74391318746099.625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-74391318746099.625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-309963828108.74841</v>
      </c>
      <c r="L4660" s="444">
        <f t="shared" ca="1" si="174"/>
        <v>-74701282574208.375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-74701282574208.375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-311255344059.20154</v>
      </c>
      <c r="L4661" s="444">
        <f t="shared" ca="1" si="174"/>
        <v>-75012537918267.578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-75012537918267.578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-312552241326.11493</v>
      </c>
      <c r="L4662" s="444">
        <f t="shared" ca="1" si="174"/>
        <v>-75325090159593.688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-75325090159593.688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-313854542331.64038</v>
      </c>
      <c r="L4663" s="444">
        <f t="shared" ca="1" si="174"/>
        <v>-75638944701925.328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-75638944701925.328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-315162269591.35553</v>
      </c>
      <c r="L4664" s="444">
        <f t="shared" ca="1" si="174"/>
        <v>-75954106971516.688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-75954106971516.688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-316475445714.65283</v>
      </c>
      <c r="L4665" s="444">
        <f t="shared" ca="1" si="174"/>
        <v>-76270582417231.344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-76270582417231.344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-317794093405.13062</v>
      </c>
      <c r="L4666" s="444">
        <f t="shared" ca="1" si="174"/>
        <v>-76588376510636.469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-76588376510636.469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-319118235460.98529</v>
      </c>
      <c r="L4667" s="444">
        <f t="shared" ca="1" si="174"/>
        <v>-76907494746097.453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-76907494746097.453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-320447894775.40607</v>
      </c>
      <c r="L4668" s="444">
        <f t="shared" ca="1" si="174"/>
        <v>-77227942640872.859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-77227942640872.859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-321783094336.97021</v>
      </c>
      <c r="L4669" s="444">
        <f t="shared" ca="1" si="174"/>
        <v>-77549725735209.828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-77549725735209.828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-323123857230.04095</v>
      </c>
      <c r="L4670" s="444">
        <f t="shared" ca="1" si="174"/>
        <v>-77872849592439.875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-77872849592439.875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-324470206635.16614</v>
      </c>
      <c r="L4671" s="444">
        <f t="shared" ca="1" si="174"/>
        <v>-78197319799075.047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-78197319799075.047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-325822165829.47937</v>
      </c>
      <c r="L4672" s="444">
        <f t="shared" ca="1" si="174"/>
        <v>-78523141964904.531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-78523141964904.531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-327179758187.10223</v>
      </c>
      <c r="L4673" s="444">
        <f t="shared" ca="1" si="174"/>
        <v>-78850321723091.641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-78850321723091.641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-328543007179.54852</v>
      </c>
      <c r="L4674" s="444">
        <f t="shared" ca="1" si="174"/>
        <v>-79178864730271.188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-79178864730271.188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-329911936376.12994</v>
      </c>
      <c r="L4675" s="444">
        <f t="shared" ca="1" si="174"/>
        <v>-79508776666647.313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-79508776666647.313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-331286569444.36377</v>
      </c>
      <c r="L4676" s="444">
        <f t="shared" ca="1" si="174"/>
        <v>-79840063236091.672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-79840063236091.672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-332666930150.38196</v>
      </c>
      <c r="L4677" s="444">
        <f t="shared" ca="1" si="174"/>
        <v>-80172730166242.047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-80172730166242.047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-334053042359.34186</v>
      </c>
      <c r="L4678" s="444">
        <f t="shared" ca="1" si="174"/>
        <v>-80506783208601.391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-80506783208601.391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-335444930035.83911</v>
      </c>
      <c r="L4679" s="444">
        <f t="shared" ca="1" si="174"/>
        <v>-80842228138637.234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-80842228138637.234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-336842617244.32178</v>
      </c>
      <c r="L4680" s="444">
        <f t="shared" ca="1" si="174"/>
        <v>-81179070755881.563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-81179070755881.563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-338246128149.50653</v>
      </c>
      <c r="L4681" s="444">
        <f t="shared" ca="1" si="174"/>
        <v>-81517316884031.063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-81517316884031.063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-339655487016.79608</v>
      </c>
      <c r="L4682" s="444">
        <f t="shared" ca="1" si="174"/>
        <v>-81856972371047.859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-81856972371047.859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-341070718212.6994</v>
      </c>
      <c r="L4683" s="444">
        <f t="shared" ca="1" si="174"/>
        <v>-82198043089260.563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-82198043089260.563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-342491846205.25232</v>
      </c>
      <c r="L4684" s="444">
        <f t="shared" ca="1" si="174"/>
        <v>-82540534935465.813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-82540534935465.813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-343918895564.44086</v>
      </c>
      <c r="L4685" s="444">
        <f t="shared" ca="1" si="174"/>
        <v>-82884453831030.25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-82884453831030.25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-345351890962.62604</v>
      </c>
      <c r="L4686" s="444">
        <f t="shared" ca="1" si="174"/>
        <v>-83229805721992.875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-83229805721992.875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-346790857174.97034</v>
      </c>
      <c r="L4687" s="444">
        <f t="shared" ca="1" si="174"/>
        <v>-83576596579167.844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-83576596579167.844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-348235819079.86603</v>
      </c>
      <c r="L4688" s="444">
        <f t="shared" ca="1" si="174"/>
        <v>-83924832398247.703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-83924832398247.703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-349686801659.36542</v>
      </c>
      <c r="L4689" s="444">
        <f t="shared" ca="1" si="174"/>
        <v>-84274519199907.063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-84274519199907.063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-351143829999.61273</v>
      </c>
      <c r="L4690" s="444">
        <f t="shared" ca="1" si="174"/>
        <v>-84625663029906.672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-84625663029906.672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-352606929291.27777</v>
      </c>
      <c r="L4691" s="444">
        <f t="shared" ca="1" si="174"/>
        <v>-84978269959197.953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-84978269959197.953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-354076124829.99146</v>
      </c>
      <c r="L4692" s="444">
        <f t="shared" ca="1" si="174"/>
        <v>-85332346084027.938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-85332346084027.938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-355551442016.78308</v>
      </c>
      <c r="L4693" s="444">
        <f t="shared" ca="1" si="174"/>
        <v>-85687897526044.719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-85687897526044.719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-357032906358.51965</v>
      </c>
      <c r="L4694" s="444">
        <f t="shared" ca="1" si="174"/>
        <v>-86044930432403.234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-86044930432403.234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-358520543468.3468</v>
      </c>
      <c r="L4695" s="444">
        <f t="shared" ca="1" si="174"/>
        <v>-86403450975871.578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-86403450975871.578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-360014379066.13159</v>
      </c>
      <c r="L4696" s="444">
        <f t="shared" ca="1" si="174"/>
        <v>-86763465354937.703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-86763465354937.703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-361514438978.9071</v>
      </c>
      <c r="L4697" s="444">
        <f t="shared" ca="1" si="174"/>
        <v>-87124979793916.609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-87124979793916.609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-363020749141.31921</v>
      </c>
      <c r="L4698" s="444">
        <f t="shared" ca="1" si="174"/>
        <v>-87488000543057.922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-87488000543057.922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-364533335596.07465</v>
      </c>
      <c r="L4699" s="444">
        <f t="shared" ca="1" si="174"/>
        <v>-87852533878654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-87852533878654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-366052224494.39166</v>
      </c>
      <c r="L4700" s="444">
        <f t="shared" ca="1" si="174"/>
        <v>-88218586103148.391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-88218586103148.391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-367577442096.4516</v>
      </c>
      <c r="L4701" s="444">
        <f t="shared" ca="1" si="174"/>
        <v>-88586163545244.844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-88586163545244.844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-369109014771.85352</v>
      </c>
      <c r="L4702" s="444">
        <f t="shared" ca="1" si="174"/>
        <v>-88955272560016.703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-88955272560016.703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-370646969000.06958</v>
      </c>
      <c r="L4703" s="444">
        <f t="shared" ca="1" si="174"/>
        <v>-89325919529016.766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-89325919529016.766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-372191331370.9032</v>
      </c>
      <c r="L4704" s="444">
        <f t="shared" ca="1" si="174"/>
        <v>-89698110860387.672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-89698110860387.672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-373742128584.94861</v>
      </c>
      <c r="L4705" s="444">
        <f t="shared" ca="1" si="174"/>
        <v>-90071852988972.625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-90071852988972.625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-375299387454.05261</v>
      </c>
      <c r="L4706" s="444">
        <f t="shared" ca="1" si="174"/>
        <v>-90447152376426.672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-90447152376426.672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-376863134901.77777</v>
      </c>
      <c r="L4707" s="444">
        <f t="shared" ca="1" si="174"/>
        <v>-90824015511328.453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-90824015511328.453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-378433397963.86853</v>
      </c>
      <c r="L4708" s="444">
        <f t="shared" ca="1" si="174"/>
        <v>-91202448909292.328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-91202448909292.328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-380010203788.71802</v>
      </c>
      <c r="L4709" s="444">
        <f t="shared" ca="1" si="174"/>
        <v>-91582459113081.047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-91582459113081.047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-381593579637.83771</v>
      </c>
      <c r="L4710" s="444">
        <f t="shared" ca="1" si="174"/>
        <v>-91964052692718.891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-91964052692718.891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-383183552886.32874</v>
      </c>
      <c r="L4711" s="444">
        <f t="shared" ca="1" si="174"/>
        <v>-92347236245605.219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-92347236245605.219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-384780151023.3551</v>
      </c>
      <c r="L4712" s="444">
        <f t="shared" ca="1" si="174"/>
        <v>-92732016396628.578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-92732016396628.578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-386383401652.61908</v>
      </c>
      <c r="L4713" s="444">
        <f t="shared" ca="1" si="174"/>
        <v>-93118399798281.203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-93118399798281.203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-387993332492.83832</v>
      </c>
      <c r="L4714" s="444">
        <f t="shared" ca="1" si="174"/>
        <v>-93506393130774.047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-93506393130774.047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-389609971378.22522</v>
      </c>
      <c r="L4715" s="444">
        <f t="shared" ca="1" si="174"/>
        <v>-93896003102152.266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-93896003102152.266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-391233346258.96777</v>
      </c>
      <c r="L4716" s="444">
        <f t="shared" ca="1" si="174"/>
        <v>-94287236448411.234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-94287236448411.234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-392863485201.7135</v>
      </c>
      <c r="L4717" s="444">
        <f t="shared" ca="1" si="174"/>
        <v>-94680099933612.953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-94680099933612.953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-394500416390.05396</v>
      </c>
      <c r="L4718" s="444">
        <f t="shared" ca="1" si="174"/>
        <v>-95074600350003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-95074600350003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-396144168125.01251</v>
      </c>
      <c r="L4719" s="444">
        <f t="shared" ca="1" si="174"/>
        <v>-95470744518128.016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-95470744518128.016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-397794768825.53339</v>
      </c>
      <c r="L4720" s="444">
        <f t="shared" ca="1" si="174"/>
        <v>-95868539286953.547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-95868539286953.547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-399452247028.97308</v>
      </c>
      <c r="L4721" s="444">
        <f t="shared" ca="1" si="174"/>
        <v>-96267991533982.516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-96267991533982.516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-401116631391.59381</v>
      </c>
      <c r="L4722" s="444">
        <f t="shared" ca="1" si="174"/>
        <v>-96669108165374.109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-96669108165374.109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-402787950689.05878</v>
      </c>
      <c r="L4723" s="444">
        <f t="shared" ca="1" si="174"/>
        <v>-97071896116063.172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-97071896116063.172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-404466233816.92987</v>
      </c>
      <c r="L4724" s="444">
        <f t="shared" ca="1" si="174"/>
        <v>-97476362349880.109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-97476362349880.109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-406151509791.16711</v>
      </c>
      <c r="L4725" s="444">
        <f t="shared" ca="1" si="174"/>
        <v>-97882513859671.281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-97882513859671.281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-407843807748.63031</v>
      </c>
      <c r="L4726" s="444">
        <f t="shared" ca="1" si="174"/>
        <v>-98290357667419.906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-98290357667419.906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-409543156947.58295</v>
      </c>
      <c r="L4727" s="444">
        <f t="shared" ca="1" si="174"/>
        <v>-98699900824367.484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-98699900824367.484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-411249586768.19788</v>
      </c>
      <c r="L4728" s="444">
        <f t="shared" ca="1" si="174"/>
        <v>-99111150411135.688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-99111150411135.688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-412963126713.06537</v>
      </c>
      <c r="L4729" s="444">
        <f t="shared" ca="1" si="174"/>
        <v>-99524113537848.75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-99524113537848.75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-414683806407.70313</v>
      </c>
      <c r="L4730" s="444">
        <f t="shared" ca="1" si="174"/>
        <v>-99938797344256.453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-99938797344256.453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-416411655601.06854</v>
      </c>
      <c r="L4731" s="444">
        <f t="shared" ca="1" si="174"/>
        <v>-100355208999857.52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-100355208999857.52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-418146704166.073</v>
      </c>
      <c r="L4732" s="444">
        <f t="shared" ca="1" si="174"/>
        <v>-100773355704023.59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-100773355704023.59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-419888982100.09833</v>
      </c>
      <c r="L4733" s="444">
        <f t="shared" ca="1" si="174"/>
        <v>-101193244686123.69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-101193244686123.69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-421638519525.51538</v>
      </c>
      <c r="L4734" s="444">
        <f t="shared" ca="1" si="174"/>
        <v>-101614883205649.2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-101614883205649.2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-423395346690.20502</v>
      </c>
      <c r="L4735" s="444">
        <f t="shared" ca="1" si="174"/>
        <v>-102038278552339.41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-102038278552339.41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-425159493968.08087</v>
      </c>
      <c r="L4736" s="444">
        <f t="shared" ca="1" si="174"/>
        <v>-102463438046307.48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-102463438046307.48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-426930991859.6145</v>
      </c>
      <c r="L4737" s="444">
        <f t="shared" ca="1" si="174"/>
        <v>-102890369038167.09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-102890369038167.09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-428709870992.36292</v>
      </c>
      <c r="L4738" s="444">
        <f t="shared" ca="1" si="174"/>
        <v>-103319078909159.45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-103319078909159.45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-430496162121.49774</v>
      </c>
      <c r="L4739" s="444">
        <f t="shared" ca="1" si="174"/>
        <v>-103749575071280.95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-103749575071280.95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-432289896130.33728</v>
      </c>
      <c r="L4740" s="444">
        <f t="shared" ca="1" si="174"/>
        <v>-104181864967411.3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-104181864967411.3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-434091104030.88037</v>
      </c>
      <c r="L4741" s="444">
        <f t="shared" ca="1" si="174"/>
        <v>-104615956071442.17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-104615956071442.17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-435899816964.34241</v>
      </c>
      <c r="L4742" s="444">
        <f t="shared" ca="1" si="174"/>
        <v>-105051855888406.52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-105051855888406.52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-437716066201.69379</v>
      </c>
      <c r="L4743" s="444">
        <f t="shared" ca="1" si="174"/>
        <v>-105489571954608.2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-105489571954608.2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-439539883144.20087</v>
      </c>
      <c r="L4744" s="444">
        <f t="shared" ca="1" si="174"/>
        <v>-105929111837752.41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-105929111837752.41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-441371299323.96832</v>
      </c>
      <c r="L4745" s="444">
        <f t="shared" ca="1" si="174"/>
        <v>-106370483137076.38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-106370483137076.38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-443210346404.48486</v>
      </c>
      <c r="L4746" s="444">
        <f t="shared" ca="1" si="174"/>
        <v>-106813693483480.86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-106813693483480.86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-445057056181.17023</v>
      </c>
      <c r="L4747" s="444">
        <f t="shared" ca="1" si="174"/>
        <v>-107258750539662.03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-107258750539662.03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-446911460581.92511</v>
      </c>
      <c r="L4748" s="444">
        <f t="shared" ca="1" si="174"/>
        <v>-107705662000243.95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-107705662000243.95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-448773591667.68311</v>
      </c>
      <c r="L4749" s="444">
        <f t="shared" ca="1" si="174"/>
        <v>-108154435591911.64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-108154435591911.64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-450643481632.96515</v>
      </c>
      <c r="L4750" s="444">
        <f t="shared" ca="1" si="174"/>
        <v>-108605079073544.61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-108605079073544.61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-452521162806.43585</v>
      </c>
      <c r="L4751" s="444">
        <f t="shared" ca="1" si="174"/>
        <v>-109057600236351.05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-109057600236351.05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-454406667651.46271</v>
      </c>
      <c r="L4752" s="444">
        <f t="shared" ca="1" si="174"/>
        <v>-109512006904002.52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-109512006904002.52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-456300028766.67712</v>
      </c>
      <c r="L4753" s="444">
        <f t="shared" ca="1" si="174"/>
        <v>-109968306932769.19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-109968306932769.19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-458201278886.53827</v>
      </c>
      <c r="L4754" s="444">
        <f t="shared" ca="1" si="174"/>
        <v>-110426508211655.72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-110426508211655.72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-460110450881.8988</v>
      </c>
      <c r="L4755" s="444">
        <f t="shared" ca="1" si="174"/>
        <v>-110886618662537.63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-110886618662537.63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-462027577760.57343</v>
      </c>
      <c r="L4756" s="444">
        <f t="shared" ca="1" si="174"/>
        <v>-111348646240298.2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-111348646240298.2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-463952692667.90918</v>
      </c>
      <c r="L4757" s="444">
        <f t="shared" ca="1" si="174"/>
        <v>-111812598932966.11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-111812598932966.11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-465885828887.35876</v>
      </c>
      <c r="L4758" s="444">
        <f t="shared" ca="1" si="174"/>
        <v>-112278484761853.47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-112278484761853.47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-467827019841.05603</v>
      </c>
      <c r="L4759" s="444">
        <f t="shared" ca="1" si="174"/>
        <v>-112746311781694.53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-112746311781694.53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-469776299090.39386</v>
      </c>
      <c r="L4760" s="444">
        <f t="shared" ca="1" si="174"/>
        <v>-113216088080784.92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-113216088080784.92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-471733700336.60382</v>
      </c>
      <c r="L4761" s="444">
        <f t="shared" ca="1" si="174"/>
        <v>-113687821781121.53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-113687821781121.53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-473699257421.33972</v>
      </c>
      <c r="L4762" s="444">
        <f t="shared" ca="1" si="174"/>
        <v>-114161521038542.88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-114161521038542.88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-475673004327.26196</v>
      </c>
      <c r="L4763" s="444">
        <f t="shared" ca="1" si="174"/>
        <v>-114637194042870.14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-114637194042870.14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-477654975178.62549</v>
      </c>
      <c r="L4764" s="444">
        <f t="shared" ca="1" si="174"/>
        <v>-115114849018048.77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-115114849018048.77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-479645204241.86981</v>
      </c>
      <c r="L4765" s="444">
        <f t="shared" ca="1" si="174"/>
        <v>-115594494222290.64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-115594494222290.64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-481643725926.211</v>
      </c>
      <c r="L4766" s="444">
        <f t="shared" ca="1" si="174"/>
        <v>-116076137948216.86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-116076137948216.86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-483650574784.23688</v>
      </c>
      <c r="L4767" s="444">
        <f t="shared" ca="1" si="174"/>
        <v>-116559788523001.09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-116559788523001.09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-485665785512.50458</v>
      </c>
      <c r="L4768" s="444">
        <f t="shared" ca="1" si="174"/>
        <v>-117045454308513.59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-117045454308513.59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-487689392952.13995</v>
      </c>
      <c r="L4769" s="444">
        <f t="shared" ca="1" si="174"/>
        <v>-117533143701465.73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-117533143701465.73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-489721432089.44061</v>
      </c>
      <c r="L4770" s="444">
        <f t="shared" ca="1" si="174"/>
        <v>-118022865133555.17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-118022865133555.17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-491761938056.47992</v>
      </c>
      <c r="L4771" s="444">
        <f t="shared" ca="1" si="174"/>
        <v>-118514627071611.66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-118514627071611.66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-493810946131.71521</v>
      </c>
      <c r="L4772" s="444">
        <f t="shared" ca="1" si="174"/>
        <v>-119008438017743.38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-119008438017743.38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-495868491740.59741</v>
      </c>
      <c r="L4773" s="444">
        <f t="shared" ca="1" si="174"/>
        <v>-119504306509483.97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-119504306509483.97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-497934610456.18311</v>
      </c>
      <c r="L4774" s="444">
        <f t="shared" ca="1" si="174"/>
        <v>-120002241119940.16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-120002241119940.16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-500009337999.75067</v>
      </c>
      <c r="L4775" s="444">
        <f t="shared" ca="1" si="174"/>
        <v>-120502250457939.91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-120502250457939.91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-502092710241.41626</v>
      </c>
      <c r="L4776" s="444">
        <f t="shared" ca="1" si="174"/>
        <v>-121004343168181.33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-121004343168181.33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-504184763200.75555</v>
      </c>
      <c r="L4777" s="444">
        <f t="shared" ca="1" si="174"/>
        <v>-121508527931382.08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-121508527931382.08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-506285533047.42535</v>
      </c>
      <c r="L4778" s="444">
        <f t="shared" ca="1" si="174"/>
        <v>-122014813464429.5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-122014813464429.5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-508395056101.78955</v>
      </c>
      <c r="L4779" s="444">
        <f t="shared" ca="1" si="174"/>
        <v>-122523208520531.3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-122523208520531.3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-510513368835.54706</v>
      </c>
      <c r="L4780" s="444">
        <f t="shared" ca="1" si="174"/>
        <v>-123033721889366.84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-123033721889366.84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-512640507872.36182</v>
      </c>
      <c r="L4781" s="444">
        <f t="shared" ca="1" si="174"/>
        <v>-123546362397239.2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-123546362397239.2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-514776509988.49664</v>
      </c>
      <c r="L4782" s="444">
        <f t="shared" ca="1" si="174"/>
        <v>-124061138907227.7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-124061138907227.7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-516921412113.44867</v>
      </c>
      <c r="L4783" s="444">
        <f t="shared" ca="1" si="174"/>
        <v>-124578060319341.16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-124578060319341.16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-519075251330.5882</v>
      </c>
      <c r="L4784" s="444">
        <f t="shared" ca="1" si="174"/>
        <v>-125097135570671.75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-125097135570671.75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-521238064877.79895</v>
      </c>
      <c r="L4785" s="444">
        <f t="shared" ca="1" si="174"/>
        <v>-125618373635549.55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-125618373635549.55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-523409890148.12311</v>
      </c>
      <c r="L4786" s="444">
        <f t="shared" ca="1" si="174"/>
        <v>-126141783525697.67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-126141783525697.67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-525590764690.40704</v>
      </c>
      <c r="L4787" s="444">
        <f t="shared" ca="1" si="174"/>
        <v>-126667374290388.08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-126667374290388.08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-527780726209.95038</v>
      </c>
      <c r="L4788" s="444">
        <f t="shared" ca="1" si="174"/>
        <v>-127195155016598.03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-127195155016598.03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-529979812569.15845</v>
      </c>
      <c r="L4789" s="444">
        <f t="shared" ca="1" si="174"/>
        <v>-127725134829167.19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-127725134829167.19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-532188061788.19666</v>
      </c>
      <c r="L4790" s="444">
        <f t="shared" ca="1" si="174"/>
        <v>-128257322890955.39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-128257322890955.39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-534405512045.64746</v>
      </c>
      <c r="L4791" s="444">
        <f t="shared" ca="1" si="174"/>
        <v>-128791728403001.03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-128791728403001.03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-536632201679.1709</v>
      </c>
      <c r="L4792" s="444">
        <f t="shared" ca="1" si="174"/>
        <v>-129328360604680.2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-129328360604680.2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-538868169186.16748</v>
      </c>
      <c r="L4793" s="444">
        <f t="shared" ca="1" si="174"/>
        <v>-129867228773866.38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-129867228773866.38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-541113453224.44324</v>
      </c>
      <c r="L4794" s="444">
        <f t="shared" ca="1" si="174"/>
        <v>-130408342227090.81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-130408342227090.81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-543368092612.87842</v>
      </c>
      <c r="L4795" s="444">
        <f t="shared" ca="1" si="174"/>
        <v>-130951710319703.69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-130951710319703.69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-545632126332.09869</v>
      </c>
      <c r="L4796" s="444">
        <f t="shared" ca="1" si="174"/>
        <v>-131497342446035.78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-131497342446035.78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-547905593525.14911</v>
      </c>
      <c r="L4797" s="444">
        <f t="shared" ca="1" si="174"/>
        <v>-132045248039560.94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-132045248039560.94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-550188533498.17053</v>
      </c>
      <c r="L4798" s="444">
        <f t="shared" ca="1" si="174"/>
        <v>-132595436573059.11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-132595436573059.11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-552480985721.07959</v>
      </c>
      <c r="L4799" s="444">
        <f t="shared" ca="1" si="174"/>
        <v>-133147917558780.19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-133147917558780.19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-554782989828.25073</v>
      </c>
      <c r="L4800" s="444">
        <f t="shared" ca="1" si="174"/>
        <v>-133702700548608.44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-133702700548608.44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-557094585619.20178</v>
      </c>
      <c r="L4801" s="444">
        <f t="shared" ca="1" si="174"/>
        <v>-134259795134227.64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-134259795134227.64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-559415813059.28186</v>
      </c>
      <c r="L4802" s="444">
        <f t="shared" ca="1" si="174"/>
        <v>-134819210947286.92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-134819210947286.92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-561746712280.36218</v>
      </c>
      <c r="L4803" s="444">
        <f t="shared" ca="1" si="174"/>
        <v>-135380957659567.28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-135380957659567.28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-564087323581.53027</v>
      </c>
      <c r="L4804" s="444">
        <f t="shared" ca="1" si="174"/>
        <v>-135945044983148.81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-135945044983148.81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-566437687429.78674</v>
      </c>
      <c r="L4805" s="444">
        <f t="shared" ca="1" si="174"/>
        <v>-136511482670578.59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-136511482670578.59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-568797844460.74402</v>
      </c>
      <c r="L4806" s="444">
        <f t="shared" ca="1" si="174"/>
        <v>-137080280515039.34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-137080280515039.34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-571167835479.33057</v>
      </c>
      <c r="L4807" s="444">
        <f t="shared" ca="1" si="174"/>
        <v>-137651448350518.67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-137651448350518.67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-573547701460.49438</v>
      </c>
      <c r="L4808" s="444">
        <f t="shared" ca="1" si="174"/>
        <v>-138224996051979.17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-138224996051979.17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-575937483549.91321</v>
      </c>
      <c r="L4809" s="444">
        <f t="shared" ca="1" si="174"/>
        <v>-138800933535529.08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-138800933535529.08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-578337223064.70447</v>
      </c>
      <c r="L4810" s="444">
        <f t="shared" ca="1" si="174"/>
        <v>-139379270758593.78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-139379270758593.78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-580746961494.14075</v>
      </c>
      <c r="L4811" s="444">
        <f t="shared" ca="1" si="174"/>
        <v>-139960017720087.92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-139960017720087.92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-583166740500.36621</v>
      </c>
      <c r="L4812" s="444">
        <f t="shared" ca="1" si="174"/>
        <v>-140543184460588.28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-140543184460588.28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-585596601919.1178</v>
      </c>
      <c r="L4813" s="444">
        <f t="shared" ca="1" si="174"/>
        <v>-141128781062507.41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-141128781062507.41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-588036587760.44751</v>
      </c>
      <c r="L4814" s="444">
        <f t="shared" ca="1" si="174"/>
        <v>-141716817650267.84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-141716817650267.84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-590486740209.44934</v>
      </c>
      <c r="L4815" s="444">
        <f t="shared" ca="1" si="174"/>
        <v>-142307304390477.28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-142307304390477.28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-592947101626.98865</v>
      </c>
      <c r="L4816" s="444">
        <f t="shared" ca="1" si="174"/>
        <v>-142900251492104.28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-142900251492104.28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-595417714550.43445</v>
      </c>
      <c r="L4817" s="444">
        <f t="shared" ca="1" si="174"/>
        <v>-143495669206654.72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-143495669206654.72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-597898621694.39465</v>
      </c>
      <c r="L4818" s="444">
        <f t="shared" ca="1" si="174"/>
        <v>-144093567828349.13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-144093567828349.13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-600389865951.45471</v>
      </c>
      <c r="L4819" s="444">
        <f t="shared" ca="1" si="174"/>
        <v>-144693957694300.59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-144693957694300.59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-602891490392.91919</v>
      </c>
      <c r="L4820" s="444">
        <f t="shared" ca="1" si="174"/>
        <v>-145296849184693.5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-145296849184693.5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-605403538269.55627</v>
      </c>
      <c r="L4821" s="444">
        <f t="shared" ca="1" si="174"/>
        <v>-145902252722963.06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-145902252722963.06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-607926053012.34607</v>
      </c>
      <c r="L4822" s="444">
        <f t="shared" ca="1" si="174"/>
        <v>-146510178775975.41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-146510178775975.41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-610459078233.23083</v>
      </c>
      <c r="L4823" s="444">
        <f t="shared" ca="1" si="174"/>
        <v>-147120637854208.63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-147120637854208.63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-613002657725.86926</v>
      </c>
      <c r="L4824" s="444">
        <f t="shared" ca="1" si="174"/>
        <v>-147733640511934.5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-147733640511934.5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-615556835466.3938</v>
      </c>
      <c r="L4825" s="444">
        <f t="shared" ca="1" si="174"/>
        <v>-148349197347400.91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-148349197347400.91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-618121655614.17041</v>
      </c>
      <c r="L4826" s="444">
        <f t="shared" ca="1" si="174"/>
        <v>-148967319003015.06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-148967319003015.06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-620697162512.56274</v>
      </c>
      <c r="L4827" s="444">
        <f t="shared" ca="1" si="174"/>
        <v>-149588016165527.63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-149588016165527.63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-623283400689.69849</v>
      </c>
      <c r="L4828" s="444">
        <f t="shared" ca="1" si="174"/>
        <v>-150211299566217.31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-150211299566217.31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-625880414859.23877</v>
      </c>
      <c r="L4829" s="444">
        <f t="shared" ca="1" si="174"/>
        <v>-150837179981076.56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-150837179981076.56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-628488249921.15234</v>
      </c>
      <c r="L4830" s="444">
        <f t="shared" ca="1" si="174"/>
        <v>-151465668230997.72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-151465668230997.72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-631106950962.49048</v>
      </c>
      <c r="L4831" s="444">
        <f t="shared" ca="1" si="174"/>
        <v>-152096775181960.22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-152096775181960.22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-633736563258.1676</v>
      </c>
      <c r="L4832" s="444">
        <f t="shared" ca="1" si="174"/>
        <v>-152730511745218.38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-152730511745218.38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-636377132271.74316</v>
      </c>
      <c r="L4833" s="444">
        <f t="shared" ca="1" si="174"/>
        <v>-153366888877490.13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-153366888877490.13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-639028703656.20886</v>
      </c>
      <c r="L4834" s="444">
        <f t="shared" ca="1" si="174"/>
        <v>-154005917581146.34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-154005917581146.34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-641691323254.77637</v>
      </c>
      <c r="L4835" s="444">
        <f t="shared" ca="1" si="174"/>
        <v>-154647608904401.13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-154647608904401.13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-644365037101.67139</v>
      </c>
      <c r="L4836" s="444">
        <f t="shared" ca="1" si="174"/>
        <v>-155291973941502.78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-155291973941502.78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-647049891422.92822</v>
      </c>
      <c r="L4837" s="444">
        <f t="shared" ca="1" si="174"/>
        <v>-155939023832925.72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-155939023832925.72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-649745932637.19043</v>
      </c>
      <c r="L4838" s="444">
        <f t="shared" ca="1" si="174"/>
        <v>-156588769765562.91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-156588769765562.91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-652453207356.51208</v>
      </c>
      <c r="L4839" s="444">
        <f t="shared" ca="1" si="174"/>
        <v>-157241222972919.41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-157241222972919.41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-655171762387.16418</v>
      </c>
      <c r="L4840" s="444">
        <f t="shared" ca="1" si="174"/>
        <v>-157896394735306.56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-157896394735306.56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-657901644730.44397</v>
      </c>
      <c r="L4841" s="444">
        <f t="shared" ca="1" si="174"/>
        <v>-158554296380037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-158554296380037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-660642901583.48755</v>
      </c>
      <c r="L4842" s="444">
        <f t="shared" ca="1" si="174"/>
        <v>-159214939281620.5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-159214939281620.5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-663395580340.08545</v>
      </c>
      <c r="L4843" s="444">
        <f t="shared" ca="1" si="174"/>
        <v>-159878334861960.59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-159878334861960.59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-666159728591.50244</v>
      </c>
      <c r="L4844" s="444">
        <f t="shared" ca="1" si="174"/>
        <v>-160544494590552.09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-160544494590552.09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-668935394127.30042</v>
      </c>
      <c r="L4845" s="444">
        <f t="shared" ca="1" si="174"/>
        <v>-161213429984679.41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-161213429984679.41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-671722624936.16418</v>
      </c>
      <c r="L4846" s="444">
        <f t="shared" ca="1" si="174"/>
        <v>-161885152609615.56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-161885152609615.56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-674521469206.73145</v>
      </c>
      <c r="L4847" s="444">
        <f t="shared" ca="1" si="174"/>
        <v>-162559674078822.28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-162559674078822.28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-677331975328.42615</v>
      </c>
      <c r="L4848" s="444">
        <f t="shared" ca="1" si="174"/>
        <v>-163237006054150.72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-163237006054150.72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-680154191892.29468</v>
      </c>
      <c r="L4849" s="444">
        <f t="shared" ca="1" si="174"/>
        <v>-163917160246043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-163917160246043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-682988167691.84583</v>
      </c>
      <c r="L4850" s="444">
        <f t="shared" ca="1" si="174"/>
        <v>-164600148413734.84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-164600148413734.84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-685833951723.89514</v>
      </c>
      <c r="L4851" s="444">
        <f t="shared" ca="1" si="174"/>
        <v>-165285982365458.75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-165285982365458.75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-688691593189.4115</v>
      </c>
      <c r="L4852" s="444">
        <f t="shared" ca="1" si="174"/>
        <v>-165974673958648.16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-165974673958648.16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-691561141494.36731</v>
      </c>
      <c r="L4853" s="444">
        <f t="shared" ref="L4853:L5107" ca="1" si="179">I4853-J4853+K4853</f>
        <v>-166666235100142.53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-166666235100142.53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-694442646250.59387</v>
      </c>
      <c r="L4854" s="444">
        <f t="shared" ca="1" si="179"/>
        <v>-167360677746393.13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-167360677746393.13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-697336157276.63806</v>
      </c>
      <c r="L4855" s="444">
        <f t="shared" ca="1" si="179"/>
        <v>-168058013903669.75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-168058013903669.75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-700241724598.6239</v>
      </c>
      <c r="L4856" s="444">
        <f t="shared" ca="1" si="179"/>
        <v>-168758255628268.38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-168758255628268.38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-703159398451.11816</v>
      </c>
      <c r="L4857" s="444">
        <f t="shared" ca="1" si="179"/>
        <v>-169461415026719.5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-169461415026719.5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-706089229277.99792</v>
      </c>
      <c r="L4858" s="444">
        <f t="shared" ca="1" si="179"/>
        <v>-170167504255997.5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-170167504255997.5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-709031267733.32288</v>
      </c>
      <c r="L4859" s="444">
        <f t="shared" ca="1" si="179"/>
        <v>-170876535523730.81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-170876535523730.81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-711985564682.21167</v>
      </c>
      <c r="L4860" s="444">
        <f t="shared" ca="1" si="179"/>
        <v>-171588521088413.03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-171588521088413.03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-714952171201.72095</v>
      </c>
      <c r="L4861" s="444">
        <f t="shared" ca="1" si="179"/>
        <v>-172303473259614.75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-172303473259614.75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-717931138581.72815</v>
      </c>
      <c r="L4862" s="444">
        <f t="shared" ca="1" si="179"/>
        <v>-173021404398196.47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-173021404398196.47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-720922518325.8186</v>
      </c>
      <c r="L4863" s="444">
        <f t="shared" ca="1" si="179"/>
        <v>-173742326916522.28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-173742326916522.28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-723926362152.17615</v>
      </c>
      <c r="L4864" s="444">
        <f t="shared" ca="1" si="179"/>
        <v>-174466253278674.47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-174466253278674.47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-726942721994.47693</v>
      </c>
      <c r="L4865" s="444">
        <f t="shared" ca="1" si="179"/>
        <v>-175193196000668.94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-175193196000668.94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-729971650002.78723</v>
      </c>
      <c r="L4866" s="444">
        <f t="shared" ca="1" si="179"/>
        <v>-175923167650671.72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-175923167650671.72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-733013198544.46545</v>
      </c>
      <c r="L4867" s="444">
        <f t="shared" ca="1" si="179"/>
        <v>-176656180849216.19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-176656180849216.19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-736067420205.06738</v>
      </c>
      <c r="L4868" s="444">
        <f t="shared" ca="1" si="179"/>
        <v>-177392248269421.25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-177392248269421.25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-739134367789.25525</v>
      </c>
      <c r="L4869" s="444">
        <f t="shared" ca="1" si="179"/>
        <v>-178131382637210.5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-178131382637210.5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-742214094321.71045</v>
      </c>
      <c r="L4870" s="444">
        <f t="shared" ca="1" si="179"/>
        <v>-178873596731532.22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-178873596731532.22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-745306653048.0509</v>
      </c>
      <c r="L4871" s="444">
        <f t="shared" ca="1" si="179"/>
        <v>-179618903384580.28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-179618903384580.28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-748412097435.75122</v>
      </c>
      <c r="L4872" s="444">
        <f t="shared" ca="1" si="179"/>
        <v>-180367315482016.03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-180367315482016.03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-751530481175.06677</v>
      </c>
      <c r="L4873" s="444">
        <f t="shared" ca="1" si="179"/>
        <v>-181118845963191.09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-181118845963191.09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-754661858179.96289</v>
      </c>
      <c r="L4874" s="444">
        <f t="shared" ca="1" si="179"/>
        <v>-181873507821371.06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-181873507821371.06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-757806282589.04614</v>
      </c>
      <c r="L4875" s="444">
        <f t="shared" ca="1" si="179"/>
        <v>-182631314103960.09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-182631314103960.09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-760963808766.50037</v>
      </c>
      <c r="L4876" s="444">
        <f t="shared" ca="1" si="179"/>
        <v>-183392277912726.59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-183392277912726.59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-764134491303.02747</v>
      </c>
      <c r="L4877" s="444">
        <f t="shared" ca="1" si="179"/>
        <v>-184156412404029.63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-184156412404029.63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-767318385016.79004</v>
      </c>
      <c r="L4878" s="444">
        <f t="shared" ca="1" si="179"/>
        <v>-184923730789046.41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-184923730789046.41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-770515544954.35999</v>
      </c>
      <c r="L4879" s="444">
        <f t="shared" ca="1" si="179"/>
        <v>-185694246334000.78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-185694246334000.78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-773726026391.66992</v>
      </c>
      <c r="L4880" s="444">
        <f t="shared" ca="1" si="179"/>
        <v>-186467972360392.44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-186467972360392.44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-776949884834.96851</v>
      </c>
      <c r="L4881" s="444">
        <f t="shared" ca="1" si="179"/>
        <v>-187244922245227.41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-187244922245227.41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-780187176021.78088</v>
      </c>
      <c r="L4882" s="444">
        <f t="shared" ca="1" si="179"/>
        <v>-188025109421249.19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-188025109421249.19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-783437955921.87158</v>
      </c>
      <c r="L4883" s="444">
        <f t="shared" ca="1" si="179"/>
        <v>-188808547377171.06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-188808547377171.06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-786702280738.21277</v>
      </c>
      <c r="L4884" s="444">
        <f t="shared" ca="1" si="179"/>
        <v>-189595249657909.28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-189595249657909.28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-789980206907.95532</v>
      </c>
      <c r="L4885" s="444">
        <f t="shared" ca="1" si="179"/>
        <v>-190385229864817.25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-190385229864817.25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-793271791103.40515</v>
      </c>
      <c r="L4886" s="444">
        <f t="shared" ca="1" si="179"/>
        <v>-191178501655920.66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-191178501655920.66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-796577090233.00269</v>
      </c>
      <c r="L4887" s="444">
        <f t="shared" ca="1" si="179"/>
        <v>-191975078746153.66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-191975078746153.66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-799896161442.30688</v>
      </c>
      <c r="L4888" s="444">
        <f t="shared" ca="1" si="179"/>
        <v>-192774974907595.97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-192774974907595.97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-803229062114.98315</v>
      </c>
      <c r="L4889" s="444">
        <f t="shared" ca="1" si="179"/>
        <v>-193578203969710.94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-193578203969710.94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-806575849873.79553</v>
      </c>
      <c r="L4890" s="444">
        <f t="shared" ca="1" si="179"/>
        <v>-194384779819584.72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-194384779819584.72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-809936582581.60303</v>
      </c>
      <c r="L4891" s="444">
        <f t="shared" ca="1" si="179"/>
        <v>-195194716402166.31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-195194716402166.31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-813311318342.35962</v>
      </c>
      <c r="L4892" s="444">
        <f t="shared" ca="1" si="179"/>
        <v>-196008027720508.69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-196008027720508.69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-816700115502.11951</v>
      </c>
      <c r="L4893" s="444">
        <f t="shared" ca="1" si="179"/>
        <v>-196824727836010.81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-196824727836010.81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-820103032650.04504</v>
      </c>
      <c r="L4894" s="444">
        <f t="shared" ca="1" si="179"/>
        <v>-197644830868660.84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-197644830868660.84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-823520128619.42017</v>
      </c>
      <c r="L4895" s="444">
        <f t="shared" ca="1" si="179"/>
        <v>-198468350997280.25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-198468350997280.25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-826951462488.66772</v>
      </c>
      <c r="L4896" s="444">
        <f t="shared" ca="1" si="179"/>
        <v>-199295302459768.91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-199295302459768.91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-830397093582.37048</v>
      </c>
      <c r="L4897" s="444">
        <f t="shared" ca="1" si="179"/>
        <v>-200125699553351.28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-200125699553351.28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-833857081472.297</v>
      </c>
      <c r="L4898" s="444">
        <f t="shared" ca="1" si="179"/>
        <v>-200959556634823.59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-200959556634823.59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-837331485978.43164</v>
      </c>
      <c r="L4899" s="444">
        <f t="shared" ca="1" si="179"/>
        <v>-201796888120802.03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-201796888120802.03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-840820367170.00842</v>
      </c>
      <c r="L4900" s="444">
        <f t="shared" ca="1" si="179"/>
        <v>-202637708487972.03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-202637708487972.03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-844323785366.55017</v>
      </c>
      <c r="L4901" s="444">
        <f t="shared" ca="1" si="179"/>
        <v>-203482032273338.59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-203482032273338.59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-847841801138.91077</v>
      </c>
      <c r="L4902" s="444">
        <f t="shared" ca="1" si="179"/>
        <v>-204329874074477.5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-204329874074477.5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-851374475310.32288</v>
      </c>
      <c r="L4903" s="444">
        <f t="shared" ca="1" si="179"/>
        <v>-205181248549787.81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-205181248549787.81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-854921868957.44922</v>
      </c>
      <c r="L4904" s="444">
        <f t="shared" ca="1" si="179"/>
        <v>-206036170418745.25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-206036170418745.25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-858484043411.43848</v>
      </c>
      <c r="L4905" s="444">
        <f t="shared" ca="1" si="179"/>
        <v>-206894654462156.69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-206894654462156.69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-862061060258.98621</v>
      </c>
      <c r="L4906" s="444">
        <f t="shared" ca="1" si="179"/>
        <v>-207756715522415.69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-207756715522415.69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-865652981343.39868</v>
      </c>
      <c r="L4907" s="444">
        <f t="shared" ca="1" si="179"/>
        <v>-208622368503759.09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-208622368503759.09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-869259868765.66284</v>
      </c>
      <c r="L4908" s="444">
        <f t="shared" ca="1" si="179"/>
        <v>-209491628372524.75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-209491628372524.75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-872881784885.51978</v>
      </c>
      <c r="L4909" s="444">
        <f t="shared" ca="1" si="179"/>
        <v>-210364510157410.28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-210364510157410.28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-876518792322.54285</v>
      </c>
      <c r="L4910" s="444">
        <f t="shared" ca="1" si="179"/>
        <v>-211241028949732.81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-211241028949732.81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-880170953957.22009</v>
      </c>
      <c r="L4911" s="444">
        <f t="shared" ca="1" si="179"/>
        <v>-212121199903690.03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-212121199903690.03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-883838332932.04175</v>
      </c>
      <c r="L4912" s="444">
        <f t="shared" ca="1" si="179"/>
        <v>-213005038236622.06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-213005038236622.06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-887520992652.59192</v>
      </c>
      <c r="L4913" s="444">
        <f t="shared" ca="1" si="179"/>
        <v>-213892559229274.66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-213892559229274.66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-891218996788.64441</v>
      </c>
      <c r="L4914" s="444">
        <f t="shared" ca="1" si="179"/>
        <v>-214783778226063.31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-214783778226063.31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-894932409275.26379</v>
      </c>
      <c r="L4915" s="444">
        <f t="shared" ca="1" si="179"/>
        <v>-215678710635338.56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-215678710635338.56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-898661294313.91064</v>
      </c>
      <c r="L4916" s="444">
        <f t="shared" ca="1" si="179"/>
        <v>-216577371929652.47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-216577371929652.47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-902405716373.55188</v>
      </c>
      <c r="L4917" s="444">
        <f t="shared" ca="1" si="179"/>
        <v>-217479777646026.03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-217479777646026.03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-906165740191.77515</v>
      </c>
      <c r="L4918" s="444">
        <f t="shared" ca="1" si="179"/>
        <v>-218385943386217.81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-218385943386217.81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-909941430775.90759</v>
      </c>
      <c r="L4919" s="444">
        <f t="shared" ca="1" si="179"/>
        <v>-219295884816993.72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-219295884816993.72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-913732853404.1405</v>
      </c>
      <c r="L4920" s="444">
        <f t="shared" ca="1" si="179"/>
        <v>-220209617670397.84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-220209617670397.84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-917540073626.65771</v>
      </c>
      <c r="L4921" s="444">
        <f t="shared" ca="1" si="179"/>
        <v>-221127157744024.5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-221127157744024.5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-921363157266.76868</v>
      </c>
      <c r="L4922" s="444">
        <f t="shared" ca="1" si="179"/>
        <v>-222048520901291.28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-222048520901291.28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-925202170422.04688</v>
      </c>
      <c r="L4923" s="444">
        <f t="shared" ca="1" si="179"/>
        <v>-222973723071713.31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-222973723071713.31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-929057179465.47205</v>
      </c>
      <c r="L4924" s="444">
        <f t="shared" ca="1" si="179"/>
        <v>-223902780251178.78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-223902780251178.78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-932928251046.57825</v>
      </c>
      <c r="L4925" s="444">
        <f t="shared" ca="1" si="179"/>
        <v>-224835708502225.38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-224835708502225.38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-936815452092.60571</v>
      </c>
      <c r="L4926" s="444">
        <f t="shared" ca="1" si="179"/>
        <v>-225772523954317.97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-225772523954317.97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-940718849809.6582</v>
      </c>
      <c r="L4927" s="444">
        <f t="shared" ca="1" si="179"/>
        <v>-226713242804127.63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-226713242804127.63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-944638511683.86511</v>
      </c>
      <c r="L4928" s="444">
        <f t="shared" ca="1" si="179"/>
        <v>-227657881315811.5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-227657881315811.5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-948574505482.54797</v>
      </c>
      <c r="L4929" s="444">
        <f t="shared" ca="1" si="179"/>
        <v>-228606455821294.06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-228606455821294.06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-952526899255.39197</v>
      </c>
      <c r="L4930" s="444">
        <f t="shared" ca="1" si="179"/>
        <v>-229558982720549.47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-229558982720549.47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-956495761335.6228</v>
      </c>
      <c r="L4931" s="444">
        <f t="shared" ca="1" si="179"/>
        <v>-230515478481885.09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-230515478481885.09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-960481160341.18799</v>
      </c>
      <c r="L4932" s="444">
        <f t="shared" ca="1" si="179"/>
        <v>-231475959642226.28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-231475959642226.28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-964483165175.94287</v>
      </c>
      <c r="L4933" s="444">
        <f t="shared" ca="1" si="179"/>
        <v>-232440442807402.22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-232440442807402.22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-968501845030.84253</v>
      </c>
      <c r="L4934" s="444">
        <f t="shared" ca="1" si="179"/>
        <v>-233408944652433.06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-233408944652433.06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-972537269385.1377</v>
      </c>
      <c r="L4935" s="444">
        <f t="shared" ca="1" si="179"/>
        <v>-234381481921818.19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-234381481921818.19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-976589508007.57581</v>
      </c>
      <c r="L4936" s="444">
        <f t="shared" ca="1" si="179"/>
        <v>-235358071429825.75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-235358071429825.75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-980658630957.6073</v>
      </c>
      <c r="L4937" s="444">
        <f t="shared" ca="1" si="179"/>
        <v>-236338730060783.34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-236338730060783.34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-984744708586.59729</v>
      </c>
      <c r="L4938" s="444">
        <f t="shared" ca="1" si="179"/>
        <v>-237323474769369.94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-237323474769369.94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-988847811539.04138</v>
      </c>
      <c r="L4939" s="444">
        <f t="shared" ca="1" si="179"/>
        <v>-238312322580908.97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-238312322580908.97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-992968010753.78723</v>
      </c>
      <c r="L4940" s="444">
        <f t="shared" ca="1" si="179"/>
        <v>-239305290591662.75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-239305290591662.75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-997105377465.26147</v>
      </c>
      <c r="L4941" s="444">
        <f t="shared" ca="1" si="179"/>
        <v>-240302395969128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-240302395969128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-1001259983204.7</v>
      </c>
      <c r="L4942" s="444">
        <f t="shared" ca="1" si="179"/>
        <v>-241303655952332.69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-241303655952332.69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-1005431899801.3862</v>
      </c>
      <c r="L4943" s="444">
        <f t="shared" ca="1" si="179"/>
        <v>-242309087852134.06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-242309087852134.06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-1009621199383.8921</v>
      </c>
      <c r="L4944" s="444">
        <f t="shared" ca="1" si="179"/>
        <v>-243318709051517.97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-243318709051517.97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-1013827954381.325</v>
      </c>
      <c r="L4945" s="444">
        <f t="shared" ca="1" si="179"/>
        <v>-244332537005899.28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-244332537005899.28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-1018052237524.5802</v>
      </c>
      <c r="L4946" s="444">
        <f t="shared" ca="1" si="179"/>
        <v>-245350589243423.88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-245350589243423.88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-1022294121847.5995</v>
      </c>
      <c r="L4947" s="444">
        <f t="shared" ca="1" si="179"/>
        <v>-246372883365271.47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-246372883365271.47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-1026553680688.6311</v>
      </c>
      <c r="L4948" s="444">
        <f t="shared" ca="1" si="179"/>
        <v>-247399437045960.09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-247399437045960.09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-1030830987691.5004</v>
      </c>
      <c r="L4949" s="444">
        <f t="shared" ca="1" si="179"/>
        <v>-248430268033651.59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-248430268033651.59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-1035126116806.8816</v>
      </c>
      <c r="L4950" s="444">
        <f t="shared" ca="1" si="179"/>
        <v>-249465394150458.47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-249465394150458.47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-1039439142293.5768</v>
      </c>
      <c r="L4951" s="444">
        <f t="shared" ca="1" si="179"/>
        <v>-250504833292752.03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-250504833292752.03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-1043770138719.8002</v>
      </c>
      <c r="L4952" s="444">
        <f t="shared" ca="1" si="179"/>
        <v>-251548603431471.84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-251548603431471.84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-1048119180964.4659</v>
      </c>
      <c r="L4953" s="444">
        <f t="shared" ca="1" si="179"/>
        <v>-252596722612436.31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-252596722612436.31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-1052486344218.4846</v>
      </c>
      <c r="L4954" s="444">
        <f t="shared" ca="1" si="179"/>
        <v>-253649208956654.81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-253649208956654.81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-1056871703986.0616</v>
      </c>
      <c r="L4955" s="444">
        <f t="shared" ca="1" si="179"/>
        <v>-254706080660640.88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-254706080660640.88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-1061275336086.0037</v>
      </c>
      <c r="L4956" s="444">
        <f t="shared" ca="1" si="179"/>
        <v>-255767355996726.88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-255767355996726.88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-1065697316653.0284</v>
      </c>
      <c r="L4957" s="444">
        <f t="shared" ca="1" si="179"/>
        <v>-256833053313379.91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-256833053313379.91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-1070137722139.083</v>
      </c>
      <c r="L4958" s="444">
        <f t="shared" ca="1" si="179"/>
        <v>-257903191035519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-257903191035519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-1074596629314.6624</v>
      </c>
      <c r="L4959" s="444">
        <f t="shared" ca="1" si="179"/>
        <v>-258977787664833.66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-258977787664833.66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-1079074115270.1403</v>
      </c>
      <c r="L4960" s="444">
        <f t="shared" ca="1" si="179"/>
        <v>-260056861780103.78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-260056861780103.78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-1083570257417.0992</v>
      </c>
      <c r="L4961" s="444">
        <f t="shared" ca="1" si="179"/>
        <v>-261140432037520.88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-261140432037520.88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-1088085133489.6704</v>
      </c>
      <c r="L4962" s="444">
        <f t="shared" ca="1" si="179"/>
        <v>-262228517171010.53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-262228517171010.53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-1092618821545.8772</v>
      </c>
      <c r="L4963" s="444">
        <f t="shared" ca="1" si="179"/>
        <v>-263321135992556.41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-263321135992556.41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-1097171399968.985</v>
      </c>
      <c r="L4964" s="444">
        <f t="shared" ca="1" si="179"/>
        <v>-264418307392525.41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-264418307392525.41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-1101742947468.856</v>
      </c>
      <c r="L4965" s="444">
        <f t="shared" ca="1" si="179"/>
        <v>-265520050339994.25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-265520050339994.25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-1106333543083.3093</v>
      </c>
      <c r="L4966" s="444">
        <f t="shared" ca="1" si="179"/>
        <v>-266626383883077.56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-266626383883077.56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-1110943266179.4897</v>
      </c>
      <c r="L4967" s="444">
        <f t="shared" ca="1" si="179"/>
        <v>-267737327149257.06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-267737327149257.06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-1115572196455.2378</v>
      </c>
      <c r="L4968" s="444">
        <f t="shared" ca="1" si="179"/>
        <v>-268852899345712.31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-268852899345712.31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-1120220413940.468</v>
      </c>
      <c r="L4969" s="444">
        <f t="shared" ca="1" si="179"/>
        <v>-269973119759652.78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-269973119759652.78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-1124887998998.5532</v>
      </c>
      <c r="L4970" s="444">
        <f t="shared" ca="1" si="179"/>
        <v>-271098007758651.34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-271098007758651.34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-1129575032327.7139</v>
      </c>
      <c r="L4971" s="444">
        <f t="shared" ca="1" si="179"/>
        <v>-272227582790979.06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-272227582790979.06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-1134281594962.4128</v>
      </c>
      <c r="L4972" s="444">
        <f t="shared" ca="1" si="179"/>
        <v>-273361864385941.47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-273361864385941.47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-1139007768274.7561</v>
      </c>
      <c r="L4973" s="444">
        <f t="shared" ca="1" si="179"/>
        <v>-274500872154216.22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-274500872154216.22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-1143753633975.9009</v>
      </c>
      <c r="L4974" s="444">
        <f t="shared" ca="1" si="179"/>
        <v>-275644625788192.13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-275644625788192.13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-1148519274117.4673</v>
      </c>
      <c r="L4975" s="444">
        <f t="shared" ca="1" si="179"/>
        <v>-276793145062309.59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-276793145062309.59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-1153304771092.9565</v>
      </c>
      <c r="L4976" s="444">
        <f t="shared" ca="1" si="179"/>
        <v>-277946449833402.56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-277946449833402.56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-1158110207639.1775</v>
      </c>
      <c r="L4977" s="444">
        <f t="shared" ca="1" si="179"/>
        <v>-279104560041041.75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-279104560041041.75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-1162935666837.6738</v>
      </c>
      <c r="L4978" s="444">
        <f t="shared" ca="1" si="179"/>
        <v>-280267495707879.44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-280267495707879.44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-1167781232116.1643</v>
      </c>
      <c r="L4979" s="444">
        <f t="shared" ca="1" si="179"/>
        <v>-281435276939995.59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-281435276939995.59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-1172646987249.9817</v>
      </c>
      <c r="L4980" s="444">
        <f t="shared" ca="1" si="179"/>
        <v>-282607923927245.56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-282607923927245.56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-1177533016363.5232</v>
      </c>
      <c r="L4981" s="444">
        <f t="shared" ca="1" si="179"/>
        <v>-283785456943609.06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-283785456943609.06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-1182439403931.7043</v>
      </c>
      <c r="L4982" s="444">
        <f t="shared" ca="1" si="179"/>
        <v>-284967896347540.75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-284967896347540.75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-1187366234781.4197</v>
      </c>
      <c r="L4983" s="444">
        <f t="shared" ca="1" si="179"/>
        <v>-286155262582322.19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-286155262582322.19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-1192313594093.009</v>
      </c>
      <c r="L4984" s="444">
        <f t="shared" ca="1" si="179"/>
        <v>-287347576176415.19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-287347576176415.19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-1197281567401.73</v>
      </c>
      <c r="L4985" s="444">
        <f t="shared" ca="1" si="179"/>
        <v>-288544857743816.94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-288544857743816.94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-1202270240599.2373</v>
      </c>
      <c r="L4986" s="444">
        <f t="shared" ca="1" si="179"/>
        <v>-289747127984416.19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-289747127984416.19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-1207279699935.0674</v>
      </c>
      <c r="L4987" s="444">
        <f t="shared" ca="1" si="179"/>
        <v>-290954407684351.25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-290954407684351.25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-1212310032018.1301</v>
      </c>
      <c r="L4988" s="444">
        <f t="shared" ca="1" si="179"/>
        <v>-292166717716369.38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-292166717716369.38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-1217361323818.2058</v>
      </c>
      <c r="L4989" s="444">
        <f t="shared" ca="1" si="179"/>
        <v>-293384079040187.56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-293384079040187.56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-1222433662667.4482</v>
      </c>
      <c r="L4990" s="444">
        <f t="shared" ca="1" si="179"/>
        <v>-294606512702855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-294606512702855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-1227527136261.8958</v>
      </c>
      <c r="L4991" s="444">
        <f t="shared" ca="1" si="179"/>
        <v>-295834039839116.88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-295834039839116.88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-1232641832662.9871</v>
      </c>
      <c r="L4992" s="444">
        <f t="shared" ca="1" si="179"/>
        <v>-297066681671779.88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-297066681671779.88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-1237777840299.0828</v>
      </c>
      <c r="L4993" s="444">
        <f t="shared" ca="1" si="179"/>
        <v>-298304459512078.94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-298304459512078.94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-1242935247966.9956</v>
      </c>
      <c r="L4994" s="444">
        <f t="shared" ca="1" si="179"/>
        <v>-299547394760045.94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-299547394760045.94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-1248114144833.5247</v>
      </c>
      <c r="L4995" s="444">
        <f t="shared" ca="1" si="179"/>
        <v>-300795508904879.44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-300795508904879.44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-1253314620436.9976</v>
      </c>
      <c r="L4996" s="444">
        <f t="shared" ca="1" si="179"/>
        <v>-302048823525316.44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-302048823525316.44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-1258536764688.8184</v>
      </c>
      <c r="L4997" s="444">
        <f t="shared" ca="1" si="179"/>
        <v>-303307360290005.25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-303307360290005.25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-1263780667875.022</v>
      </c>
      <c r="L4998" s="444">
        <f t="shared" ca="1" si="179"/>
        <v>-304571140957880.25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-304571140957880.25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-1269046420657.8345</v>
      </c>
      <c r="L4999" s="444">
        <f t="shared" ca="1" si="179"/>
        <v>-305840187378538.06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-305840187378538.06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-1274334114077.2419</v>
      </c>
      <c r="L5000" s="444">
        <f t="shared" ca="1" si="179"/>
        <v>-307114521492615.31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-307114521492615.31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-1279643839552.5637</v>
      </c>
      <c r="L5001" s="444">
        <f t="shared" ca="1" si="179"/>
        <v>-308394165332167.88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-308394165332167.88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-1284975688884.0327</v>
      </c>
      <c r="L5002" s="444">
        <f t="shared" ca="1" si="179"/>
        <v>-309679141021051.94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-309679141021051.94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-1290329754254.3831</v>
      </c>
      <c r="L5003" s="444">
        <f t="shared" ca="1" si="179"/>
        <v>-310969470775306.31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-310969470775306.31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-1295706128230.4429</v>
      </c>
      <c r="L5004" s="444">
        <f t="shared" ca="1" si="179"/>
        <v>-312265176903536.75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-312265176903536.75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-1301104903764.7363</v>
      </c>
      <c r="L5005" s="444">
        <f t="shared" ca="1" si="179"/>
        <v>-313566281807301.5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-313566281807301.5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-1306526174197.0896</v>
      </c>
      <c r="L5006" s="444">
        <f t="shared" ca="1" si="179"/>
        <v>-314872807981498.56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-314872807981498.56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-1311970033256.2439</v>
      </c>
      <c r="L5007" s="444">
        <f t="shared" ca="1" si="179"/>
        <v>-316184778014754.81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-316184778014754.81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-1317436575061.4783</v>
      </c>
      <c r="L5008" s="444">
        <f t="shared" ca="1" si="179"/>
        <v>-317502214589816.31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-317502214589816.31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-1322925894124.2346</v>
      </c>
      <c r="L5009" s="444">
        <f t="shared" ca="1" si="179"/>
        <v>-318825140483940.56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-318825140483940.56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-1328438085349.7524</v>
      </c>
      <c r="L5010" s="444">
        <f t="shared" ca="1" si="179"/>
        <v>-320153578569290.31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-320153578569290.31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-1333973244038.7097</v>
      </c>
      <c r="L5011" s="444">
        <f t="shared" ca="1" si="179"/>
        <v>-321487551813329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-321487551813329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-1339531465888.8708</v>
      </c>
      <c r="L5012" s="444">
        <f t="shared" ca="1" si="179"/>
        <v>-322827083279217.88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-322827083279217.88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-1345112846996.7412</v>
      </c>
      <c r="L5013" s="444">
        <f t="shared" ca="1" si="179"/>
        <v>-324172196126214.63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-324172196126214.63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-1350717483859.2275</v>
      </c>
      <c r="L5014" s="444">
        <f t="shared" ca="1" si="179"/>
        <v>-325522913610073.88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-325522913610073.88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-1356345473375.3079</v>
      </c>
      <c r="L5015" s="444">
        <f t="shared" ca="1" si="179"/>
        <v>-326879259083449.19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-326879259083449.19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-1361996912847.7048</v>
      </c>
      <c r="L5016" s="444">
        <f t="shared" ca="1" si="179"/>
        <v>-328241255996296.88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-328241255996296.88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-1367671899984.5703</v>
      </c>
      <c r="L5017" s="444">
        <f t="shared" ca="1" si="179"/>
        <v>-329608927896281.44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-329608927896281.44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-1373370532901.1726</v>
      </c>
      <c r="L5018" s="444">
        <f t="shared" ca="1" si="179"/>
        <v>-330982298429182.63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-330982298429182.63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-1379092910121.5942</v>
      </c>
      <c r="L5019" s="444">
        <f t="shared" ca="1" si="179"/>
        <v>-332361391339304.25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-332361391339304.25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-1384839130580.4343</v>
      </c>
      <c r="L5020" s="444">
        <f t="shared" ca="1" si="179"/>
        <v>-333746230469884.69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-333746230469884.69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-1390609293624.5195</v>
      </c>
      <c r="L5021" s="444">
        <f t="shared" ca="1" si="179"/>
        <v>-335136839763509.19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-335136839763509.19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-1396403499014.6216</v>
      </c>
      <c r="L5022" s="444">
        <f t="shared" ca="1" si="179"/>
        <v>-336533243262523.81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-336533243262523.81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-1402221846927.1826</v>
      </c>
      <c r="L5023" s="444">
        <f t="shared" ca="1" si="179"/>
        <v>-337935465109451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-337935465109451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-1408064437956.0459</v>
      </c>
      <c r="L5024" s="444">
        <f t="shared" ca="1" si="179"/>
        <v>-339343529547407.06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-339343529547407.06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-1413931373114.196</v>
      </c>
      <c r="L5025" s="444">
        <f t="shared" ca="1" si="179"/>
        <v>-340757460920521.25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-340757460920521.25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-1419822753835.5051</v>
      </c>
      <c r="L5026" s="444">
        <f t="shared" ca="1" si="179"/>
        <v>-342177283674356.75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-342177283674356.75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-1425738681976.4863</v>
      </c>
      <c r="L5027" s="444">
        <f t="shared" ca="1" si="179"/>
        <v>-343603022356333.25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-343603022356333.25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-1431679259818.0552</v>
      </c>
      <c r="L5028" s="444">
        <f t="shared" ca="1" si="179"/>
        <v>-345034701616151.31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-345034701616151.31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-1437644590067.2971</v>
      </c>
      <c r="L5029" s="444">
        <f t="shared" ca="1" si="179"/>
        <v>-346472346206218.63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-346472346206218.63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-1443634775859.2441</v>
      </c>
      <c r="L5030" s="444">
        <f t="shared" ca="1" si="179"/>
        <v>-347915980982077.88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-347915980982077.88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-1449649920758.6577</v>
      </c>
      <c r="L5031" s="444">
        <f t="shared" ca="1" si="179"/>
        <v>-349365630902836.56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-349365630902836.56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-1455690128761.8191</v>
      </c>
      <c r="L5032" s="444">
        <f t="shared" ca="1" si="179"/>
        <v>-350821321031598.38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-350821321031598.38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-1461755504298.3267</v>
      </c>
      <c r="L5033" s="444">
        <f t="shared" ca="1" si="179"/>
        <v>-352283076535896.69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-352283076535896.69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-1467846152232.9028</v>
      </c>
      <c r="L5034" s="444">
        <f t="shared" ca="1" si="179"/>
        <v>-353750922688129.56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-353750922688129.56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-1473962177867.2065</v>
      </c>
      <c r="L5035" s="444">
        <f t="shared" ca="1" si="179"/>
        <v>-355224884865996.75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-355224884865996.75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-1480103686941.6531</v>
      </c>
      <c r="L5036" s="444">
        <f t="shared" ca="1" si="179"/>
        <v>-356704988552938.38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-356704988552938.38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-1486270785637.2432</v>
      </c>
      <c r="L5037" s="444">
        <f t="shared" ca="1" si="179"/>
        <v>-358191259338575.63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-358191259338575.63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-1492463580577.3984</v>
      </c>
      <c r="L5038" s="444">
        <f t="shared" ca="1" si="179"/>
        <v>-359683722919153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-359683722919153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-1498682178829.8042</v>
      </c>
      <c r="L5039" s="444">
        <f t="shared" ca="1" si="179"/>
        <v>-361182405097982.81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-361182405097982.81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-1504926687908.2617</v>
      </c>
      <c r="L5040" s="444">
        <f t="shared" ca="1" si="179"/>
        <v>-362687331785891.06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-362687331785891.06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-1511197215774.5461</v>
      </c>
      <c r="L5041" s="444">
        <f t="shared" ca="1" si="179"/>
        <v>-364198529001665.63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-364198529001665.63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-1517493870840.2734</v>
      </c>
      <c r="L5042" s="444">
        <f t="shared" ca="1" si="179"/>
        <v>-365716022872505.88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-365716022872505.88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-1523816761968.7744</v>
      </c>
      <c r="L5043" s="444">
        <f t="shared" ca="1" si="179"/>
        <v>-367239839634474.63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-367239839634474.63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-1530165998476.9775</v>
      </c>
      <c r="L5044" s="444">
        <f t="shared" ca="1" si="179"/>
        <v>-368770005632951.63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-368770005632951.63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-1536541690137.2983</v>
      </c>
      <c r="L5045" s="444">
        <f t="shared" ca="1" si="179"/>
        <v>-370306547323088.94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-370306547323088.94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-1542943947179.5371</v>
      </c>
      <c r="L5046" s="444">
        <f t="shared" ca="1" si="179"/>
        <v>-371849491270268.5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-371849491270268.5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-1549372880292.7854</v>
      </c>
      <c r="L5047" s="444">
        <f t="shared" ca="1" si="179"/>
        <v>-373398864150561.31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-373398864150561.31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-1555828600627.3389</v>
      </c>
      <c r="L5048" s="444">
        <f t="shared" ca="1" si="179"/>
        <v>-374954692751188.63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-374954692751188.63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-1562311219796.6191</v>
      </c>
      <c r="L5049" s="444">
        <f t="shared" ca="1" si="179"/>
        <v>-376517003970985.25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-376517003970985.25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-1568820849879.1052</v>
      </c>
      <c r="L5050" s="444">
        <f t="shared" ca="1" si="179"/>
        <v>-378085824820864.38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-378085824820864.38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-1575357603420.2683</v>
      </c>
      <c r="L5051" s="444">
        <f t="shared" ca="1" si="179"/>
        <v>-379661182424284.63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-379661182424284.63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-1581921593434.5193</v>
      </c>
      <c r="L5052" s="444">
        <f t="shared" ca="1" si="179"/>
        <v>-381243104017719.13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-381243104017719.13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-1588512933407.1631</v>
      </c>
      <c r="L5053" s="444">
        <f t="shared" ca="1" si="179"/>
        <v>-382831616951126.31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-382831616951126.31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-1595131737296.3596</v>
      </c>
      <c r="L5054" s="444">
        <f t="shared" ca="1" si="179"/>
        <v>-384426748688422.69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-384426748688422.69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-1601778119535.0945</v>
      </c>
      <c r="L5055" s="444">
        <f t="shared" ca="1" si="179"/>
        <v>-386028526807957.81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-386028526807957.81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-1608452195033.1575</v>
      </c>
      <c r="L5056" s="444">
        <f t="shared" ca="1" si="179"/>
        <v>-387636979002991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-387636979002991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-1615154079179.1292</v>
      </c>
      <c r="L5057" s="444">
        <f t="shared" ca="1" si="179"/>
        <v>-389252133082170.13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-389252133082170.13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-1621883887842.3755</v>
      </c>
      <c r="L5058" s="444">
        <f t="shared" ca="1" si="179"/>
        <v>-390874016970012.5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-390874016970012.5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-1628641737375.052</v>
      </c>
      <c r="L5059" s="444">
        <f t="shared" ca="1" si="179"/>
        <v>-392502658707387.56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-392502658707387.56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-1635427744614.1147</v>
      </c>
      <c r="L5060" s="444">
        <f t="shared" ca="1" si="179"/>
        <v>-394138086452001.69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-394138086452001.69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-1642242026883.3403</v>
      </c>
      <c r="L5061" s="444">
        <f t="shared" ca="1" si="179"/>
        <v>-395780328478885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-395780328478885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-1649084701995.3542</v>
      </c>
      <c r="L5062" s="444">
        <f t="shared" ca="1" si="179"/>
        <v>-397429413180880.38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-397429413180880.38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-1655955888253.6682</v>
      </c>
      <c r="L5063" s="444">
        <f t="shared" ca="1" si="179"/>
        <v>-399085369069134.06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-399085369069134.06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-1662855704454.7253</v>
      </c>
      <c r="L5064" s="444">
        <f t="shared" ca="1" si="179"/>
        <v>-400748224773588.81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-400748224773588.81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-1669784269889.9534</v>
      </c>
      <c r="L5065" s="444">
        <f t="shared" ca="1" si="179"/>
        <v>-402418009043478.75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-402418009043478.75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-1676741704347.8281</v>
      </c>
      <c r="L5066" s="444">
        <f t="shared" ca="1" si="179"/>
        <v>-404094750747826.56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-404094750747826.56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-1683728128115.9441</v>
      </c>
      <c r="L5067" s="444">
        <f t="shared" ca="1" si="179"/>
        <v>-405778478875942.5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-405778478875942.5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-1690743661983.0938</v>
      </c>
      <c r="L5068" s="444">
        <f t="shared" ca="1" si="179"/>
        <v>-407469222537925.63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-407469222537925.63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-1697788427241.3567</v>
      </c>
      <c r="L5069" s="444">
        <f t="shared" ca="1" si="179"/>
        <v>-409167010965167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-409167010965167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-1704862545688.1958</v>
      </c>
      <c r="L5070" s="444">
        <f t="shared" ca="1" si="179"/>
        <v>-410871873510855.19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-410871873510855.19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-1711966139628.5632</v>
      </c>
      <c r="L5071" s="444">
        <f t="shared" ca="1" si="179"/>
        <v>-412583839650483.75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-412583839650483.75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-1719099331877.0156</v>
      </c>
      <c r="L5072" s="444">
        <f t="shared" ca="1" si="179"/>
        <v>-414302938982360.75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-414302938982360.75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-1726262245759.8364</v>
      </c>
      <c r="L5073" s="444">
        <f t="shared" ca="1" si="179"/>
        <v>-416029201228120.56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-416029201228120.56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-1733455005117.1689</v>
      </c>
      <c r="L5074" s="444">
        <f t="shared" ca="1" si="179"/>
        <v>-417762656233237.75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-417762656233237.75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-1740677734305.1572</v>
      </c>
      <c r="L5075" s="444">
        <f t="shared" ca="1" si="179"/>
        <v>-419503333967542.94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-419503333967542.94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-1747930558198.0955</v>
      </c>
      <c r="L5076" s="444">
        <f t="shared" ca="1" si="179"/>
        <v>-421251264525741.06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-421251264525741.06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-1755213602190.5876</v>
      </c>
      <c r="L5077" s="444">
        <f t="shared" ca="1" si="179"/>
        <v>-423006478127931.63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-423006478127931.63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-1762526992199.7151</v>
      </c>
      <c r="L5078" s="444">
        <f t="shared" ca="1" si="179"/>
        <v>-424769005120131.31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-424769005120131.31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-1769870854667.2139</v>
      </c>
      <c r="L5079" s="444">
        <f t="shared" ca="1" si="179"/>
        <v>-426538875974798.5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-426538875974798.5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-1777245316561.6604</v>
      </c>
      <c r="L5080" s="444">
        <f t="shared" ca="1" si="179"/>
        <v>-428316121291360.19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-428316121291360.19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-1784650505380.6675</v>
      </c>
      <c r="L5081" s="444">
        <f t="shared" ca="1" si="179"/>
        <v>-430100771796740.88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-430100771796740.88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-1792086549153.0869</v>
      </c>
      <c r="L5082" s="444">
        <f t="shared" ca="1" si="179"/>
        <v>-431892858345893.94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-431892858345893.94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-1799553576441.2246</v>
      </c>
      <c r="L5083" s="444">
        <f t="shared" ca="1" si="179"/>
        <v>-433692411922335.19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-433692411922335.19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-1807051716343.0632</v>
      </c>
      <c r="L5084" s="444">
        <f t="shared" ca="1" si="179"/>
        <v>-435499463638678.25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-435499463638678.25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-1814581098494.4927</v>
      </c>
      <c r="L5085" s="444">
        <f t="shared" ca="1" si="179"/>
        <v>-437314044737172.75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-437314044737172.75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-1822141853071.553</v>
      </c>
      <c r="L5086" s="444">
        <f t="shared" ca="1" si="179"/>
        <v>-439136186590244.31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-439136186590244.31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-1829734110792.6846</v>
      </c>
      <c r="L5087" s="444">
        <f t="shared" ca="1" si="179"/>
        <v>-440965920701037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-440965920701037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-1837358002920.9875</v>
      </c>
      <c r="L5088" s="444">
        <f t="shared" ca="1" si="179"/>
        <v>-442803278703958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-442803278703958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-1845013661266.4917</v>
      </c>
      <c r="L5089" s="444">
        <f t="shared" ca="1" si="179"/>
        <v>-444648292365224.5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-444648292365224.5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-1852701218188.4353</v>
      </c>
      <c r="L5090" s="444">
        <f t="shared" ca="1" si="179"/>
        <v>-446500993583412.94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-446500993583412.94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-1860420806597.554</v>
      </c>
      <c r="L5091" s="444">
        <f t="shared" ca="1" si="179"/>
        <v>-448361414390010.5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-448361414390010.5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-1868172559958.3772</v>
      </c>
      <c r="L5092" s="444">
        <f t="shared" ca="1" si="179"/>
        <v>-450229586949968.88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-450229586949968.88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-1875956612291.5371</v>
      </c>
      <c r="L5093" s="444">
        <f t="shared" ca="1" si="179"/>
        <v>-452105543562260.44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-452105543562260.44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-1883773098176.0852</v>
      </c>
      <c r="L5094" s="444">
        <f t="shared" ca="1" si="179"/>
        <v>-453989316660436.5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-453989316660436.5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-1891622152751.8191</v>
      </c>
      <c r="L5095" s="444">
        <f t="shared" ca="1" si="179"/>
        <v>-455880938813188.31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-455880938813188.31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-1899503911721.6179</v>
      </c>
      <c r="L5096" s="444">
        <f t="shared" ca="1" si="179"/>
        <v>-457780442724909.94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-457780442724909.94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-1907418511353.7917</v>
      </c>
      <c r="L5097" s="444">
        <f t="shared" ca="1" si="179"/>
        <v>-459687861236263.75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-459687861236263.75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-1915366088484.4319</v>
      </c>
      <c r="L5098" s="444">
        <f t="shared" ca="1" si="179"/>
        <v>-461603227324748.19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-461603227324748.19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-1923346780519.7842</v>
      </c>
      <c r="L5099" s="444">
        <f t="shared" ca="1" si="179"/>
        <v>-463526574105268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-463526574105268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-1931360725438.6167</v>
      </c>
      <c r="L5100" s="444">
        <f t="shared" ca="1" si="179"/>
        <v>-465457934830706.63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-465457934830706.63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-1939408061794.6106</v>
      </c>
      <c r="L5101" s="444">
        <f t="shared" ca="1" si="179"/>
        <v>-467397342892501.25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-467397342892501.25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-1947488928718.7551</v>
      </c>
      <c r="L5102" s="444">
        <f t="shared" ca="1" si="179"/>
        <v>-469344831821220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-469344831821220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-1955603465921.75</v>
      </c>
      <c r="L5103" s="444">
        <f t="shared" ca="1" si="179"/>
        <v>-471300435287141.75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-471300435287141.75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-1963751813696.4238</v>
      </c>
      <c r="L5104" s="444">
        <f t="shared" ca="1" si="179"/>
        <v>-473264187100838.19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-473264187100838.19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-1971934112920.1594</v>
      </c>
      <c r="L5105" s="444">
        <f t="shared" ca="1" si="179"/>
        <v>-475236121213758.38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-475236121213758.38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-1980150505057.3264</v>
      </c>
      <c r="L5106" s="444">
        <f t="shared" ca="1" si="179"/>
        <v>-477216271718815.69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-477216271718815.69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-1988401132161.7317</v>
      </c>
      <c r="L5107" s="444">
        <f t="shared" ca="1" si="179"/>
        <v>-479204672850977.44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-479204672850977.44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-1996686136879.0725</v>
      </c>
      <c r="L5108" s="444">
        <f t="shared" ref="L5108:L5362" ca="1" si="184">I5108-J5108+K5108</f>
        <v>-481201358987856.5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-481201358987856.5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-2005005662449.4021</v>
      </c>
      <c r="L5109" s="444">
        <f t="shared" ca="1" si="184"/>
        <v>-483206364650305.88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-483206364650305.88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-2013359852709.6077</v>
      </c>
      <c r="L5110" s="444">
        <f t="shared" ca="1" si="184"/>
        <v>-485219724503015.5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-485219724503015.5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-2021748852095.8977</v>
      </c>
      <c r="L5111" s="444">
        <f t="shared" ca="1" si="184"/>
        <v>-487241473355111.38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-487241473355111.38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-2030172805646.2974</v>
      </c>
      <c r="L5112" s="444">
        <f t="shared" ca="1" si="184"/>
        <v>-489271646160757.69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-489271646160757.69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-2038631859003.1572</v>
      </c>
      <c r="L5113" s="444">
        <f t="shared" ca="1" si="184"/>
        <v>-491310278019760.88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-491310278019760.88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-2047126158415.6702</v>
      </c>
      <c r="L5114" s="444">
        <f t="shared" ca="1" si="184"/>
        <v>-493357404178176.56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-493357404178176.56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-2055655850742.4023</v>
      </c>
      <c r="L5115" s="444">
        <f t="shared" ca="1" si="184"/>
        <v>-495413060028918.94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-495413060028918.94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-2064221083453.8289</v>
      </c>
      <c r="L5116" s="444">
        <f t="shared" ca="1" si="184"/>
        <v>-497477281112372.75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-497477281112372.75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-2072822004634.8865</v>
      </c>
      <c r="L5117" s="444">
        <f t="shared" ca="1" si="184"/>
        <v>-499550103117007.63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-499550103117007.63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-2081458762987.5317</v>
      </c>
      <c r="L5118" s="444">
        <f t="shared" ca="1" si="184"/>
        <v>-501631561879995.19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-501631561879995.19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-2090131507833.3132</v>
      </c>
      <c r="L5119" s="444">
        <f t="shared" ca="1" si="184"/>
        <v>-503721693387828.5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-503721693387828.5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-2098840389115.9521</v>
      </c>
      <c r="L5120" s="444">
        <f t="shared" ca="1" si="184"/>
        <v>-505820533776944.44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-505820533776944.44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-2107585557403.9351</v>
      </c>
      <c r="L5121" s="444">
        <f t="shared" ca="1" si="184"/>
        <v>-507928119334348.38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-507928119334348.38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-2116367163893.1179</v>
      </c>
      <c r="L5122" s="444">
        <f t="shared" ca="1" si="184"/>
        <v>-510044486498241.5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-510044486498241.5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-2125185360409.3394</v>
      </c>
      <c r="L5123" s="444">
        <f t="shared" ca="1" si="184"/>
        <v>-512169671858650.81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-512169671858650.81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-2134040299411.0449</v>
      </c>
      <c r="L5124" s="444">
        <f t="shared" ca="1" si="184"/>
        <v>-514303712158061.88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-514303712158061.88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-2142932133991.9246</v>
      </c>
      <c r="L5125" s="444">
        <f t="shared" ca="1" si="184"/>
        <v>-516446644292053.81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-516446644292053.81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-2151861017883.5576</v>
      </c>
      <c r="L5126" s="444">
        <f t="shared" ca="1" si="184"/>
        <v>-518598505309937.38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-518598505309937.38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-2160827105458.0725</v>
      </c>
      <c r="L5127" s="444">
        <f t="shared" ca="1" si="184"/>
        <v>-520759332415395.44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-520759332415395.44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-2169830551730.8142</v>
      </c>
      <c r="L5128" s="444">
        <f t="shared" ca="1" si="184"/>
        <v>-522929162967126.25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-522929162967126.25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-2178871512363.0256</v>
      </c>
      <c r="L5129" s="444">
        <f t="shared" ca="1" si="184"/>
        <v>-525108034479489.25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-525108034479489.25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-2187950143664.5383</v>
      </c>
      <c r="L5130" s="444">
        <f t="shared" ca="1" si="184"/>
        <v>-527295984623153.81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-527295984623153.81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-2197066602596.4741</v>
      </c>
      <c r="L5131" s="444">
        <f t="shared" ca="1" si="184"/>
        <v>-529493051225750.31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-529493051225750.31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-2206221046773.96</v>
      </c>
      <c r="L5132" s="444">
        <f t="shared" ca="1" si="184"/>
        <v>-531699272272524.25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-531699272272524.25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-2215413634468.8506</v>
      </c>
      <c r="L5133" s="444">
        <f t="shared" ca="1" si="184"/>
        <v>-533914685906993.13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-533914685906993.13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-2224644524612.4712</v>
      </c>
      <c r="L5134" s="444">
        <f t="shared" ca="1" si="184"/>
        <v>-536139330431605.63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-536139330431605.63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-2233913876798.3569</v>
      </c>
      <c r="L5135" s="444">
        <f t="shared" ca="1" si="184"/>
        <v>-538373244308404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-538373244308404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-2243221851285.0166</v>
      </c>
      <c r="L5136" s="444">
        <f t="shared" ca="1" si="184"/>
        <v>-540616466159689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-540616466159689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-2252568608998.7041</v>
      </c>
      <c r="L5137" s="444">
        <f t="shared" ca="1" si="184"/>
        <v>-542869034768687.69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-542869034768687.69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-2261954311536.1987</v>
      </c>
      <c r="L5138" s="444">
        <f t="shared" ca="1" si="184"/>
        <v>-545130989080223.88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-545130989080223.88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-2271379121167.5996</v>
      </c>
      <c r="L5139" s="444">
        <f t="shared" ca="1" si="184"/>
        <v>-547402368201391.5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-547402368201391.5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-2280843200839.1313</v>
      </c>
      <c r="L5140" s="444">
        <f t="shared" ca="1" si="184"/>
        <v>-549683211402230.63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-549683211402230.63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-2290346714175.9609</v>
      </c>
      <c r="L5141" s="444">
        <f t="shared" ca="1" si="184"/>
        <v>-551973558116406.56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-551973558116406.56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-2299889825485.0273</v>
      </c>
      <c r="L5142" s="444">
        <f t="shared" ca="1" si="184"/>
        <v>-554273447941891.56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-554273447941891.56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-2309472699757.8813</v>
      </c>
      <c r="L5143" s="444">
        <f t="shared" ca="1" si="184"/>
        <v>-556582920641649.44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-556582920641649.44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-2319095502673.5391</v>
      </c>
      <c r="L5144" s="444">
        <f t="shared" ca="1" si="184"/>
        <v>-558902016144323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-558902016144323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-2328758400601.3457</v>
      </c>
      <c r="L5145" s="444">
        <f t="shared" ca="1" si="184"/>
        <v>-561230774544924.38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-561230774544924.38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-2338461560603.8516</v>
      </c>
      <c r="L5146" s="444">
        <f t="shared" ca="1" si="184"/>
        <v>-563569236105528.25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-563569236105528.25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-2348205150439.7012</v>
      </c>
      <c r="L5147" s="444">
        <f t="shared" ca="1" si="184"/>
        <v>-565917441255968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-565917441255968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-2357989338566.5332</v>
      </c>
      <c r="L5148" s="444">
        <f t="shared" ca="1" si="184"/>
        <v>-568275430594534.5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-568275430594534.5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-2367814294143.8936</v>
      </c>
      <c r="L5149" s="444">
        <f t="shared" ca="1" si="184"/>
        <v>-570643244888678.38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-570643244888678.38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-2377680187036.1597</v>
      </c>
      <c r="L5150" s="444">
        <f t="shared" ca="1" si="184"/>
        <v>-573020925075714.5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-573020925075714.5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-2387587187815.4771</v>
      </c>
      <c r="L5151" s="444">
        <f t="shared" ca="1" si="184"/>
        <v>-575408512263530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-575408512263530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-2397535467764.7085</v>
      </c>
      <c r="L5152" s="444">
        <f t="shared" ca="1" si="184"/>
        <v>-577806047731294.75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-577806047731294.75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-2407525198880.3945</v>
      </c>
      <c r="L5153" s="444">
        <f t="shared" ca="1" si="184"/>
        <v>-580213572930175.13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-580213572930175.13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-2417556553875.7295</v>
      </c>
      <c r="L5154" s="444">
        <f t="shared" ca="1" si="184"/>
        <v>-582631129484050.88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-582631129484050.88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-2427629706183.5454</v>
      </c>
      <c r="L5155" s="444">
        <f t="shared" ca="1" si="184"/>
        <v>-585058759190234.38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-585058759190234.38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-2437744829959.3101</v>
      </c>
      <c r="L5156" s="444">
        <f t="shared" ca="1" si="184"/>
        <v>-587496504020193.63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-587496504020193.63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-2447902100084.1401</v>
      </c>
      <c r="L5157" s="444">
        <f t="shared" ca="1" si="184"/>
        <v>-589944406120277.75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-589944406120277.75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-2458101692167.8237</v>
      </c>
      <c r="L5158" s="444">
        <f t="shared" ca="1" si="184"/>
        <v>-592402507812445.63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-592402507812445.63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-2468343782551.8569</v>
      </c>
      <c r="L5159" s="444">
        <f t="shared" ca="1" si="184"/>
        <v>-594870851594997.5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-594870851594997.5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-2478628548312.4897</v>
      </c>
      <c r="L5160" s="444">
        <f t="shared" ca="1" si="184"/>
        <v>-597349480143310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-597349480143310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-2488956167263.7915</v>
      </c>
      <c r="L5161" s="444">
        <f t="shared" ca="1" si="184"/>
        <v>-599838436310573.75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-599838436310573.75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-2499326817960.7241</v>
      </c>
      <c r="L5162" s="444">
        <f t="shared" ca="1" si="184"/>
        <v>-602337763128534.5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-602337763128534.5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-2509740679702.2271</v>
      </c>
      <c r="L5163" s="444">
        <f t="shared" ca="1" si="184"/>
        <v>-604847503808236.75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-604847503808236.75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-2520197932534.3198</v>
      </c>
      <c r="L5164" s="444">
        <f t="shared" ca="1" si="184"/>
        <v>-607367701740771.13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-607367701740771.13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-2530698757253.2129</v>
      </c>
      <c r="L5165" s="444">
        <f t="shared" ca="1" si="184"/>
        <v>-609898400498024.38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-609898400498024.38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-2541243335408.4351</v>
      </c>
      <c r="L5166" s="444">
        <f t="shared" ca="1" si="184"/>
        <v>-612439643833432.75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-612439643833432.75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-2551831849305.9697</v>
      </c>
      <c r="L5167" s="444">
        <f t="shared" ca="1" si="184"/>
        <v>-614991475682738.75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-614991475682738.75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-2562464482011.4116</v>
      </c>
      <c r="L5168" s="444">
        <f t="shared" ca="1" si="184"/>
        <v>-617553940164750.13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-617553940164750.13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-2573141417353.1255</v>
      </c>
      <c r="L5169" s="444">
        <f t="shared" ca="1" si="184"/>
        <v>-620127081582103.25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-620127081582103.25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-2583862839925.4302</v>
      </c>
      <c r="L5170" s="444">
        <f t="shared" ca="1" si="184"/>
        <v>-622710944422028.63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-622710944422028.63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-2594628935091.7861</v>
      </c>
      <c r="L5171" s="444">
        <f t="shared" ca="1" si="184"/>
        <v>-625305573357120.38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-625305573357120.38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-2605439888988.0015</v>
      </c>
      <c r="L5172" s="444">
        <f t="shared" ca="1" si="184"/>
        <v>-627911013246108.38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-627911013246108.38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-2616295888525.4517</v>
      </c>
      <c r="L5173" s="444">
        <f t="shared" ca="1" si="184"/>
        <v>-630527309134633.88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-630527309134633.88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-2627197121394.3076</v>
      </c>
      <c r="L5174" s="444">
        <f t="shared" ca="1" si="184"/>
        <v>-633154506256028.13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-633154506256028.13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-2638143776066.7837</v>
      </c>
      <c r="L5175" s="444">
        <f t="shared" ca="1" si="184"/>
        <v>-635792650032094.88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-635792650032094.88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-2649136041800.3955</v>
      </c>
      <c r="L5176" s="444">
        <f t="shared" ca="1" si="184"/>
        <v>-638441786073895.25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-638441786073895.25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-2660174108641.23</v>
      </c>
      <c r="L5177" s="444">
        <f t="shared" ca="1" si="184"/>
        <v>-641101960182536.5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-641101960182536.5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-2671258167427.2354</v>
      </c>
      <c r="L5178" s="444">
        <f t="shared" ca="1" si="184"/>
        <v>-643773218349963.75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-643773218349963.75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-2682388409791.5156</v>
      </c>
      <c r="L5179" s="444">
        <f t="shared" ca="1" si="184"/>
        <v>-646455606759755.25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-646455606759755.25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-2693565028165.647</v>
      </c>
      <c r="L5180" s="444">
        <f t="shared" ca="1" si="184"/>
        <v>-649149171787920.88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-649149171787920.88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-2704788215783.0034</v>
      </c>
      <c r="L5181" s="444">
        <f t="shared" ca="1" si="184"/>
        <v>-651853960003703.88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-651853960003703.88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-2716058166682.0996</v>
      </c>
      <c r="L5182" s="444">
        <f t="shared" ca="1" si="184"/>
        <v>-654570018170386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-654570018170386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-2727375075709.9414</v>
      </c>
      <c r="L5183" s="444">
        <f t="shared" ca="1" si="184"/>
        <v>-657297393246096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-657297393246096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-2738739138525.3999</v>
      </c>
      <c r="L5184" s="444">
        <f t="shared" ca="1" si="184"/>
        <v>-660036132384621.38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-660036132384621.38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-2750150551602.5889</v>
      </c>
      <c r="L5185" s="444">
        <f t="shared" ca="1" si="184"/>
        <v>-662786282936224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-662786282936224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-2761609512234.2666</v>
      </c>
      <c r="L5186" s="444">
        <f t="shared" ca="1" si="184"/>
        <v>-665547892448458.25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-665547892448458.25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-2773116218535.2427</v>
      </c>
      <c r="L5187" s="444">
        <f t="shared" ca="1" si="184"/>
        <v>-668321008666993.5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-668321008666993.5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-2784670869445.8062</v>
      </c>
      <c r="L5188" s="444">
        <f t="shared" ca="1" si="184"/>
        <v>-671105679536439.25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-671105679536439.25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-2796273664735.1636</v>
      </c>
      <c r="L5189" s="444">
        <f t="shared" ca="1" si="184"/>
        <v>-673901953201174.38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-673901953201174.38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-2807924805004.8931</v>
      </c>
      <c r="L5190" s="444">
        <f t="shared" ca="1" si="184"/>
        <v>-676709878006179.25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-676709878006179.25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-2819624491692.4136</v>
      </c>
      <c r="L5191" s="444">
        <f t="shared" ca="1" si="184"/>
        <v>-679529502497871.63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-679529502497871.63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-2831372927074.4648</v>
      </c>
      <c r="L5192" s="444">
        <f t="shared" ca="1" si="184"/>
        <v>-682360875424946.13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-682360875424946.13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-2843170314270.6089</v>
      </c>
      <c r="L5193" s="444">
        <f t="shared" ca="1" si="184"/>
        <v>-685204045739216.75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-685204045739216.75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-2855016857246.7363</v>
      </c>
      <c r="L5194" s="444">
        <f t="shared" ca="1" si="184"/>
        <v>-688059062596463.5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-688059062596463.5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-2866912760818.5977</v>
      </c>
      <c r="L5195" s="444">
        <f t="shared" ca="1" si="184"/>
        <v>-690925975357282.13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-690925975357282.13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-2878858230655.3423</v>
      </c>
      <c r="L5196" s="444">
        <f t="shared" ca="1" si="184"/>
        <v>-693804833587937.5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-693804833587937.5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-2890853473283.0728</v>
      </c>
      <c r="L5197" s="444">
        <f t="shared" ca="1" si="184"/>
        <v>-696695687061220.63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-696695687061220.63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-2902898696088.4194</v>
      </c>
      <c r="L5198" s="444">
        <f t="shared" ca="1" si="184"/>
        <v>-699598585757309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-699598585757309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-2914994107322.1206</v>
      </c>
      <c r="L5199" s="444">
        <f t="shared" ca="1" si="184"/>
        <v>-702513579864631.13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-702513579864631.13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-2927139916102.6299</v>
      </c>
      <c r="L5200" s="444">
        <f t="shared" ca="1" si="184"/>
        <v>-705440719780733.75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-705440719780733.75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-2939336332419.7241</v>
      </c>
      <c r="L5201" s="444">
        <f t="shared" ca="1" si="184"/>
        <v>-708380056113153.5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-708380056113153.5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-2951583567138.1396</v>
      </c>
      <c r="L5202" s="444">
        <f t="shared" ca="1" si="184"/>
        <v>-711331639680291.63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-711331639680291.63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-2963881832001.2148</v>
      </c>
      <c r="L5203" s="444">
        <f t="shared" ca="1" si="184"/>
        <v>-714295521512292.88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-714295521512292.88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-2976231339634.5537</v>
      </c>
      <c r="L5204" s="444">
        <f t="shared" ca="1" si="184"/>
        <v>-717271752851927.38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-717271752851927.38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-2988632303549.6973</v>
      </c>
      <c r="L5205" s="444">
        <f t="shared" ca="1" si="184"/>
        <v>-720260385155477.13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-720260385155477.13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-3001084938147.8213</v>
      </c>
      <c r="L5206" s="444">
        <f t="shared" ca="1" si="184"/>
        <v>-723261470093625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-723261470093625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-3013589458723.4375</v>
      </c>
      <c r="L5207" s="444">
        <f t="shared" ca="1" si="184"/>
        <v>-726275059552348.5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-726275059552348.5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-3026146081468.1187</v>
      </c>
      <c r="L5208" s="444">
        <f t="shared" ca="1" si="184"/>
        <v>-729301205633816.63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-729301205633816.63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-3038755023474.2358</v>
      </c>
      <c r="L5209" s="444">
        <f t="shared" ca="1" si="184"/>
        <v>-732339960657290.88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-732339960657290.88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-3051416502738.7119</v>
      </c>
      <c r="L5210" s="444">
        <f t="shared" ca="1" si="184"/>
        <v>-735391377160029.63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-735391377160029.63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-3064130738166.79</v>
      </c>
      <c r="L5211" s="444">
        <f t="shared" ca="1" si="184"/>
        <v>-738455507898196.38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-738455507898196.38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-3076897949575.8184</v>
      </c>
      <c r="L5212" s="444">
        <f t="shared" ca="1" si="184"/>
        <v>-741532405847772.25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-741532405847772.25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-3089718357699.0508</v>
      </c>
      <c r="L5213" s="444">
        <f t="shared" ca="1" si="184"/>
        <v>-744622124205471.25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-744622124205471.25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-3102592184189.4634</v>
      </c>
      <c r="L5214" s="444">
        <f t="shared" ca="1" si="184"/>
        <v>-747724716389660.75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-747724716389660.75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-3115519651623.5864</v>
      </c>
      <c r="L5215" s="444">
        <f t="shared" ca="1" si="184"/>
        <v>-750840236041284.38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-750840236041284.38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-3128500983505.3516</v>
      </c>
      <c r="L5216" s="444">
        <f t="shared" ca="1" si="184"/>
        <v>-753968737024789.75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-753968737024789.75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-3141536404269.957</v>
      </c>
      <c r="L5217" s="444">
        <f t="shared" ca="1" si="184"/>
        <v>-757110273429059.75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-757110273429059.75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-3154626139287.749</v>
      </c>
      <c r="L5218" s="444">
        <f t="shared" ca="1" si="184"/>
        <v>-760264899568347.5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-760264899568347.5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-3167770414868.1147</v>
      </c>
      <c r="L5219" s="444">
        <f t="shared" ca="1" si="184"/>
        <v>-763432669983215.63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-763432669983215.63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-3180969458263.3984</v>
      </c>
      <c r="L5220" s="444">
        <f t="shared" ca="1" si="184"/>
        <v>-766613639441479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-766613639441479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-3194223497672.8291</v>
      </c>
      <c r="L5221" s="444">
        <f t="shared" ca="1" si="184"/>
        <v>-769807862939151.88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-769807862939151.88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-3207532762246.4663</v>
      </c>
      <c r="L5222" s="444">
        <f t="shared" ca="1" si="184"/>
        <v>-773015395701398.38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-773015395701398.38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-3220897482089.1597</v>
      </c>
      <c r="L5223" s="444">
        <f t="shared" ca="1" si="184"/>
        <v>-776236293183487.5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-776236293183487.5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-3234317888264.5313</v>
      </c>
      <c r="L5224" s="444">
        <f t="shared" ca="1" si="184"/>
        <v>-779470611071752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-779470611071752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-3247794212798.9668</v>
      </c>
      <c r="L5225" s="444">
        <f t="shared" ca="1" si="184"/>
        <v>-782718405284551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-782718405284551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-3261326688685.6289</v>
      </c>
      <c r="L5226" s="444">
        <f t="shared" ca="1" si="184"/>
        <v>-785979731973236.63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-785979731973236.63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-3274915549888.4858</v>
      </c>
      <c r="L5227" s="444">
        <f t="shared" ca="1" si="184"/>
        <v>-789254647523125.13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-789254647523125.13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-3288561031346.3545</v>
      </c>
      <c r="L5228" s="444">
        <f t="shared" ca="1" si="184"/>
        <v>-792543208554471.5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-792543208554471.5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-3302263368976.9644</v>
      </c>
      <c r="L5229" s="444">
        <f t="shared" ca="1" si="184"/>
        <v>-795845471923448.5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-795845471923448.5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-3316022799681.0352</v>
      </c>
      <c r="L5230" s="444">
        <f t="shared" ca="1" si="184"/>
        <v>-799161494723129.5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-799161494723129.5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-3329839561346.373</v>
      </c>
      <c r="L5231" s="444">
        <f t="shared" ca="1" si="184"/>
        <v>-802491334284475.88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-802491334284475.88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-3343713892851.9829</v>
      </c>
      <c r="L5232" s="444">
        <f t="shared" ca="1" si="184"/>
        <v>-805835048177327.88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-805835048177327.88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-3357646034072.1992</v>
      </c>
      <c r="L5233" s="444">
        <f t="shared" ca="1" si="184"/>
        <v>-809192694211400.13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-809192694211400.13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-3371636225880.834</v>
      </c>
      <c r="L5234" s="444">
        <f t="shared" ca="1" si="184"/>
        <v>-812564330437281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-812564330437281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-3385684710155.3374</v>
      </c>
      <c r="L5235" s="444">
        <f t="shared" ca="1" si="184"/>
        <v>-815950015147436.38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-815950015147436.38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-3399791729780.9849</v>
      </c>
      <c r="L5236" s="444">
        <f t="shared" ca="1" si="184"/>
        <v>-819349806877217.38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-819349806877217.38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-3413957528655.0723</v>
      </c>
      <c r="L5237" s="444">
        <f t="shared" ca="1" si="184"/>
        <v>-822763764405872.5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-822763764405872.5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-3428182351691.1353</v>
      </c>
      <c r="L5238" s="444">
        <f t="shared" ca="1" si="184"/>
        <v>-826191946757563.63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-826191946757563.63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-3442466444823.1816</v>
      </c>
      <c r="L5239" s="444">
        <f t="shared" ca="1" si="184"/>
        <v>-829634413202386.75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-829634413202386.75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-3456810055009.9448</v>
      </c>
      <c r="L5240" s="444">
        <f t="shared" ca="1" si="184"/>
        <v>-833091223257396.75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-833091223257396.75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-3471213430239.1533</v>
      </c>
      <c r="L5241" s="444">
        <f t="shared" ca="1" si="184"/>
        <v>-836562436687635.88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-836562436687635.88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-3485676819531.8159</v>
      </c>
      <c r="L5242" s="444">
        <f t="shared" ca="1" si="184"/>
        <v>-840048113507167.75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-840048113507167.75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-3500200472946.5322</v>
      </c>
      <c r="L5243" s="444">
        <f t="shared" ca="1" si="184"/>
        <v>-843548313980114.25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-843548313980114.25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-3514784641583.8096</v>
      </c>
      <c r="L5244" s="444">
        <f t="shared" ca="1" si="184"/>
        <v>-847063098621698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-847063098621698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-3529429577590.4082</v>
      </c>
      <c r="L5245" s="444">
        <f t="shared" ca="1" si="184"/>
        <v>-850592528199288.38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-850592528199288.38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-3544135534163.7017</v>
      </c>
      <c r="L5246" s="444">
        <f t="shared" ca="1" si="184"/>
        <v>-854136663733452.13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-854136663733452.13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-3558902765556.0503</v>
      </c>
      <c r="L5247" s="444">
        <f t="shared" ca="1" si="184"/>
        <v>-857695566499008.13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-857695566499008.13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-3573731527079.2007</v>
      </c>
      <c r="L5248" s="444">
        <f t="shared" ca="1" si="184"/>
        <v>-861269298026087.38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-861269298026087.38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-3588622075108.6973</v>
      </c>
      <c r="L5249" s="444">
        <f t="shared" ca="1" si="184"/>
        <v>-864857920101196.13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-864857920101196.13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-3603574667088.3169</v>
      </c>
      <c r="L5250" s="444">
        <f t="shared" ca="1" si="184"/>
        <v>-868461494768284.5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-868461494768284.5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-3618589561534.5186</v>
      </c>
      <c r="L5251" s="444">
        <f t="shared" ca="1" si="184"/>
        <v>-872080084329819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-872080084329819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-3633667018040.9126</v>
      </c>
      <c r="L5252" s="444">
        <f t="shared" ca="1" si="184"/>
        <v>-875713751347859.88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-875713751347859.88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-3648807297282.7495</v>
      </c>
      <c r="L5253" s="444">
        <f t="shared" ca="1" si="184"/>
        <v>-879362558645142.63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-879362558645142.63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-3664010661021.4272</v>
      </c>
      <c r="L5254" s="444">
        <f t="shared" ca="1" si="184"/>
        <v>-883026569306164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-883026569306164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-3679277372109.0171</v>
      </c>
      <c r="L5255" s="444">
        <f t="shared" ca="1" si="184"/>
        <v>-886705846678273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-886705846678273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-3694607694492.8042</v>
      </c>
      <c r="L5256" s="444">
        <f t="shared" ca="1" si="184"/>
        <v>-890400454372765.75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-890400454372765.75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-3710001893219.8574</v>
      </c>
      <c r="L5257" s="444">
        <f t="shared" ca="1" si="184"/>
        <v>-894110456265985.63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-894110456265985.63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-3725460234441.6069</v>
      </c>
      <c r="L5258" s="444">
        <f t="shared" ca="1" si="184"/>
        <v>-897835916500427.25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-897835916500427.25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-3740982985418.4468</v>
      </c>
      <c r="L5259" s="444">
        <f t="shared" ca="1" si="184"/>
        <v>-901576899485845.75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-901576899485845.75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-3756570414524.3574</v>
      </c>
      <c r="L5260" s="444">
        <f t="shared" ca="1" si="184"/>
        <v>-905333469900370.13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-905333469900370.13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-3772222791251.5415</v>
      </c>
      <c r="L5261" s="444">
        <f t="shared" ca="1" si="184"/>
        <v>-909105692691621.63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-909105692691621.63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-3787940386215.0903</v>
      </c>
      <c r="L5262" s="444">
        <f t="shared" ca="1" si="184"/>
        <v>-912893633077836.75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-912893633077836.75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-3803723471157.6528</v>
      </c>
      <c r="L5263" s="444">
        <f t="shared" ca="1" si="184"/>
        <v>-916697356548994.38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-916697356548994.38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-3819572318954.1431</v>
      </c>
      <c r="L5264" s="444">
        <f t="shared" ca="1" si="184"/>
        <v>-920516928867948.5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-920516928867948.5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-3835487203616.4526</v>
      </c>
      <c r="L5265" s="444">
        <f t="shared" ca="1" si="184"/>
        <v>-924352416071565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-924352416071565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-3851468400298.187</v>
      </c>
      <c r="L5266" s="444">
        <f t="shared" ca="1" si="184"/>
        <v>-928203884471863.13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-928203884471863.13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-3867516185299.4297</v>
      </c>
      <c r="L5267" s="444">
        <f t="shared" ca="1" si="184"/>
        <v>-932071400657162.5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-932071400657162.5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-3883630836071.5103</v>
      </c>
      <c r="L5268" s="444">
        <f t="shared" ca="1" si="184"/>
        <v>-935955031493234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-935955031493234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-3899812631221.8076</v>
      </c>
      <c r="L5269" s="444">
        <f t="shared" ca="1" si="184"/>
        <v>-939854844124455.75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-939854844124455.75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-3916061850518.5649</v>
      </c>
      <c r="L5270" s="444">
        <f t="shared" ca="1" si="184"/>
        <v>-943770905974974.38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-943770905974974.38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-3932378774895.7271</v>
      </c>
      <c r="L5271" s="444">
        <f t="shared" ca="1" si="184"/>
        <v>-947703284749870.13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-947703284749870.13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-3948763686457.792</v>
      </c>
      <c r="L5272" s="444">
        <f t="shared" ca="1" si="184"/>
        <v>-951652048436327.88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-951652048436327.88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-3965216868484.6997</v>
      </c>
      <c r="L5273" s="444">
        <f t="shared" ca="1" si="184"/>
        <v>-955617265304812.63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-955617265304812.63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-3981738605436.7188</v>
      </c>
      <c r="L5274" s="444">
        <f t="shared" ca="1" si="184"/>
        <v>-959599003910249.38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-959599003910249.38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-3998329182959.3726</v>
      </c>
      <c r="L5275" s="444">
        <f t="shared" ca="1" si="184"/>
        <v>-963597333093208.75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-963597333093208.75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-4014988887888.3696</v>
      </c>
      <c r="L5276" s="444">
        <f t="shared" ca="1" si="184"/>
        <v>-967612321981097.13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-967612321981097.13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-4031718008254.5713</v>
      </c>
      <c r="L5277" s="444">
        <f t="shared" ca="1" si="184"/>
        <v>-971644039989351.75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-971644039989351.75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-4048516833288.9648</v>
      </c>
      <c r="L5278" s="444">
        <f t="shared" ca="1" si="184"/>
        <v>-975692556822640.75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-975692556822640.75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-4065385653427.6699</v>
      </c>
      <c r="L5279" s="444">
        <f t="shared" ca="1" si="184"/>
        <v>-979757942476068.38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-979757942476068.38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-4082324760316.9517</v>
      </c>
      <c r="L5280" s="444">
        <f t="shared" ca="1" si="184"/>
        <v>-983840267236385.38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-983840267236385.38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-4099334446818.2725</v>
      </c>
      <c r="L5281" s="444">
        <f t="shared" ca="1" si="184"/>
        <v>-987939601683203.63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-987939601683203.63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-4116415007013.3477</v>
      </c>
      <c r="L5282" s="444">
        <f t="shared" ca="1" si="184"/>
        <v>-992056016690217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-992056016690217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-4133566736209.2378</v>
      </c>
      <c r="L5283" s="444">
        <f t="shared" ca="1" si="184"/>
        <v>-996189583426426.25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-996189583426426.25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-4150789930943.4419</v>
      </c>
      <c r="L5284" s="444">
        <f t="shared" ca="1" si="184"/>
        <v>-1000340373357369.8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-1000340373357369.8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-4168084888989.04</v>
      </c>
      <c r="L5285" s="444">
        <f t="shared" ca="1" si="184"/>
        <v>-1004508458246358.8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-1004508458246358.8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-4185451909359.8281</v>
      </c>
      <c r="L5286" s="444">
        <f t="shared" ca="1" si="184"/>
        <v>-1008693910155718.6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-1008693910155718.6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-4202891292315.4941</v>
      </c>
      <c r="L5287" s="444">
        <f t="shared" ca="1" si="184"/>
        <v>-1012896801448034.1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-1012896801448034.1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-4220403339366.8086</v>
      </c>
      <c r="L5288" s="444">
        <f t="shared" ca="1" si="184"/>
        <v>-1017117204787400.9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-1017117204787400.9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-4237988353280.8369</v>
      </c>
      <c r="L5289" s="444">
        <f t="shared" ca="1" si="184"/>
        <v>-1021355193140681.8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-1021355193140681.8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-4255646638086.1733</v>
      </c>
      <c r="L5290" s="444">
        <f t="shared" ca="1" si="184"/>
        <v>-1025610839778767.9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-1025610839778767.9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-4273378499078.1992</v>
      </c>
      <c r="L5291" s="444">
        <f t="shared" ca="1" si="184"/>
        <v>-1029884218277846.1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-1029884218277846.1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-4291184242824.3589</v>
      </c>
      <c r="L5292" s="444">
        <f t="shared" ca="1" si="184"/>
        <v>-1034175402520670.5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-1034175402520670.5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-4309064177169.4604</v>
      </c>
      <c r="L5293" s="444">
        <f t="shared" ca="1" si="184"/>
        <v>-1038484466697840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-1038484466697840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-4327018611241</v>
      </c>
      <c r="L5294" s="444">
        <f t="shared" ca="1" si="184"/>
        <v>-1042811485309081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-1042811485309081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-4345047855454.5044</v>
      </c>
      <c r="L5295" s="444">
        <f t="shared" ca="1" si="184"/>
        <v>-1047156533164535.5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-1047156533164535.5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-4363152221518.8979</v>
      </c>
      <c r="L5296" s="444">
        <f t="shared" ca="1" si="184"/>
        <v>-1051519685386054.4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-1051519685386054.4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-4381332022441.8931</v>
      </c>
      <c r="L5297" s="444">
        <f t="shared" ca="1" si="184"/>
        <v>-1055901017408496.3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-1055901017408496.3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-4399587572535.4004</v>
      </c>
      <c r="L5298" s="444">
        <f t="shared" ca="1" si="184"/>
        <v>-1060300604981031.6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-1060300604981031.6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-4417919187420.9658</v>
      </c>
      <c r="L5299" s="444">
        <f t="shared" ca="1" si="184"/>
        <v>-1064718524168452.6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-1064718524168452.6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-4436327184035.2188</v>
      </c>
      <c r="L5300" s="444">
        <f t="shared" ca="1" si="184"/>
        <v>-1069154851352487.9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-1069154851352487.9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-4454811880635.3662</v>
      </c>
      <c r="L5301" s="444">
        <f t="shared" ca="1" si="184"/>
        <v>-1073609663233123.3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-1073609663233123.3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-4473373596804.6807</v>
      </c>
      <c r="L5302" s="444">
        <f t="shared" ca="1" si="184"/>
        <v>-1078083036829927.9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-1078083036829927.9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-4492012653458.0332</v>
      </c>
      <c r="L5303" s="444">
        <f t="shared" ca="1" si="184"/>
        <v>-1082575049483385.9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-1082575049483385.9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-4510729372847.4404</v>
      </c>
      <c r="L5304" s="444">
        <f t="shared" ca="1" si="184"/>
        <v>-1087085778856233.4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-1087085778856233.4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-4529524078567.6387</v>
      </c>
      <c r="L5305" s="444">
        <f t="shared" ca="1" si="184"/>
        <v>-1091615302934801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-1091615302934801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-4548397095561.6709</v>
      </c>
      <c r="L5306" s="444">
        <f t="shared" ca="1" si="184"/>
        <v>-1096163700030362.6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-1096163700030362.6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-4567348750126.5107</v>
      </c>
      <c r="L5307" s="444">
        <f t="shared" ca="1" si="184"/>
        <v>-1100731048780489.1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-1100731048780489.1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-4586379369918.7051</v>
      </c>
      <c r="L5308" s="444">
        <f t="shared" ca="1" si="184"/>
        <v>-1105317428150407.9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-1105317428150407.9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-4605489283960.0332</v>
      </c>
      <c r="L5309" s="444">
        <f t="shared" ca="1" si="184"/>
        <v>-1109922917434367.9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-1109922917434367.9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-4624678822643.1992</v>
      </c>
      <c r="L5310" s="444">
        <f t="shared" ca="1" si="184"/>
        <v>-1114547596257011.1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-1114547596257011.1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-4643948317737.5459</v>
      </c>
      <c r="L5311" s="444">
        <f t="shared" ca="1" si="184"/>
        <v>-1119191544574748.6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-1119191544574748.6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-4663298102394.7852</v>
      </c>
      <c r="L5312" s="444">
        <f t="shared" ca="1" si="184"/>
        <v>-1123854842677143.4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-1123854842677143.4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-4682728511154.7646</v>
      </c>
      <c r="L5313" s="444">
        <f t="shared" ca="1" si="184"/>
        <v>-1128537571188298.3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-1128537571188298.3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-4702239879951.2422</v>
      </c>
      <c r="L5314" s="444">
        <f t="shared" ca="1" si="184"/>
        <v>-1133239811068249.5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-1133239811068249.5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-4721832546117.7061</v>
      </c>
      <c r="L5315" s="444">
        <f t="shared" ca="1" si="184"/>
        <v>-1137961643614367.3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-1137961643614367.3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-4741506848393.1973</v>
      </c>
      <c r="L5316" s="444">
        <f t="shared" ca="1" si="184"/>
        <v>-1142703150462760.5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-1142703150462760.5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-4761263126928.1689</v>
      </c>
      <c r="L5317" s="444">
        <f t="shared" ca="1" si="184"/>
        <v>-1147464413589688.8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-1147464413589688.8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-4781101723290.3701</v>
      </c>
      <c r="L5318" s="444">
        <f t="shared" ca="1" si="184"/>
        <v>-1152245515312979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-1152245515312979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-4801022980470.7461</v>
      </c>
      <c r="L5319" s="444">
        <f t="shared" ca="1" si="184"/>
        <v>-1157046538293449.8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-1157046538293449.8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-4821027242889.374</v>
      </c>
      <c r="L5320" s="444">
        <f t="shared" ca="1" si="184"/>
        <v>-1161867565536339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-1161867565536339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-4841114856401.4121</v>
      </c>
      <c r="L5321" s="444">
        <f t="shared" ca="1" si="184"/>
        <v>-1166708680392740.5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-1166708680392740.5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-4861286168303.085</v>
      </c>
      <c r="L5322" s="444">
        <f t="shared" ca="1" si="184"/>
        <v>-1171569966561043.5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-1171569966561043.5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-4881541527337.6816</v>
      </c>
      <c r="L5323" s="444">
        <f t="shared" ca="1" si="184"/>
        <v>-1176451508088381.3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-1176451508088381.3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-4901881283701.5889</v>
      </c>
      <c r="L5324" s="444">
        <f t="shared" ca="1" si="184"/>
        <v>-1181353389372082.8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-1181353389372082.8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-4922305789050.3447</v>
      </c>
      <c r="L5325" s="444">
        <f t="shared" ca="1" si="184"/>
        <v>-1186275695161133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-1186275695161133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-4942815396504.7207</v>
      </c>
      <c r="L5326" s="444">
        <f t="shared" ca="1" si="184"/>
        <v>-1191218510557637.8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-1191218510557637.8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-4963410460656.8242</v>
      </c>
      <c r="L5327" s="444">
        <f t="shared" ca="1" si="184"/>
        <v>-1196181921018294.5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-1196181921018294.5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-4984091337576.2266</v>
      </c>
      <c r="L5328" s="444">
        <f t="shared" ca="1" si="184"/>
        <v>-1201166012355870.8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-1201166012355870.8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-5004858384816.1279</v>
      </c>
      <c r="L5329" s="444">
        <f t="shared" ca="1" si="184"/>
        <v>-1206170870740687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-1206170870740687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-5025711961419.5293</v>
      </c>
      <c r="L5330" s="444">
        <f t="shared" ca="1" si="184"/>
        <v>-1211196582702106.5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-1211196582702106.5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-5046652427925.4434</v>
      </c>
      <c r="L5331" s="444">
        <f t="shared" ca="1" si="184"/>
        <v>-1216243235130032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-1216243235130032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-5067680146375.1328</v>
      </c>
      <c r="L5332" s="444">
        <f t="shared" ca="1" si="184"/>
        <v>-1221310915276407.3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-1221310915276407.3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-5088795480318.3633</v>
      </c>
      <c r="L5333" s="444">
        <f t="shared" ca="1" si="184"/>
        <v>-1226399710756725.5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-1226399710756725.5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-5109998794819.6895</v>
      </c>
      <c r="L5334" s="444">
        <f t="shared" ca="1" si="184"/>
        <v>-1231509709551545.3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-1231509709551545.3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-5131290456464.7715</v>
      </c>
      <c r="L5335" s="444">
        <f t="shared" ca="1" si="184"/>
        <v>-1236641000008010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-1236641000008010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-5152670833366.708</v>
      </c>
      <c r="L5336" s="444">
        <f t="shared" ca="1" si="184"/>
        <v>-1241793670841376.8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-1241793670841376.8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-5174140295172.4033</v>
      </c>
      <c r="L5337" s="444">
        <f t="shared" ca="1" si="184"/>
        <v>-1246967811136549.3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-1246967811136549.3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-5195699213068.9551</v>
      </c>
      <c r="L5338" s="444">
        <f t="shared" ca="1" si="184"/>
        <v>-1252163510349618.3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-1252163510349618.3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-5217347959790.0762</v>
      </c>
      <c r="L5339" s="444">
        <f t="shared" ca="1" si="184"/>
        <v>-1257380858309408.3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-1257380858309408.3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-5239086909622.5342</v>
      </c>
      <c r="L5340" s="444">
        <f t="shared" ca="1" si="184"/>
        <v>-1262619945219030.8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-1262619945219030.8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-5260916438412.6279</v>
      </c>
      <c r="L5341" s="444">
        <f t="shared" ca="1" si="184"/>
        <v>-1267880861657443.5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-1267880861657443.5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-5282836923572.6816</v>
      </c>
      <c r="L5342" s="444">
        <f t="shared" ca="1" si="184"/>
        <v>-1273163698581016.3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-1273163698581016.3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-5304848744087.5674</v>
      </c>
      <c r="L5343" s="444">
        <f t="shared" ca="1" si="184"/>
        <v>-1278468547325103.8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-1278468547325103.8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-5326952280521.2656</v>
      </c>
      <c r="L5344" s="444">
        <f t="shared" ca="1" si="184"/>
        <v>-1283795499605625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-1283795499605625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-5349147915023.4375</v>
      </c>
      <c r="L5345" s="444">
        <f t="shared" ca="1" si="184"/>
        <v>-1289144647520648.5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-1289144647520648.5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-5371436031336.0352</v>
      </c>
      <c r="L5346" s="444">
        <f t="shared" ca="1" si="184"/>
        <v>-1294516083551984.5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-1294516083551984.5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-5393817014799.9355</v>
      </c>
      <c r="L5347" s="444">
        <f t="shared" ca="1" si="184"/>
        <v>-1299909900566784.5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-1299909900566784.5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-5416291252361.6016</v>
      </c>
      <c r="L5348" s="444">
        <f t="shared" ca="1" si="184"/>
        <v>-1305326191819146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-1305326191819146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-5438859132579.7754</v>
      </c>
      <c r="L5349" s="444">
        <f t="shared" ca="1" si="184"/>
        <v>-1310765050951725.8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-1310765050951725.8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-5461521045632.1904</v>
      </c>
      <c r="L5350" s="444">
        <f t="shared" ca="1" si="184"/>
        <v>-1316226571997358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-1316226571997358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-5484277383322.3252</v>
      </c>
      <c r="L5351" s="444">
        <f t="shared" ca="1" si="184"/>
        <v>-1321710849380680.3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-1321710849380680.3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-5507128539086.168</v>
      </c>
      <c r="L5352" s="444">
        <f t="shared" ca="1" si="184"/>
        <v>-1327217977919766.5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-1327217977919766.5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-5530074907999.0273</v>
      </c>
      <c r="L5353" s="444">
        <f t="shared" ca="1" si="184"/>
        <v>-1332748052827765.5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-1332748052827765.5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-5553116886782.3564</v>
      </c>
      <c r="L5354" s="444">
        <f t="shared" ca="1" si="184"/>
        <v>-1338301169714547.8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-1338301169714547.8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-5576254873810.6152</v>
      </c>
      <c r="L5355" s="444">
        <f t="shared" ca="1" si="184"/>
        <v>-1343877424588358.3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-1343877424588358.3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-5599489269118.1592</v>
      </c>
      <c r="L5356" s="444">
        <f t="shared" ca="1" si="184"/>
        <v>-1349476913857476.5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-1349476913857476.5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-5622820474406.1523</v>
      </c>
      <c r="L5357" s="444">
        <f t="shared" ca="1" si="184"/>
        <v>-1355099734331882.8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-1355099734331882.8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-5646248893049.5117</v>
      </c>
      <c r="L5358" s="444">
        <f t="shared" ca="1" si="184"/>
        <v>-1360745983224932.3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-1360745983224932.3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-5669774930103.8848</v>
      </c>
      <c r="L5359" s="444">
        <f t="shared" ca="1" si="184"/>
        <v>-1366415758155036.3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-1366415758155036.3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-5693398992312.6514</v>
      </c>
      <c r="L5360" s="444">
        <f t="shared" ca="1" si="184"/>
        <v>-1372109157147349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-1372109157147349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-5717121488113.9541</v>
      </c>
      <c r="L5361" s="444">
        <f t="shared" ca="1" si="184"/>
        <v>-1377826278635463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-1377826278635463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-5740942827647.7627</v>
      </c>
      <c r="L5362" s="444">
        <f t="shared" ca="1" si="184"/>
        <v>-1383567221463110.8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-1383567221463110.8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-5764863422762.9609</v>
      </c>
      <c r="L5363" s="444">
        <f t="shared" ref="L5363:L5617" ca="1" si="189">I5363-J5363+K5363</f>
        <v>-1389332084885873.8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-1389332084885873.8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-5788883687024.4736</v>
      </c>
      <c r="L5364" s="444">
        <f t="shared" ca="1" si="189"/>
        <v>-1395120968572898.3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-1395120968572898.3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-5813004035720.4092</v>
      </c>
      <c r="L5365" s="444">
        <f t="shared" ca="1" si="189"/>
        <v>-1400933972608618.8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-1400933972608618.8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-5837224885869.2451</v>
      </c>
      <c r="L5366" s="444">
        <f t="shared" ca="1" si="189"/>
        <v>-1406771197494488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-1406771197494488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-5861546656227.0332</v>
      </c>
      <c r="L5367" s="444">
        <f t="shared" ca="1" si="189"/>
        <v>-1412632744150715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-1412632744150715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-5885969767294.6455</v>
      </c>
      <c r="L5368" s="444">
        <f t="shared" ca="1" si="189"/>
        <v>-1418518713918009.8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-1418518713918009.8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-5910494641325.041</v>
      </c>
      <c r="L5369" s="444">
        <f t="shared" ca="1" si="189"/>
        <v>-1424429208559334.8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-1424429208559334.8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-5935121702330.5615</v>
      </c>
      <c r="L5370" s="444">
        <f t="shared" ca="1" si="189"/>
        <v>-1430364330261665.3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-1430364330261665.3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-5959851376090.2715</v>
      </c>
      <c r="L5371" s="444">
        <f t="shared" ca="1" si="189"/>
        <v>-1436324181637755.5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-1436324181637755.5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-5984684090157.3145</v>
      </c>
      <c r="L5372" s="444">
        <f t="shared" ca="1" si="189"/>
        <v>-1442308865727912.8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-1442308865727912.8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-6009620273866.3027</v>
      </c>
      <c r="L5373" s="444">
        <f t="shared" ca="1" si="189"/>
        <v>-1448318486001779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-1448318486001779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-6034660358340.7461</v>
      </c>
      <c r="L5374" s="444">
        <f t="shared" ca="1" si="189"/>
        <v>-1454353146360119.8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-1454353146360119.8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-6059804776500.499</v>
      </c>
      <c r="L5375" s="444">
        <f t="shared" ca="1" si="189"/>
        <v>-1460412951136620.3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-1460412951136620.3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-6085053963069.251</v>
      </c>
      <c r="L5376" s="444">
        <f t="shared" ca="1" si="189"/>
        <v>-1466498005099689.5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-1466498005099689.5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-6110408354582.0391</v>
      </c>
      <c r="L5377" s="444">
        <f t="shared" ca="1" si="189"/>
        <v>-1472608413454271.5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-1472608413454271.5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-6135868389392.7979</v>
      </c>
      <c r="L5378" s="444">
        <f t="shared" ca="1" si="189"/>
        <v>-1478744281843664.3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-1478744281843664.3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-6161434507681.9346</v>
      </c>
      <c r="L5379" s="444">
        <f t="shared" ca="1" si="189"/>
        <v>-1484905716351346.3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-1484905716351346.3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-6187107151463.9424</v>
      </c>
      <c r="L5380" s="444">
        <f t="shared" ca="1" si="189"/>
        <v>-1491092823502810.3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-1491092823502810.3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-6212886764595.043</v>
      </c>
      <c r="L5381" s="444">
        <f t="shared" ca="1" si="189"/>
        <v>-1497305710267405.3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-1497305710267405.3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-6238773792780.8555</v>
      </c>
      <c r="L5382" s="444">
        <f t="shared" ca="1" si="189"/>
        <v>-1503544484060186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-1503544484060186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-6264768683584.1084</v>
      </c>
      <c r="L5383" s="444">
        <f t="shared" ca="1" si="189"/>
        <v>-1509809252743770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-1509809252743770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-6290871886432.375</v>
      </c>
      <c r="L5384" s="444">
        <f t="shared" ca="1" si="189"/>
        <v>-1516100124630202.5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-1516100124630202.5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-6317083852625.8438</v>
      </c>
      <c r="L5385" s="444">
        <f t="shared" ca="1" si="189"/>
        <v>-1522417208482828.3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-1522417208482828.3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-6343405035345.1172</v>
      </c>
      <c r="L5386" s="444">
        <f t="shared" ca="1" si="189"/>
        <v>-1528760613518173.3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-1528760613518173.3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-6369835889659.0547</v>
      </c>
      <c r="L5387" s="444">
        <f t="shared" ca="1" si="189"/>
        <v>-1535130449407832.3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-1535130449407832.3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-6396376872532.6348</v>
      </c>
      <c r="L5388" s="444">
        <f t="shared" ca="1" si="189"/>
        <v>-1541526826280365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-1541526826280365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-6423028442834.8545</v>
      </c>
      <c r="L5389" s="444">
        <f t="shared" ca="1" si="189"/>
        <v>-1547949854723199.8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-1547949854723199.8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-6449791061346.666</v>
      </c>
      <c r="L5390" s="444">
        <f t="shared" ca="1" si="189"/>
        <v>-1554399645784546.5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-1554399645784546.5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-6476665190768.9434</v>
      </c>
      <c r="L5391" s="444">
        <f t="shared" ca="1" si="189"/>
        <v>-1560876310975315.5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-1560876310975315.5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-6503651295730.4814</v>
      </c>
      <c r="L5392" s="444">
        <f t="shared" ca="1" si="189"/>
        <v>-1567379962271046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-1567379962271046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-6530749842796.0254</v>
      </c>
      <c r="L5393" s="444">
        <f t="shared" ca="1" si="189"/>
        <v>-1573910712113842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-1573910712113842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-6557961300474.3418</v>
      </c>
      <c r="L5394" s="444">
        <f t="shared" ca="1" si="189"/>
        <v>-1580468673414316.3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-1580468673414316.3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-6585286139226.3174</v>
      </c>
      <c r="L5395" s="444">
        <f t="shared" ca="1" si="189"/>
        <v>-1587053959553542.5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-1587053959553542.5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-6612724831473.0938</v>
      </c>
      <c r="L5396" s="444">
        <f t="shared" ca="1" si="189"/>
        <v>-1593666684385015.5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-1593666684385015.5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-6640277851604.2314</v>
      </c>
      <c r="L5397" s="444">
        <f t="shared" ca="1" si="189"/>
        <v>-1600306962236619.8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-1600306962236619.8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-6667945675985.916</v>
      </c>
      <c r="L5398" s="444">
        <f t="shared" ca="1" si="189"/>
        <v>-1606974907912605.8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-1606974907912605.8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-6695728782969.1904</v>
      </c>
      <c r="L5399" s="444">
        <f t="shared" ca="1" si="189"/>
        <v>-1613670636695575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-1613670636695575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-6723627652898.2295</v>
      </c>
      <c r="L5400" s="444">
        <f t="shared" ca="1" si="189"/>
        <v>-1620394264348473.3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-1620394264348473.3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-6751642768118.6387</v>
      </c>
      <c r="L5401" s="444">
        <f t="shared" ca="1" si="189"/>
        <v>-1627145907116592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-1627145907116592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-6779774612985.7998</v>
      </c>
      <c r="L5402" s="444">
        <f t="shared" ca="1" si="189"/>
        <v>-1633925681729577.8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-1633925681729577.8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-6808023673873.2402</v>
      </c>
      <c r="L5403" s="444">
        <f t="shared" ca="1" si="189"/>
        <v>-1640733705403451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-1640733705403451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-6836390439181.0459</v>
      </c>
      <c r="L5404" s="444">
        <f t="shared" ca="1" si="189"/>
        <v>-1647570095842632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-1647570095842632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-6864875399344.2998</v>
      </c>
      <c r="L5405" s="444">
        <f t="shared" ca="1" si="189"/>
        <v>-1654434971241976.3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-1654434971241976.3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-6893479046841.5674</v>
      </c>
      <c r="L5406" s="444">
        <f t="shared" ca="1" si="189"/>
        <v>-1661328450288817.8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-1661328450288817.8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-6922201876203.4072</v>
      </c>
      <c r="L5407" s="444">
        <f t="shared" ca="1" si="189"/>
        <v>-1668250652165021.3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-1668250652165021.3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-6951044384020.9219</v>
      </c>
      <c r="L5408" s="444">
        <f t="shared" ca="1" si="189"/>
        <v>-1675201696549042.3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-1675201696549042.3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-6980007068954.3428</v>
      </c>
      <c r="L5409" s="444">
        <f t="shared" ca="1" si="189"/>
        <v>-1682181703617996.5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-1682181703617996.5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-7009090431741.6523</v>
      </c>
      <c r="L5410" s="444">
        <f t="shared" ca="1" si="189"/>
        <v>-1689190794049738.3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-1689190794049738.3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-7038294975207.2422</v>
      </c>
      <c r="L5411" s="444">
        <f t="shared" ca="1" si="189"/>
        <v>-1696229089024945.5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-1696229089024945.5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-7067621204270.6064</v>
      </c>
      <c r="L5412" s="444">
        <f t="shared" ca="1" si="189"/>
        <v>-1703296710229216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-1703296710229216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-7097069625955.0664</v>
      </c>
      <c r="L5413" s="444">
        <f t="shared" ca="1" si="189"/>
        <v>-1710393779855171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-1710393779855171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-7126640749396.5459</v>
      </c>
      <c r="L5414" s="444">
        <f t="shared" ca="1" si="189"/>
        <v>-1717520420604567.5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-1717520420604567.5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-7156335085852.3643</v>
      </c>
      <c r="L5415" s="444">
        <f t="shared" ca="1" si="189"/>
        <v>-1724676755690419.8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-1724676755690419.8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-7186153148710.082</v>
      </c>
      <c r="L5416" s="444">
        <f t="shared" ca="1" si="189"/>
        <v>-1731862908839129.8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-1731862908839129.8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-7216095453496.374</v>
      </c>
      <c r="L5417" s="444">
        <f t="shared" ca="1" si="189"/>
        <v>-1739079004292626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-1739079004292626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-7246162517885.9414</v>
      </c>
      <c r="L5418" s="444">
        <f t="shared" ca="1" si="189"/>
        <v>-1746325166810512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-1746325166810512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-7276354861710.4668</v>
      </c>
      <c r="L5419" s="444">
        <f t="shared" ca="1" si="189"/>
        <v>-1753601521672222.5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-1753601521672222.5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-7306673006967.5938</v>
      </c>
      <c r="L5420" s="444">
        <f t="shared" ca="1" si="189"/>
        <v>-1760908194679190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-1760908194679190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-7337117477829.959</v>
      </c>
      <c r="L5421" s="444">
        <f t="shared" ca="1" si="189"/>
        <v>-1768245312157020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-1768245312157020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-7367688800654.25</v>
      </c>
      <c r="L5422" s="444">
        <f t="shared" ca="1" si="189"/>
        <v>-1775613000957674.3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-1775613000957674.3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-7398387503990.3096</v>
      </c>
      <c r="L5423" s="444">
        <f t="shared" ca="1" si="189"/>
        <v>-1783011388461664.5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-1783011388461664.5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-7429214118590.2686</v>
      </c>
      <c r="L5424" s="444">
        <f t="shared" ca="1" si="189"/>
        <v>-1790440602580254.8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-1790440602580254.8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-7460169177417.7275</v>
      </c>
      <c r="L5425" s="444">
        <f t="shared" ca="1" si="189"/>
        <v>-1797900771757672.5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-1797900771757672.5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-7491253215656.9678</v>
      </c>
      <c r="L5426" s="444">
        <f t="shared" ca="1" si="189"/>
        <v>-1805392024973329.5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-1805392024973329.5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-7522466770722.2061</v>
      </c>
      <c r="L5427" s="444">
        <f t="shared" ca="1" si="189"/>
        <v>-1812914491744051.8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-1812914491744051.8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-7553810382266.8828</v>
      </c>
      <c r="L5428" s="444">
        <f t="shared" ca="1" si="189"/>
        <v>-1820468302126318.8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-1820468302126318.8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-7585284592192.9951</v>
      </c>
      <c r="L5429" s="444">
        <f t="shared" ca="1" si="189"/>
        <v>-1828053586718511.8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-1828053586718511.8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-7616889944660.4648</v>
      </c>
      <c r="L5430" s="444">
        <f t="shared" ca="1" si="189"/>
        <v>-1835670476663172.3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-1835670476663172.3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-7648626986096.5508</v>
      </c>
      <c r="L5431" s="444">
        <f t="shared" ca="1" si="189"/>
        <v>-1843319103649268.8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-1843319103649268.8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-7680496265205.2861</v>
      </c>
      <c r="L5432" s="444">
        <f t="shared" ca="1" si="189"/>
        <v>-1850999599914474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-1850999599914474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-7712498332976.9746</v>
      </c>
      <c r="L5433" s="444">
        <f t="shared" ca="1" si="189"/>
        <v>-1858712098247451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-1858712098247451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-7744633742697.7139</v>
      </c>
      <c r="L5434" s="444">
        <f t="shared" ca="1" si="189"/>
        <v>-1866456731990148.8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-1866456731990148.8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-7776903049958.9531</v>
      </c>
      <c r="L5435" s="444">
        <f t="shared" ca="1" si="189"/>
        <v>-1874233635040107.8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-1874233635040107.8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-7809306812667.1152</v>
      </c>
      <c r="L5436" s="444">
        <f t="shared" ca="1" si="189"/>
        <v>-1882042941852774.8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-1882042941852774.8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-7841845591053.2266</v>
      </c>
      <c r="L5437" s="444">
        <f t="shared" ca="1" si="189"/>
        <v>-1889884787443828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-1889884787443828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-7874519947682.6152</v>
      </c>
      <c r="L5438" s="444">
        <f t="shared" ca="1" si="189"/>
        <v>-1897759307391510.5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-1897759307391510.5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-7907330447464.627</v>
      </c>
      <c r="L5439" s="444">
        <f t="shared" ca="1" si="189"/>
        <v>-1905666637838975.3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-1905666637838975.3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-7940277657662.3965</v>
      </c>
      <c r="L5440" s="444">
        <f t="shared" ca="1" si="189"/>
        <v>-1913606915496637.8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-1913606915496637.8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-7973362147902.6572</v>
      </c>
      <c r="L5441" s="444">
        <f t="shared" ca="1" si="189"/>
        <v>-1921580277644540.5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-1921580277644540.5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-8006584490185.584</v>
      </c>
      <c r="L5442" s="444">
        <f t="shared" ca="1" si="189"/>
        <v>-1929586862134726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-1929586862134726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-8039945258894.6914</v>
      </c>
      <c r="L5443" s="444">
        <f t="shared" ca="1" si="189"/>
        <v>-1937626807393620.8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-1937626807393620.8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-8073445030806.7529</v>
      </c>
      <c r="L5444" s="444">
        <f t="shared" ca="1" si="189"/>
        <v>-1945700252424427.5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-1945700252424427.5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-8107084385101.7813</v>
      </c>
      <c r="L5445" s="444">
        <f t="shared" ca="1" si="189"/>
        <v>-1953807336809529.3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-1953807336809529.3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-8140863903373.0381</v>
      </c>
      <c r="L5446" s="444">
        <f t="shared" ca="1" si="189"/>
        <v>-1961948200712902.3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-1961948200712902.3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-8174784169637.0928</v>
      </c>
      <c r="L5447" s="444">
        <f t="shared" ca="1" si="189"/>
        <v>-1970122984882539.3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-1970122984882539.3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-8208845770343.9121</v>
      </c>
      <c r="L5448" s="444">
        <f t="shared" ca="1" si="189"/>
        <v>-1978331830652883.3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-1978331830652883.3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-8243049294387.0137</v>
      </c>
      <c r="L5449" s="444">
        <f t="shared" ca="1" si="189"/>
        <v>-1986574879947270.3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-1986574879947270.3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-8277395333113.625</v>
      </c>
      <c r="L5450" s="444">
        <f t="shared" ca="1" si="189"/>
        <v>-1994852275280384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-1994852275280384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-8311884480334.9336</v>
      </c>
      <c r="L5451" s="444">
        <f t="shared" ca="1" si="189"/>
        <v>-2003164159760719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-2003164159760719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-8346517332336.3281</v>
      </c>
      <c r="L5452" s="444">
        <f t="shared" ca="1" si="189"/>
        <v>-2011510677093055.3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-2011510677093055.3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-8381294487887.7295</v>
      </c>
      <c r="L5453" s="444">
        <f t="shared" ca="1" si="189"/>
        <v>-2019891971580943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-2019891971580943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-8416216548253.9287</v>
      </c>
      <c r="L5454" s="444">
        <f t="shared" ca="1" si="189"/>
        <v>-2028308188129197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-2028308188129197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-8451284117204.9873</v>
      </c>
      <c r="L5455" s="444">
        <f t="shared" ca="1" si="189"/>
        <v>-2036759472246402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-2036759472246402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-8486497801026.6738</v>
      </c>
      <c r="L5456" s="444">
        <f t="shared" ca="1" si="189"/>
        <v>-2045245970047428.8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-2045245970047428.8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-8521858208530.9521</v>
      </c>
      <c r="L5457" s="444">
        <f t="shared" ca="1" si="189"/>
        <v>-2053767828255959.8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-2053767828255959.8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-8557365951066.499</v>
      </c>
      <c r="L5458" s="444">
        <f t="shared" ca="1" si="189"/>
        <v>-2062325194207026.3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-2062325194207026.3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-8593021642529.2764</v>
      </c>
      <c r="L5459" s="444">
        <f t="shared" ca="1" si="189"/>
        <v>-2070918215849555.5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-2070918215849555.5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-8628825899373.1475</v>
      </c>
      <c r="L5460" s="444">
        <f t="shared" ca="1" si="189"/>
        <v>-2079547041748928.8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-2079547041748928.8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-8664779340620.5352</v>
      </c>
      <c r="L5461" s="444">
        <f t="shared" ca="1" si="189"/>
        <v>-2088211821089549.3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-2088211821089549.3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-8700882587873.1221</v>
      </c>
      <c r="L5462" s="444">
        <f t="shared" ca="1" si="189"/>
        <v>-2096912703677422.3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-2096912703677422.3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-8737136265322.5928</v>
      </c>
      <c r="L5463" s="444">
        <f t="shared" ca="1" si="189"/>
        <v>-2105649839942744.8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-2105649839942744.8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-8773540999761.4355</v>
      </c>
      <c r="L5464" s="444">
        <f t="shared" ca="1" si="189"/>
        <v>-2114423380942506.3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-2114423380942506.3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-8810097420593.7754</v>
      </c>
      <c r="L5465" s="444">
        <f t="shared" ca="1" si="189"/>
        <v>-2123233478363100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-2123233478363100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-8846806159846.25</v>
      </c>
      <c r="L5466" s="444">
        <f t="shared" ca="1" si="189"/>
        <v>-2132080284522946.3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-2132080284522946.3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-8883667852178.9434</v>
      </c>
      <c r="L5467" s="444">
        <f t="shared" ca="1" si="189"/>
        <v>-2140963952375125.3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-2140963952375125.3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-8920683134896.3555</v>
      </c>
      <c r="L5468" s="444">
        <f t="shared" ca="1" si="189"/>
        <v>-2149884635510021.5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-2149884635510021.5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-8957852647958.4219</v>
      </c>
      <c r="L5469" s="444">
        <f t="shared" ca="1" si="189"/>
        <v>-2158842488157980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-2158842488157980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-8995177033991.584</v>
      </c>
      <c r="L5470" s="444">
        <f t="shared" ca="1" si="189"/>
        <v>-2167837665191971.5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-2167837665191971.5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-9032656938299.8809</v>
      </c>
      <c r="L5471" s="444">
        <f t="shared" ca="1" si="189"/>
        <v>-2176870322130271.5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-2176870322130271.5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-9070293008876.1309</v>
      </c>
      <c r="L5472" s="444">
        <f t="shared" ca="1" si="189"/>
        <v>-2185940615139147.8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-2185940615139147.8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-9108085896413.1152</v>
      </c>
      <c r="L5473" s="444">
        <f t="shared" ca="1" si="189"/>
        <v>-2195048701035560.8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-2195048701035560.8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-9146036254314.8359</v>
      </c>
      <c r="L5474" s="444">
        <f t="shared" ca="1" si="189"/>
        <v>-2204194737289875.5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-2204194737289875.5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-9184144738707.8145</v>
      </c>
      <c r="L5475" s="444">
        <f t="shared" ca="1" si="189"/>
        <v>-2213378882028583.3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-2213378882028583.3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-9222412008452.4297</v>
      </c>
      <c r="L5476" s="444">
        <f t="shared" ca="1" si="189"/>
        <v>-2222601294037035.8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-2222601294037035.8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-9260838725154.3145</v>
      </c>
      <c r="L5477" s="444">
        <f t="shared" ca="1" si="189"/>
        <v>-2231862132762190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-2231862132762190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-9299425553175.793</v>
      </c>
      <c r="L5478" s="444">
        <f t="shared" ca="1" si="189"/>
        <v>-2241161558315365.8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-2241161558315365.8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-9338173159647.3574</v>
      </c>
      <c r="L5479" s="444">
        <f t="shared" ca="1" si="189"/>
        <v>-2250499731475013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-2250499731475013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-9377082214479.2207</v>
      </c>
      <c r="L5480" s="444">
        <f t="shared" ca="1" si="189"/>
        <v>-2259876813689492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-2259876813689492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-9416153390372.8828</v>
      </c>
      <c r="L5481" s="444">
        <f t="shared" ca="1" si="189"/>
        <v>-2269292967079865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-2269292967079865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-9455387362832.7715</v>
      </c>
      <c r="L5482" s="444">
        <f t="shared" ca="1" si="189"/>
        <v>-2278748354442698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-2278748354442698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-9494784810177.9082</v>
      </c>
      <c r="L5483" s="444">
        <f t="shared" ca="1" si="189"/>
        <v>-2288243139252876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-2288243139252876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-9534346413553.6504</v>
      </c>
      <c r="L5484" s="444">
        <f t="shared" ca="1" si="189"/>
        <v>-2297777485666429.5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-2297777485666429.5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-9574072856943.457</v>
      </c>
      <c r="L5485" s="444">
        <f t="shared" ca="1" si="189"/>
        <v>-2307351558523373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-2307351558523373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-9613964827180.7207</v>
      </c>
      <c r="L5486" s="444">
        <f t="shared" ca="1" si="189"/>
        <v>-2316965523350553.5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-2316965523350553.5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-9654023013960.6387</v>
      </c>
      <c r="L5487" s="444">
        <f t="shared" ca="1" si="189"/>
        <v>-2326619546364514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-2326619546364514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-9694248109852.1406</v>
      </c>
      <c r="L5488" s="444">
        <f t="shared" ca="1" si="189"/>
        <v>-2336313794474366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-2336313794474366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-9734640810309.8574</v>
      </c>
      <c r="L5489" s="444">
        <f t="shared" ca="1" si="189"/>
        <v>-2346048435284676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-2346048435284676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-9775201813686.1504</v>
      </c>
      <c r="L5490" s="444">
        <f t="shared" ca="1" si="189"/>
        <v>-2355823637098362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-2355823637098362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-9815931821243.1758</v>
      </c>
      <c r="L5491" s="444">
        <f t="shared" ca="1" si="189"/>
        <v>-2365639568919605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-2365639568919605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-9856831537165.0215</v>
      </c>
      <c r="L5492" s="444">
        <f t="shared" ca="1" si="189"/>
        <v>-2375496400456770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-2375496400456770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-9897901668569.875</v>
      </c>
      <c r="L5493" s="444">
        <f t="shared" ca="1" si="189"/>
        <v>-2385394302125340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-2385394302125340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-9939142925522.25</v>
      </c>
      <c r="L5494" s="444">
        <f t="shared" ca="1" si="189"/>
        <v>-2395333445050862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-2395333445050862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-9980556021045.2578</v>
      </c>
      <c r="L5495" s="444">
        <f t="shared" ca="1" si="189"/>
        <v>-2405314001071907.5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-2405314001071907.5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-10022141671132.947</v>
      </c>
      <c r="L5496" s="444">
        <f t="shared" ca="1" si="189"/>
        <v>-2415336142743040.5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-2415336142743040.5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-10063900594762.668</v>
      </c>
      <c r="L5497" s="444">
        <f t="shared" ca="1" si="189"/>
        <v>-2425400043337803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-2425400043337803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-10105833513907.512</v>
      </c>
      <c r="L5498" s="444">
        <f t="shared" ca="1" si="189"/>
        <v>-2435505876851710.5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-2435505876851710.5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-10147941153548.793</v>
      </c>
      <c r="L5499" s="444">
        <f t="shared" ca="1" si="189"/>
        <v>-2445653818005259.5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-2445653818005259.5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-10190224241688.582</v>
      </c>
      <c r="L5500" s="444">
        <f t="shared" ca="1" si="189"/>
        <v>-2455844042246948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-2455844042246948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-10232683509362.283</v>
      </c>
      <c r="L5501" s="444">
        <f t="shared" ca="1" si="189"/>
        <v>-2466076725756310.5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-2466076725756310.5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-10275319690651.293</v>
      </c>
      <c r="L5502" s="444">
        <f t="shared" ca="1" si="189"/>
        <v>-2476352045446962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-2476352045446962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-10318133522695.676</v>
      </c>
      <c r="L5503" s="444">
        <f t="shared" ca="1" si="189"/>
        <v>-2486670178969657.5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-2486670178969657.5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-10361125745706.906</v>
      </c>
      <c r="L5504" s="444">
        <f t="shared" ca="1" si="189"/>
        <v>-2497031304715364.5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-2497031304715364.5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-10404297102980.686</v>
      </c>
      <c r="L5505" s="444">
        <f t="shared" ca="1" si="189"/>
        <v>-2507435601818345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-2507435601818345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-10447648340909.771</v>
      </c>
      <c r="L5506" s="444">
        <f t="shared" ca="1" si="189"/>
        <v>-2517883250159255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-2517883250159255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-10491180208996.896</v>
      </c>
      <c r="L5507" s="444">
        <f t="shared" ca="1" si="189"/>
        <v>-2528374430368252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-2528374430368252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-10534893459867.717</v>
      </c>
      <c r="L5508" s="444">
        <f t="shared" ca="1" si="189"/>
        <v>-2538909323828119.5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-2538909323828119.5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-10578788849283.832</v>
      </c>
      <c r="L5509" s="444">
        <f t="shared" ca="1" si="189"/>
        <v>-2549488112677403.5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-2549488112677403.5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-10622867136155.848</v>
      </c>
      <c r="L5510" s="444">
        <f t="shared" ca="1" si="189"/>
        <v>-2560110979813559.5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-2560110979813559.5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-10667129082556.498</v>
      </c>
      <c r="L5511" s="444">
        <f t="shared" ca="1" si="189"/>
        <v>-2570778108896116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-2570778108896116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-10711575453733.816</v>
      </c>
      <c r="L5512" s="444">
        <f t="shared" ca="1" si="189"/>
        <v>-2581489684349850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-2581489684349850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-10756207018124.375</v>
      </c>
      <c r="L5513" s="444">
        <f t="shared" ca="1" si="189"/>
        <v>-2592245891367974.5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-2592245891367974.5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-10801024547366.561</v>
      </c>
      <c r="L5514" s="444">
        <f t="shared" ca="1" si="189"/>
        <v>-2603046915915341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-2603046915915341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-10846028816313.92</v>
      </c>
      <c r="L5515" s="444">
        <f t="shared" ca="1" si="189"/>
        <v>-2613892944731655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-2613892944731655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-10891220603048.563</v>
      </c>
      <c r="L5516" s="444">
        <f t="shared" ca="1" si="189"/>
        <v>-2624784165334703.5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-2624784165334703.5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-10936600688894.598</v>
      </c>
      <c r="L5517" s="444">
        <f t="shared" ca="1" si="189"/>
        <v>-2635720766023598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-2635720766023598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-10982169858431.658</v>
      </c>
      <c r="L5518" s="444">
        <f t="shared" ca="1" si="189"/>
        <v>-2646702935882029.5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-2646702935882029.5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-11027928899508.457</v>
      </c>
      <c r="L5519" s="444">
        <f t="shared" ca="1" si="189"/>
        <v>-2657730864781538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-2657730864781538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-11073878603256.408</v>
      </c>
      <c r="L5520" s="444">
        <f t="shared" ca="1" si="189"/>
        <v>-2668804743384794.5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-2668804743384794.5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-11120019764103.311</v>
      </c>
      <c r="L5521" s="444">
        <f t="shared" ca="1" si="189"/>
        <v>-2679924763148898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-2679924763148898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-11166353179787.074</v>
      </c>
      <c r="L5522" s="444">
        <f t="shared" ca="1" si="189"/>
        <v>-2691091116328685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-2691091116328685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-11212879651369.521</v>
      </c>
      <c r="L5523" s="444">
        <f t="shared" ca="1" si="189"/>
        <v>-2702303995980054.5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-2702303995980054.5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-11259599983250.227</v>
      </c>
      <c r="L5524" s="444">
        <f t="shared" ca="1" si="189"/>
        <v>-2713563595963304.5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-2713563595963304.5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-11306514983180.436</v>
      </c>
      <c r="L5525" s="444">
        <f t="shared" ca="1" si="189"/>
        <v>-2724870110946485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-2724870110946485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-11353625462277.021</v>
      </c>
      <c r="L5526" s="444">
        <f t="shared" ca="1" si="189"/>
        <v>-2736223736408762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-2736223736408762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-11400932235036.508</v>
      </c>
      <c r="L5527" s="444">
        <f t="shared" ca="1" si="189"/>
        <v>-2747624668643798.5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-2747624668643798.5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-11448436119349.16</v>
      </c>
      <c r="L5528" s="444">
        <f t="shared" ca="1" si="189"/>
        <v>-2759073104763147.5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-2759073104763147.5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-11496137936513.115</v>
      </c>
      <c r="L5529" s="444">
        <f t="shared" ca="1" si="189"/>
        <v>-2770569242699660.5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-2770569242699660.5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-11544038511248.586</v>
      </c>
      <c r="L5530" s="444">
        <f t="shared" ca="1" si="189"/>
        <v>-2782113281210909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-2782113281210909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-11592138671712.121</v>
      </c>
      <c r="L5531" s="444">
        <f t="shared" ca="1" si="189"/>
        <v>-2793705419882621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-2793705419882621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-11640439249510.92</v>
      </c>
      <c r="L5532" s="444">
        <f t="shared" ca="1" si="189"/>
        <v>-2805345859132132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-2805345859132132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-11688941079717.217</v>
      </c>
      <c r="L5533" s="444">
        <f t="shared" ca="1" si="189"/>
        <v>-2817034800211849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-2817034800211849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-11737645000882.703</v>
      </c>
      <c r="L5534" s="444">
        <f t="shared" ca="1" si="189"/>
        <v>-2828772445212731.5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-2828772445212731.5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-11786551855053.047</v>
      </c>
      <c r="L5535" s="444">
        <f t="shared" ca="1" si="189"/>
        <v>-2840558997067784.5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-2840558997067784.5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-11835662487782.436</v>
      </c>
      <c r="L5536" s="444">
        <f t="shared" ca="1" si="189"/>
        <v>-2852394659555567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-2852394659555567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-11884977748148.195</v>
      </c>
      <c r="L5537" s="444">
        <f t="shared" ca="1" si="189"/>
        <v>-2864279637303715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-2864279637303715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-11934498488765.479</v>
      </c>
      <c r="L5538" s="444">
        <f t="shared" ca="1" si="189"/>
        <v>-2876214135792480.5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-2876214135792480.5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-11984225565802.002</v>
      </c>
      <c r="L5539" s="444">
        <f t="shared" ca="1" si="189"/>
        <v>-2888198361358282.5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-2888198361358282.5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-12034159838992.844</v>
      </c>
      <c r="L5540" s="444">
        <f t="shared" ca="1" si="189"/>
        <v>-2900232521197275.5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-2900232521197275.5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-12084302171655.314</v>
      </c>
      <c r="L5541" s="444">
        <f t="shared" ca="1" si="189"/>
        <v>-2912316823368931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-2912316823368931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-12134653430703.879</v>
      </c>
      <c r="L5542" s="444">
        <f t="shared" ca="1" si="189"/>
        <v>-2924451476799635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-2924451476799635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-12185214486665.146</v>
      </c>
      <c r="L5543" s="444">
        <f t="shared" ca="1" si="189"/>
        <v>-2936636691286300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-2936636691286300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-12235986213692.916</v>
      </c>
      <c r="L5544" s="444">
        <f t="shared" ca="1" si="189"/>
        <v>-2948872677499993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-2948872677499993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-12286969489583.305</v>
      </c>
      <c r="L5545" s="444">
        <f t="shared" ca="1" si="189"/>
        <v>-2961159646989576.5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-2961159646989576.5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-12338165195789.902</v>
      </c>
      <c r="L5546" s="444">
        <f t="shared" ca="1" si="189"/>
        <v>-2973497812185366.5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-2973497812185366.5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-12389574217439.027</v>
      </c>
      <c r="L5547" s="444">
        <f t="shared" ca="1" si="189"/>
        <v>-2985887386402805.5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-2985887386402805.5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-12441197443345.023</v>
      </c>
      <c r="L5548" s="444">
        <f t="shared" ca="1" si="189"/>
        <v>-2998328583846150.5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-2998328583846150.5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-12493035766025.627</v>
      </c>
      <c r="L5549" s="444">
        <f t="shared" ca="1" si="189"/>
        <v>-3010821619612176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-3010821619612176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-12545090081717.4</v>
      </c>
      <c r="L5550" s="444">
        <f t="shared" ca="1" si="189"/>
        <v>-3023366709693893.5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-3023366709693893.5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-12597361290391.223</v>
      </c>
      <c r="L5551" s="444">
        <f t="shared" ca="1" si="189"/>
        <v>-3035964070984284.5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-3035964070984284.5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-12649850295767.852</v>
      </c>
      <c r="L5552" s="444">
        <f t="shared" ca="1" si="189"/>
        <v>-3048613921280052.5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-3048613921280052.5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-12702558005333.553</v>
      </c>
      <c r="L5553" s="444">
        <f t="shared" ca="1" si="189"/>
        <v>-3061316479285386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-3061316479285386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-12755485330355.775</v>
      </c>
      <c r="L5554" s="444">
        <f t="shared" ca="1" si="189"/>
        <v>-3074071964615742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-3074071964615742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-12808633185898.926</v>
      </c>
      <c r="L5555" s="444">
        <f t="shared" ca="1" si="189"/>
        <v>-3086880597801641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-3086880597801641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-12862002490840.17</v>
      </c>
      <c r="L5556" s="444">
        <f t="shared" ca="1" si="189"/>
        <v>-3099742600292481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-3099742600292481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-12915594167885.338</v>
      </c>
      <c r="L5557" s="444">
        <f t="shared" ca="1" si="189"/>
        <v>-3112658194460366.5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-3112658194460366.5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-12969409143584.859</v>
      </c>
      <c r="L5558" s="444">
        <f t="shared" ca="1" si="189"/>
        <v>-3125627603603951.5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-3125627603603951.5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-13023448348349.797</v>
      </c>
      <c r="L5559" s="444">
        <f t="shared" ca="1" si="189"/>
        <v>-3138651051952301.5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-3138651051952301.5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-13077712716467.922</v>
      </c>
      <c r="L5560" s="444">
        <f t="shared" ca="1" si="189"/>
        <v>-3151728764668769.5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-3151728764668769.5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-13132203186119.873</v>
      </c>
      <c r="L5561" s="444">
        <f t="shared" ca="1" si="189"/>
        <v>-3164860967854889.5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-3164860967854889.5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-13186920699395.373</v>
      </c>
      <c r="L5562" s="444">
        <f t="shared" ca="1" si="189"/>
        <v>-3178047888554285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-3178047888554285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-13241866202309.521</v>
      </c>
      <c r="L5563" s="444">
        <f t="shared" ca="1" si="189"/>
        <v>-3191289754756594.5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-3191289754756594.5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-13297040644819.145</v>
      </c>
      <c r="L5564" s="444">
        <f t="shared" ca="1" si="189"/>
        <v>-3204586795401413.5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-3204586795401413.5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-13352444980839.223</v>
      </c>
      <c r="L5565" s="444">
        <f t="shared" ca="1" si="189"/>
        <v>-3217939240382252.5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-3217939240382252.5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-13408080168259.385</v>
      </c>
      <c r="L5566" s="444">
        <f t="shared" ca="1" si="189"/>
        <v>-3231347320550512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-3231347320550512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-13463947168960.467</v>
      </c>
      <c r="L5567" s="444">
        <f t="shared" ca="1" si="189"/>
        <v>-3244811267719472.5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-3244811267719472.5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-13520046948831.135</v>
      </c>
      <c r="L5568" s="444">
        <f t="shared" ca="1" si="189"/>
        <v>-3258331314668303.5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-3258331314668303.5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-13576380477784.598</v>
      </c>
      <c r="L5569" s="444">
        <f t="shared" ca="1" si="189"/>
        <v>-3271907695146088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-3271907695146088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-13632948729775.367</v>
      </c>
      <c r="L5570" s="444">
        <f t="shared" ca="1" si="189"/>
        <v>-3285540643875863.5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-3285540643875863.5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-13689752682816.098</v>
      </c>
      <c r="L5571" s="444">
        <f t="shared" ca="1" si="189"/>
        <v>-3299230396558679.5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-3299230396558679.5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-13746793318994.498</v>
      </c>
      <c r="L5572" s="444">
        <f t="shared" ca="1" si="189"/>
        <v>-3312977189877674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-3312977189877674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-13804071624490.309</v>
      </c>
      <c r="L5573" s="444">
        <f t="shared" ca="1" si="189"/>
        <v>-3326781261502164.5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-3326781261502164.5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-13861588589592.352</v>
      </c>
      <c r="L5574" s="444">
        <f t="shared" ca="1" si="189"/>
        <v>-3340642850091757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-3340642850091757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-13919345208715.654</v>
      </c>
      <c r="L5575" s="444">
        <f t="shared" ca="1" si="189"/>
        <v>-3354562195300472.5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-3354562195300472.5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-13977342480418.635</v>
      </c>
      <c r="L5576" s="444">
        <f t="shared" ca="1" si="189"/>
        <v>-3368539537780891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-3368539537780891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-14035581407420.379</v>
      </c>
      <c r="L5577" s="444">
        <f t="shared" ca="1" si="189"/>
        <v>-3382575119188311.5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-3382575119188311.5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-14094062996617.965</v>
      </c>
      <c r="L5578" s="444">
        <f t="shared" ca="1" si="189"/>
        <v>-3396669182184929.5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-3396669182184929.5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-14152788259103.873</v>
      </c>
      <c r="L5579" s="444">
        <f t="shared" ca="1" si="189"/>
        <v>-3410821970444033.5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-3410821970444033.5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-14211758210183.473</v>
      </c>
      <c r="L5580" s="444">
        <f t="shared" ca="1" si="189"/>
        <v>-3425033728654217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-3425033728654217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-14270973869392.57</v>
      </c>
      <c r="L5581" s="444">
        <f t="shared" ca="1" si="189"/>
        <v>-3439304702523609.5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-3439304702523609.5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-14330436260515.039</v>
      </c>
      <c r="L5582" s="444">
        <f t="shared" ca="1" si="189"/>
        <v>-3453635138784124.5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-3453635138784124.5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-14390146411600.518</v>
      </c>
      <c r="L5583" s="444">
        <f t="shared" ca="1" si="189"/>
        <v>-3468025285195725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-3468025285195725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-14450105354982.188</v>
      </c>
      <c r="L5584" s="444">
        <f t="shared" ca="1" si="189"/>
        <v>-3482475390550707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-3482475390550707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-14510314127294.611</v>
      </c>
      <c r="L5585" s="444">
        <f t="shared" ca="1" si="189"/>
        <v>-3496985704678001.5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-3496985704678001.5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-14570773769491.672</v>
      </c>
      <c r="L5586" s="444">
        <f t="shared" ca="1" si="189"/>
        <v>-3511556478447493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-3511556478447493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-14631485326864.555</v>
      </c>
      <c r="L5587" s="444">
        <f t="shared" ca="1" si="189"/>
        <v>-3526187963774357.5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-3526187963774357.5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-14692449849059.82</v>
      </c>
      <c r="L5588" s="444">
        <f t="shared" ca="1" si="189"/>
        <v>-3540880413623417.5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-3540880413623417.5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-14753668390097.572</v>
      </c>
      <c r="L5589" s="444">
        <f t="shared" ca="1" si="189"/>
        <v>-3555634082013515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-3555634082013515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-14815142008389.643</v>
      </c>
      <c r="L5590" s="444">
        <f t="shared" ca="1" si="189"/>
        <v>-3570449224021904.5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-3570449224021904.5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-14876871766757.936</v>
      </c>
      <c r="L5591" s="444">
        <f t="shared" ca="1" si="189"/>
        <v>-3585326095788662.5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-3585326095788662.5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-14938858732452.76</v>
      </c>
      <c r="L5592" s="444">
        <f t="shared" ca="1" si="189"/>
        <v>-3600264954521115.5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-3600264954521115.5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-15001103977171.313</v>
      </c>
      <c r="L5593" s="444">
        <f t="shared" ca="1" si="189"/>
        <v>-3615266058498287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-3615266058498287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-15063608577076.197</v>
      </c>
      <c r="L5594" s="444">
        <f t="shared" ca="1" si="189"/>
        <v>-3630329667075363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-3630329667075363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-15126373612814.012</v>
      </c>
      <c r="L5595" s="444">
        <f t="shared" ca="1" si="189"/>
        <v>-3645456040688177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-3645456040688177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-15189400169534.07</v>
      </c>
      <c r="L5596" s="444">
        <f t="shared" ca="1" si="189"/>
        <v>-3660645440857711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-3660645440857711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-15252689336907.129</v>
      </c>
      <c r="L5597" s="444">
        <f t="shared" ca="1" si="189"/>
        <v>-3675898130194618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-3675898130194618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-15316242209144.242</v>
      </c>
      <c r="L5598" s="444">
        <f t="shared" ca="1" si="189"/>
        <v>-3691214372403762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-3691214372403762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-15380059885015.674</v>
      </c>
      <c r="L5599" s="444">
        <f t="shared" ca="1" si="189"/>
        <v>-3706594432288777.5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-3706594432288777.5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-15444143467869.908</v>
      </c>
      <c r="L5600" s="444">
        <f t="shared" ca="1" si="189"/>
        <v>-3722038575756647.5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-3722038575756647.5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-15508494065652.697</v>
      </c>
      <c r="L5601" s="444">
        <f t="shared" ca="1" si="189"/>
        <v>-3737547069822300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-3737547069822300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-15573112790926.248</v>
      </c>
      <c r="L5602" s="444">
        <f t="shared" ca="1" si="189"/>
        <v>-3753120182613226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-3753120182613226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-15638000760888.443</v>
      </c>
      <c r="L5603" s="444">
        <f t="shared" ca="1" si="189"/>
        <v>-3768758183374114.5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-3768758183374114.5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-15703159097392.146</v>
      </c>
      <c r="L5604" s="444">
        <f t="shared" ca="1" si="189"/>
        <v>-3784461342471506.5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-3784461342471506.5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-15768588926964.607</v>
      </c>
      <c r="L5605" s="444">
        <f t="shared" ca="1" si="189"/>
        <v>-3800229931398471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-3800229931398471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-15834291380826.961</v>
      </c>
      <c r="L5606" s="444">
        <f t="shared" ca="1" si="189"/>
        <v>-3816064222779298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-3816064222779298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-15900267594913.742</v>
      </c>
      <c r="L5607" s="444">
        <f t="shared" ca="1" si="189"/>
        <v>-3831964490374211.5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-3831964490374211.5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-15966518709892.549</v>
      </c>
      <c r="L5608" s="444">
        <f t="shared" ca="1" si="189"/>
        <v>-3847931009084104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-3847931009084104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-16033045871183.768</v>
      </c>
      <c r="L5609" s="444">
        <f t="shared" ca="1" si="189"/>
        <v>-3863964054955288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-3863964054955288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-16099850228980.367</v>
      </c>
      <c r="L5610" s="444">
        <f t="shared" ca="1" si="189"/>
        <v>-3880063905184268.5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-3880063905184268.5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-16166932938267.785</v>
      </c>
      <c r="L5611" s="444">
        <f t="shared" ca="1" si="189"/>
        <v>-3896230838122536.5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-3896230838122536.5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-16234295158843.902</v>
      </c>
      <c r="L5612" s="444">
        <f t="shared" ca="1" si="189"/>
        <v>-3912465133281380.5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-3912465133281380.5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-16301938055339.086</v>
      </c>
      <c r="L5613" s="444">
        <f t="shared" ca="1" si="189"/>
        <v>-3928767071336719.5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-3928767071336719.5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-16369862797236.33</v>
      </c>
      <c r="L5614" s="444">
        <f t="shared" ca="1" si="189"/>
        <v>-3945136934133956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-3945136934133956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-16438070558891.482</v>
      </c>
      <c r="L5615" s="444">
        <f t="shared" ca="1" si="189"/>
        <v>-3961575004692847.5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-3961575004692847.5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-16506562519553.531</v>
      </c>
      <c r="L5616" s="444">
        <f t="shared" ca="1" si="189"/>
        <v>-3978081567212401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-3978081567212401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-16575339863385.004</v>
      </c>
      <c r="L5617" s="444">
        <f t="shared" ca="1" si="189"/>
        <v>-3994656907075786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-3994656907075786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-16644403779482.441</v>
      </c>
      <c r="L5618" s="444">
        <f t="shared" ref="L5618:L5872" ca="1" si="194">I5618-J5618+K5618</f>
        <v>-4011301310855268.5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-4011301310855268.5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-16713755461896.951</v>
      </c>
      <c r="L5619" s="444">
        <f t="shared" ca="1" si="194"/>
        <v>-4028015066317165.5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-4028015066317165.5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-16783396109654.854</v>
      </c>
      <c r="L5620" s="444">
        <f t="shared" ca="1" si="194"/>
        <v>-4044798462426820.5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-4044798462426820.5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-16853326926778.418</v>
      </c>
      <c r="L5621" s="444">
        <f t="shared" ca="1" si="194"/>
        <v>-4061651789353599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-4061651789353599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-16923549122306.66</v>
      </c>
      <c r="L5622" s="444">
        <f t="shared" ca="1" si="194"/>
        <v>-4078575338475905.5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-4078575338475905.5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-16994063910316.275</v>
      </c>
      <c r="L5623" s="444">
        <f t="shared" ca="1" si="194"/>
        <v>-4095569402386222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-4095569402386222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-17064872509942.594</v>
      </c>
      <c r="L5624" s="444">
        <f t="shared" ca="1" si="194"/>
        <v>-4112634274896164.5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-4112634274896164.5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-17135976145400.686</v>
      </c>
      <c r="L5625" s="444">
        <f t="shared" ca="1" si="194"/>
        <v>-4129770251041565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-4129770251041565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-17207376046006.523</v>
      </c>
      <c r="L5626" s="444">
        <f t="shared" ca="1" si="194"/>
        <v>-4146977627087571.5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-4146977627087571.5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-17279073446198.217</v>
      </c>
      <c r="L5627" s="444">
        <f t="shared" ca="1" si="194"/>
        <v>-4164256700533769.5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-4164256700533769.5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-17351069585557.371</v>
      </c>
      <c r="L5628" s="444">
        <f t="shared" ca="1" si="194"/>
        <v>-4181607770119327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-4181607770119327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-17423365708830.529</v>
      </c>
      <c r="L5629" s="444">
        <f t="shared" ca="1" si="194"/>
        <v>-4199031135828157.5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-4199031135828157.5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-17495963065950.658</v>
      </c>
      <c r="L5630" s="444">
        <f t="shared" ca="1" si="194"/>
        <v>-4216527098894108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-4216527098894108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-17568862912058.781</v>
      </c>
      <c r="L5631" s="444">
        <f t="shared" ca="1" si="194"/>
        <v>-4234095961806167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-4234095961806167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-17642066507525.695</v>
      </c>
      <c r="L5632" s="444">
        <f t="shared" ca="1" si="194"/>
        <v>-4251738028313692.5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-4251738028313692.5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-17715575117973.719</v>
      </c>
      <c r="L5633" s="444">
        <f t="shared" ca="1" si="194"/>
        <v>-4269453603431666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-4269453603431666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-17789390014298.609</v>
      </c>
      <c r="L5634" s="444">
        <f t="shared" ca="1" si="194"/>
        <v>-4287242993445964.5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-4287242993445964.5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-17863512472691.52</v>
      </c>
      <c r="L5635" s="444">
        <f t="shared" ca="1" si="194"/>
        <v>-4305106505918656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-4305106505918656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-17937943774661.063</v>
      </c>
      <c r="L5636" s="444">
        <f t="shared" ca="1" si="194"/>
        <v>-4323044449693317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-4323044449693317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-18012685207055.488</v>
      </c>
      <c r="L5637" s="444">
        <f t="shared" ca="1" si="194"/>
        <v>-4341057134900372.5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-4341057134900372.5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-18087738062084.887</v>
      </c>
      <c r="L5638" s="444">
        <f t="shared" ca="1" si="194"/>
        <v>-4359144872962457.5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-4359144872962457.5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-18163103637343.574</v>
      </c>
      <c r="L5639" s="444">
        <f t="shared" ca="1" si="194"/>
        <v>-4377307976599801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-4377307976599801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-18238783235832.5</v>
      </c>
      <c r="L5640" s="444">
        <f t="shared" ca="1" si="194"/>
        <v>-4395546759835633.5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-4395546759835633.5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-18314778165981.805</v>
      </c>
      <c r="L5641" s="444">
        <f t="shared" ca="1" si="194"/>
        <v>-4413861538001615.5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-4413861538001615.5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-18391089741673.398</v>
      </c>
      <c r="L5642" s="444">
        <f t="shared" ca="1" si="194"/>
        <v>-4432252627743289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-4432252627743289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-18467719282263.703</v>
      </c>
      <c r="L5643" s="444">
        <f t="shared" ca="1" si="194"/>
        <v>-4450720347025552.5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-4450720347025552.5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-18544668112606.465</v>
      </c>
      <c r="L5644" s="444">
        <f t="shared" ca="1" si="194"/>
        <v>-4469265015138159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-4469265015138159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-18621937563075.664</v>
      </c>
      <c r="L5645" s="444">
        <f t="shared" ca="1" si="194"/>
        <v>-4487886952701234.5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-4487886952701234.5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-18699528969588.48</v>
      </c>
      <c r="L5646" s="444">
        <f t="shared" ca="1" si="194"/>
        <v>-4506586481670823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-4506586481670823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-18777443673628.43</v>
      </c>
      <c r="L5647" s="444">
        <f t="shared" ca="1" si="194"/>
        <v>-4525363925344451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-4525363925344451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-18855683022268.547</v>
      </c>
      <c r="L5648" s="444">
        <f t="shared" ca="1" si="194"/>
        <v>-4544219608366720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-4544219608366720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-18934248368194.668</v>
      </c>
      <c r="L5649" s="444">
        <f t="shared" ca="1" si="194"/>
        <v>-4563153856734915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-4563153856734915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-19013141069728.813</v>
      </c>
      <c r="L5650" s="444">
        <f t="shared" ca="1" si="194"/>
        <v>-4582166997804644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-4582166997804644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-19092362490852.684</v>
      </c>
      <c r="L5651" s="444">
        <f t="shared" ca="1" si="194"/>
        <v>-4601259360295497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-4601259360295497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-19171914001231.238</v>
      </c>
      <c r="L5652" s="444">
        <f t="shared" ca="1" si="194"/>
        <v>-4620431274296728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-4620431274296728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-19251796976236.367</v>
      </c>
      <c r="L5653" s="444">
        <f t="shared" ca="1" si="194"/>
        <v>-4639683071272964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-4639683071272964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-19332012796970.684</v>
      </c>
      <c r="L5654" s="444">
        <f t="shared" ca="1" si="194"/>
        <v>-4659015084069935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-4659015084069935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-19412562850291.395</v>
      </c>
      <c r="L5655" s="444">
        <f t="shared" ca="1" si="194"/>
        <v>-4678427646920226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-4678427646920226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-19493448528834.273</v>
      </c>
      <c r="L5656" s="444">
        <f t="shared" ca="1" si="194"/>
        <v>-4697921095449060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-4697921095449060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-19574671231037.75</v>
      </c>
      <c r="L5657" s="444">
        <f t="shared" ca="1" si="194"/>
        <v>-4717495766680098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-4717495766680098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-19656232361167.074</v>
      </c>
      <c r="L5658" s="444">
        <f t="shared" ca="1" si="194"/>
        <v>-4737151999041265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-4737151999041265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-19738133329338.605</v>
      </c>
      <c r="L5659" s="444">
        <f t="shared" ca="1" si="194"/>
        <v>-4756890132370604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-4756890132370604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-19820375551544.184</v>
      </c>
      <c r="L5660" s="444">
        <f t="shared" ca="1" si="194"/>
        <v>-4776710507922148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-4776710507922148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-19902960449675.617</v>
      </c>
      <c r="L5661" s="444">
        <f t="shared" ca="1" si="194"/>
        <v>-4796613468371824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-4796613468371824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-19985889451549.266</v>
      </c>
      <c r="L5662" s="444">
        <f t="shared" ca="1" si="194"/>
        <v>-4816599357823373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-4816599357823373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-20069163990930.719</v>
      </c>
      <c r="L5663" s="444">
        <f t="shared" ca="1" si="194"/>
        <v>-4836668521814304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-4836668521814304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-20152785507559.602</v>
      </c>
      <c r="L5664" s="444">
        <f t="shared" ca="1" si="194"/>
        <v>-4856821307321864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-4856821307321864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-20236755447174.434</v>
      </c>
      <c r="L5665" s="444">
        <f t="shared" ca="1" si="194"/>
        <v>-4877058062769038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-4877058062769038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-20321075261537.656</v>
      </c>
      <c r="L5666" s="444">
        <f t="shared" ca="1" si="194"/>
        <v>-4897379138030576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-4897379138030576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-20405746408460.734</v>
      </c>
      <c r="L5667" s="444">
        <f t="shared" ca="1" si="194"/>
        <v>-4917784884439037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-4917784884439037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-20490770351829.32</v>
      </c>
      <c r="L5668" s="444">
        <f t="shared" ca="1" si="194"/>
        <v>-4938275654790866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-4938275654790866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-20576148561628.609</v>
      </c>
      <c r="L5669" s="444">
        <f t="shared" ca="1" si="194"/>
        <v>-4958851803352495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-4958851803352495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-20661882513968.73</v>
      </c>
      <c r="L5670" s="444">
        <f t="shared" ca="1" si="194"/>
        <v>-4979513685866464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-4979513685866464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-20747973691110.266</v>
      </c>
      <c r="L5671" s="444">
        <f t="shared" ca="1" si="194"/>
        <v>-5000261659557574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-5000261659557574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-20834423581489.891</v>
      </c>
      <c r="L5672" s="444">
        <f t="shared" ca="1" si="194"/>
        <v>-5021096083139064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-5021096083139064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-20921233679746.102</v>
      </c>
      <c r="L5673" s="444">
        <f t="shared" ca="1" si="194"/>
        <v>-5042017316818810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-5042017316818810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-21008405486745.043</v>
      </c>
      <c r="L5674" s="444">
        <f t="shared" ca="1" si="194"/>
        <v>-5063025722305555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-5063025722305555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-21095940509606.48</v>
      </c>
      <c r="L5675" s="444">
        <f t="shared" ca="1" si="194"/>
        <v>-5084121662815161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-5084121662815161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-21183840261729.836</v>
      </c>
      <c r="L5676" s="444">
        <f t="shared" ca="1" si="194"/>
        <v>-5105305503076891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-5105305503076891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-21272106262820.379</v>
      </c>
      <c r="L5677" s="444">
        <f t="shared" ca="1" si="194"/>
        <v>-5126577609339711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-5126577609339711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-21360740038915.461</v>
      </c>
      <c r="L5678" s="444">
        <f t="shared" ca="1" si="194"/>
        <v>-5147938349378626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-5147938349378626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-21449743122410.941</v>
      </c>
      <c r="L5679" s="444">
        <f t="shared" ca="1" si="194"/>
        <v>-5169388092501037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-5169388092501037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-21539117052087.652</v>
      </c>
      <c r="L5680" s="444">
        <f t="shared" ca="1" si="194"/>
        <v>-5190927209553125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-5190927209553125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-21628863373138.02</v>
      </c>
      <c r="L5681" s="444">
        <f t="shared" ca="1" si="194"/>
        <v>-5212556072926263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-5212556072926263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-21718983637192.762</v>
      </c>
      <c r="L5682" s="444">
        <f t="shared" ca="1" si="194"/>
        <v>-5234275056563456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-5234275056563456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-21809479402347.734</v>
      </c>
      <c r="L5683" s="444">
        <f t="shared" ca="1" si="194"/>
        <v>-5256084535965804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-5256084535965804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-21900352233190.852</v>
      </c>
      <c r="L5684" s="444">
        <f t="shared" ca="1" si="194"/>
        <v>-5277984888198995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-5277984888198995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-21991603700829.145</v>
      </c>
      <c r="L5685" s="444">
        <f t="shared" ca="1" si="194"/>
        <v>-5299976491899824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-5299976491899824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-22083235382915.934</v>
      </c>
      <c r="L5686" s="444">
        <f t="shared" ca="1" si="194"/>
        <v>-5322059727282740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-5322059727282740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-22175248863678.082</v>
      </c>
      <c r="L5687" s="444">
        <f t="shared" ca="1" si="194"/>
        <v>-5344234976146418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-5344234976146418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-22267645733943.406</v>
      </c>
      <c r="L5688" s="444">
        <f t="shared" ca="1" si="194"/>
        <v>-5366502621880361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-5366502621880361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-22360427591168.172</v>
      </c>
      <c r="L5689" s="444">
        <f t="shared" ca="1" si="194"/>
        <v>-5388863049471529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-5388863049471529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-22453596039464.703</v>
      </c>
      <c r="L5690" s="444">
        <f t="shared" ca="1" si="194"/>
        <v>-5411316645510994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-5411316645510994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-22547152689629.141</v>
      </c>
      <c r="L5691" s="444">
        <f t="shared" ca="1" si="194"/>
        <v>-5433863798200623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-5433863798200623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-22641099159169.262</v>
      </c>
      <c r="L5692" s="444">
        <f t="shared" ca="1" si="194"/>
        <v>-5456504897359792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-5456504897359792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-22735437072332.465</v>
      </c>
      <c r="L5693" s="444">
        <f t="shared" ca="1" si="194"/>
        <v>-5479240334432124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-5479240334432124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-22830168060133.852</v>
      </c>
      <c r="L5694" s="444">
        <f t="shared" ca="1" si="194"/>
        <v>-5502070502492258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-5502070502492258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-22925293760384.406</v>
      </c>
      <c r="L5695" s="444">
        <f t="shared" ca="1" si="194"/>
        <v>-5524995796252642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-5524995796252642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-23020815817719.34</v>
      </c>
      <c r="L5696" s="444">
        <f t="shared" ca="1" si="194"/>
        <v>-5548016612070361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-5548016612070361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-23116735883626.504</v>
      </c>
      <c r="L5697" s="444">
        <f t="shared" ca="1" si="194"/>
        <v>-5571133347953988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-5571133347953988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-23213055616474.949</v>
      </c>
      <c r="L5698" s="444">
        <f t="shared" ca="1" si="194"/>
        <v>-5594346403570463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-5594346403570463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-23309776681543.594</v>
      </c>
      <c r="L5699" s="444">
        <f t="shared" ca="1" si="194"/>
        <v>-5617656180252007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-5617656180252007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-23406900751050.027</v>
      </c>
      <c r="L5700" s="444">
        <f t="shared" ca="1" si="194"/>
        <v>-5641063081003057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-5641063081003057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-23504429504179.402</v>
      </c>
      <c r="L5701" s="444">
        <f t="shared" ca="1" si="194"/>
        <v>-5664567510507236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-5664567510507236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-23602364627113.484</v>
      </c>
      <c r="L5702" s="444">
        <f t="shared" ca="1" si="194"/>
        <v>-5688169875134349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-5688169875134349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-23700707813059.789</v>
      </c>
      <c r="L5703" s="444">
        <f t="shared" ca="1" si="194"/>
        <v>-5711870582947409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-5711870582947409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-23799460762280.871</v>
      </c>
      <c r="L5704" s="444">
        <f t="shared" ca="1" si="194"/>
        <v>-5735670043709690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-5735670043709690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-23898625182123.707</v>
      </c>
      <c r="L5705" s="444">
        <f t="shared" ca="1" si="194"/>
        <v>-5759568668891814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-5759568668891814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-23998202787049.227</v>
      </c>
      <c r="L5706" s="444">
        <f t="shared" ca="1" si="194"/>
        <v>-5783566871678863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-5783566871678863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-24098195298661.93</v>
      </c>
      <c r="L5707" s="444">
        <f t="shared" ca="1" si="194"/>
        <v>-5807665066977525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-5807665066977525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-24198604445739.688</v>
      </c>
      <c r="L5708" s="444">
        <f t="shared" ca="1" si="194"/>
        <v>-5831863671423265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-5831863671423265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-24299431964263.605</v>
      </c>
      <c r="L5709" s="444">
        <f t="shared" ca="1" si="194"/>
        <v>-5856163103387529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-5856163103387529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-24400679597448.039</v>
      </c>
      <c r="L5710" s="444">
        <f t="shared" ca="1" si="194"/>
        <v>-5880563782984977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-5880563782984977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-24502349095770.738</v>
      </c>
      <c r="L5711" s="444">
        <f t="shared" ca="1" si="194"/>
        <v>-5905066132080748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-5905066132080748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-24604442217003.117</v>
      </c>
      <c r="L5712" s="444">
        <f t="shared" ca="1" si="194"/>
        <v>-5929670574297751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-5929670574297751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-24706960726240.629</v>
      </c>
      <c r="L5713" s="444">
        <f t="shared" ca="1" si="194"/>
        <v>-5954377535023992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-5954377535023992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-24809906395933.301</v>
      </c>
      <c r="L5714" s="444">
        <f t="shared" ca="1" si="194"/>
        <v>-5979187441419925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-5979187441419925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-24913281005916.355</v>
      </c>
      <c r="L5715" s="444">
        <f t="shared" ca="1" si="194"/>
        <v>-6004100722425841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-6004100722425841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-25017086343441.004</v>
      </c>
      <c r="L5716" s="444">
        <f t="shared" ca="1" si="194"/>
        <v>-6029117808769282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-6029117808769282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-25121324203205.34</v>
      </c>
      <c r="L5717" s="444">
        <f t="shared" ca="1" si="194"/>
        <v>-6054239132972487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-6054239132972487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-25225996387385.363</v>
      </c>
      <c r="L5718" s="444">
        <f t="shared" ca="1" si="194"/>
        <v>-6079465129359872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-6079465129359872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-25331104705666.133</v>
      </c>
      <c r="L5719" s="444">
        <f t="shared" ca="1" si="194"/>
        <v>-6104796234065538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-6104796234065538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-25436650975273.074</v>
      </c>
      <c r="L5720" s="444">
        <f t="shared" ca="1" si="194"/>
        <v>-6130232885040811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-6130232885040811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-25542637021003.379</v>
      </c>
      <c r="L5721" s="444">
        <f t="shared" ca="1" si="194"/>
        <v>-6155775522061814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-6155775522061814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-25649064675257.559</v>
      </c>
      <c r="L5722" s="444">
        <f t="shared" ca="1" si="194"/>
        <v>-6181424586737072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-6181424586737072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-25755935778071.133</v>
      </c>
      <c r="L5723" s="444">
        <f t="shared" ca="1" si="194"/>
        <v>-6207180522515143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-6207180522515143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-25863252177146.43</v>
      </c>
      <c r="L5724" s="444">
        <f t="shared" ca="1" si="194"/>
        <v>-6233043774692289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-6233043774692289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-25971015727884.539</v>
      </c>
      <c r="L5725" s="444">
        <f t="shared" ca="1" si="194"/>
        <v>-6259014790420174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-6259014790420174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-26079228293417.391</v>
      </c>
      <c r="L5726" s="444">
        <f t="shared" ca="1" si="194"/>
        <v>-6285094018713591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-6285094018713591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-26187891744639.961</v>
      </c>
      <c r="L5727" s="444">
        <f t="shared" ca="1" si="194"/>
        <v>-6311281910458231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-6311281910458231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-26297007960242.629</v>
      </c>
      <c r="L5728" s="444">
        <f t="shared" ca="1" si="194"/>
        <v>-6337578918418474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-6337578918418474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-26406578826743.641</v>
      </c>
      <c r="L5729" s="444">
        <f t="shared" ca="1" si="194"/>
        <v>-6363985497245218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-6363985497245218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-26516606238521.742</v>
      </c>
      <c r="L5730" s="444">
        <f t="shared" ca="1" si="194"/>
        <v>-6390502103483740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-6390502103483740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-26627092097848.918</v>
      </c>
      <c r="L5731" s="444">
        <f t="shared" ca="1" si="194"/>
        <v>-6417129195581589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-6417129195581589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-26738038314923.289</v>
      </c>
      <c r="L5732" s="444">
        <f t="shared" ca="1" si="194"/>
        <v>-6443867233896512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-6443867233896512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-26849446807902.133</v>
      </c>
      <c r="L5733" s="444">
        <f t="shared" ca="1" si="194"/>
        <v>-6470716680704414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-6470716680704414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-26961319502935.059</v>
      </c>
      <c r="L5734" s="444">
        <f t="shared" ca="1" si="194"/>
        <v>-6497678000207349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-6497678000207349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-27073658334197.289</v>
      </c>
      <c r="L5735" s="444">
        <f t="shared" ca="1" si="194"/>
        <v>-6524751658541546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-6524751658541546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-27186465243923.109</v>
      </c>
      <c r="L5736" s="444">
        <f t="shared" ca="1" si="194"/>
        <v>-6551938123785469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-6551938123785469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-27299742182439.453</v>
      </c>
      <c r="L5737" s="444">
        <f t="shared" ca="1" si="194"/>
        <v>-6579237865967908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-6579237865967908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-27413491108199.617</v>
      </c>
      <c r="L5738" s="444">
        <f t="shared" ca="1" si="194"/>
        <v>-6606651357076108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-6606651357076108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-27527713987817.117</v>
      </c>
      <c r="L5739" s="444">
        <f t="shared" ca="1" si="194"/>
        <v>-6634179071063925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-6634179071063925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-27642412796099.688</v>
      </c>
      <c r="L5740" s="444">
        <f t="shared" ca="1" si="194"/>
        <v>-6661821483860025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-6661821483860025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-27757589516083.438</v>
      </c>
      <c r="L5741" s="444">
        <f t="shared" ca="1" si="194"/>
        <v>-6689579073376108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-6689579073376108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-27873246139067.117</v>
      </c>
      <c r="L5742" s="444">
        <f t="shared" ca="1" si="194"/>
        <v>-6717452319515175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-6717452319515175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-27989384664646.563</v>
      </c>
      <c r="L5743" s="444">
        <f t="shared" ca="1" si="194"/>
        <v>-6745441704179822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-6745441704179822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-28106007100749.258</v>
      </c>
      <c r="L5744" s="444">
        <f t="shared" ca="1" si="194"/>
        <v>-6773547711280571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-6773547711280571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-28223115463669.047</v>
      </c>
      <c r="L5745" s="444">
        <f t="shared" ca="1" si="194"/>
        <v>-6801770826744240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-6801770826744240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-28340711778101</v>
      </c>
      <c r="L5746" s="444">
        <f t="shared" ca="1" si="194"/>
        <v>-6830111538522341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-6830111538522341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-28458798077176.422</v>
      </c>
      <c r="L5747" s="444">
        <f t="shared" ca="1" si="194"/>
        <v>-6858570336599517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-6858570336599517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-28577376402497.988</v>
      </c>
      <c r="L5748" s="444">
        <f t="shared" ca="1" si="194"/>
        <v>-6887147713002015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-6887147713002015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-28696448804175.063</v>
      </c>
      <c r="L5749" s="444">
        <f t="shared" ca="1" si="194"/>
        <v>-6915844161806190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-6915844161806190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-28816017340859.125</v>
      </c>
      <c r="L5750" s="444">
        <f t="shared" ca="1" si="194"/>
        <v>-6944660179147049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-6944660179147049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-28936084079779.371</v>
      </c>
      <c r="L5751" s="444">
        <f t="shared" ca="1" si="194"/>
        <v>-6973596263226828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-6973596263226828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-29056651096778.449</v>
      </c>
      <c r="L5752" s="444">
        <f t="shared" ca="1" si="194"/>
        <v>-7002652914323606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-7002652914323606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-29177720476348.359</v>
      </c>
      <c r="L5753" s="444">
        <f t="shared" ca="1" si="194"/>
        <v>-7031830634799954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-7031830634799954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-29299294311666.469</v>
      </c>
      <c r="L5754" s="444">
        <f t="shared" ca="1" si="194"/>
        <v>-7061129929111620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-7061129929111620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-29421374704631.75</v>
      </c>
      <c r="L5755" s="444">
        <f t="shared" ca="1" si="194"/>
        <v>-7090551303816252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-7090551303816252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-29543963765901.047</v>
      </c>
      <c r="L5756" s="444">
        <f t="shared" ca="1" si="194"/>
        <v>-7120095267582153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-7120095267582153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-29667063614925.637</v>
      </c>
      <c r="L5757" s="444">
        <f t="shared" ca="1" si="194"/>
        <v>-7149762331197079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-7149762331197079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-29790676379987.828</v>
      </c>
      <c r="L5758" s="444">
        <f t="shared" ca="1" si="194"/>
        <v>-7179553007577067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-7179553007577067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-29914804198237.777</v>
      </c>
      <c r="L5759" s="444">
        <f t="shared" ca="1" si="194"/>
        <v>-7209467811775305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-7209467811775305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-30039449215730.438</v>
      </c>
      <c r="L5760" s="444">
        <f t="shared" ca="1" si="194"/>
        <v>-7239507260991035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-7239507260991035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-30164613587462.645</v>
      </c>
      <c r="L5761" s="444">
        <f t="shared" ca="1" si="194"/>
        <v>-7269671874578498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-7269671874578498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-30290299477410.402</v>
      </c>
      <c r="L5762" s="444">
        <f t="shared" ca="1" si="194"/>
        <v>-7299962174055908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-7299962174055908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-30416509058566.277</v>
      </c>
      <c r="L5763" s="444">
        <f t="shared" ca="1" si="194"/>
        <v>-7330378683114474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-7330378683114474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-30543244512976.973</v>
      </c>
      <c r="L5764" s="444">
        <f t="shared" ca="1" si="194"/>
        <v>-7360921927627451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-7360921927627451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-30670508031781.047</v>
      </c>
      <c r="L5765" s="444">
        <f t="shared" ca="1" si="194"/>
        <v>-7391592435659232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-7391592435659232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-30798301815246.801</v>
      </c>
      <c r="L5766" s="444">
        <f t="shared" ca="1" si="194"/>
        <v>-7422390737474479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-7422390737474479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-30926628072810.328</v>
      </c>
      <c r="L5767" s="444">
        <f t="shared" ca="1" si="194"/>
        <v>-7453317365547289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-7453317365547289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-31055489023113.703</v>
      </c>
      <c r="L5768" s="444">
        <f t="shared" ca="1" si="194"/>
        <v>-7484372854570403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-7484372854570403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-31184886894043.34</v>
      </c>
      <c r="L5769" s="444">
        <f t="shared" ca="1" si="194"/>
        <v>-7515557741464446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-7515557741464446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-31314823922768.52</v>
      </c>
      <c r="L5770" s="444">
        <f t="shared" ca="1" si="194"/>
        <v>-7546872565387215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-7546872565387215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-31445302355780.066</v>
      </c>
      <c r="L5771" s="444">
        <f t="shared" ca="1" si="194"/>
        <v>-7578317867742995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-7578317867742995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-31576324448929.145</v>
      </c>
      <c r="L5772" s="444">
        <f t="shared" ca="1" si="194"/>
        <v>-7609894192191924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-7609894192191924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-31707892467466.344</v>
      </c>
      <c r="L5773" s="444">
        <f t="shared" ca="1" si="194"/>
        <v>-7641602084659390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-7641602084659390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-31840008686080.793</v>
      </c>
      <c r="L5774" s="444">
        <f t="shared" ca="1" si="194"/>
        <v>-7673442093345471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-7673442093345471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-31972675388939.461</v>
      </c>
      <c r="L5775" s="444">
        <f t="shared" ca="1" si="194"/>
        <v>-7705414768734410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-7705414768734410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-32105894869726.707</v>
      </c>
      <c r="L5776" s="444">
        <f t="shared" ca="1" si="194"/>
        <v>-7737520663604137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-7737520663604137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-32239669431683.898</v>
      </c>
      <c r="L5777" s="444">
        <f t="shared" ca="1" si="194"/>
        <v>-7769760333035821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-7769760333035821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-32374001387649.258</v>
      </c>
      <c r="L5778" s="444">
        <f t="shared" ca="1" si="194"/>
        <v>-7802134334423470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-7802134334423470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-32508893060097.793</v>
      </c>
      <c r="L5779" s="444">
        <f t="shared" ca="1" si="194"/>
        <v>-7834643227483568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-7834643227483568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-32644346781181.535</v>
      </c>
      <c r="L5780" s="444">
        <f t="shared" ca="1" si="194"/>
        <v>-7867287574264750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-7867287574264750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-32780364892769.793</v>
      </c>
      <c r="L5781" s="444">
        <f t="shared" ca="1" si="194"/>
        <v>-7900067939157520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-7900067939157520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-32916949746489.668</v>
      </c>
      <c r="L5782" s="444">
        <f t="shared" ca="1" si="194"/>
        <v>-7932984888904010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-7932984888904010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-33054103703766.707</v>
      </c>
      <c r="L5783" s="444">
        <f t="shared" ca="1" si="194"/>
        <v>-7966038992607777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-7966038992607777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-33191829135865.738</v>
      </c>
      <c r="L5784" s="444">
        <f t="shared" ca="1" si="194"/>
        <v>-7999230821743643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-7999230821743643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-33330128423931.844</v>
      </c>
      <c r="L5785" s="444">
        <f t="shared" ca="1" si="194"/>
        <v>-8032560950167575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-8032560950167575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-33469003959031.563</v>
      </c>
      <c r="L5786" s="444">
        <f t="shared" ca="1" si="194"/>
        <v>-8066029954126607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-8066029954126607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-33608458142194.195</v>
      </c>
      <c r="L5787" s="444">
        <f t="shared" ca="1" si="194"/>
        <v>-8099638412268801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-8099638412268801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-33748493384453.332</v>
      </c>
      <c r="L5788" s="444">
        <f t="shared" ca="1" si="194"/>
        <v>-8133386905653254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-8133386905653254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-33889112106888.559</v>
      </c>
      <c r="L5789" s="444">
        <f t="shared" ca="1" si="194"/>
        <v>-8167276017760143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-8167276017760143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-34030316740667.258</v>
      </c>
      <c r="L5790" s="444">
        <f t="shared" ca="1" si="194"/>
        <v>-8201306334500810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-8201306334500810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-34172109727086.703</v>
      </c>
      <c r="L5791" s="444">
        <f t="shared" ca="1" si="194"/>
        <v>-8235478444227897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-8235478444227897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-34314493517616.238</v>
      </c>
      <c r="L5792" s="444">
        <f t="shared" ca="1" si="194"/>
        <v>-8269792937745513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-8269792937745513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-34457470573939.637</v>
      </c>
      <c r="L5793" s="444">
        <f t="shared" ca="1" si="194"/>
        <v>-8304250408319453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-8304250408319453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-34601043367997.719</v>
      </c>
      <c r="L5794" s="444">
        <f t="shared" ca="1" si="194"/>
        <v>-8338851451687451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-8338851451687451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-34745214382031.047</v>
      </c>
      <c r="L5795" s="444">
        <f t="shared" ca="1" si="194"/>
        <v>-8373596666069482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-8373596666069482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-34889986108622.84</v>
      </c>
      <c r="L5796" s="444">
        <f t="shared" ca="1" si="194"/>
        <v>-8408486652178105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-8408486652178105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-35035361050742.098</v>
      </c>
      <c r="L5797" s="444">
        <f t="shared" ca="1" si="194"/>
        <v>-8443522013228847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-8443522013228847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-35181341721786.863</v>
      </c>
      <c r="L5798" s="444">
        <f t="shared" ca="1" si="194"/>
        <v>-8478703354950634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-8478703354950634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-35327930645627.648</v>
      </c>
      <c r="L5799" s="444">
        <f t="shared" ca="1" si="194"/>
        <v>-8514031285596262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-8514031285596262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-35475130356651.086</v>
      </c>
      <c r="L5800" s="444">
        <f t="shared" ca="1" si="194"/>
        <v>-8549506415952913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-8549506415952913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-35622943399803.805</v>
      </c>
      <c r="L5801" s="444">
        <f t="shared" ca="1" si="194"/>
        <v>-8585129359352717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-8585129359352717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-35771372330636.313</v>
      </c>
      <c r="L5802" s="444">
        <f t="shared" ca="1" si="194"/>
        <v>-8620900731683353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-8620900731683353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-35920419715347.305</v>
      </c>
      <c r="L5803" s="444">
        <f t="shared" ca="1" si="194"/>
        <v>-8656821151398700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-8656821151398700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-36070088130827.914</v>
      </c>
      <c r="L5804" s="444">
        <f t="shared" ca="1" si="194"/>
        <v>-8692891239529528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-8692891239529528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-36220380164706.359</v>
      </c>
      <c r="L5805" s="444">
        <f t="shared" ca="1" si="194"/>
        <v>-8729111619694234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-8729111619694234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-36371298415392.641</v>
      </c>
      <c r="L5806" s="444">
        <f t="shared" ca="1" si="194"/>
        <v>-8765482918109627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-8765482918109627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-36522845492123.445</v>
      </c>
      <c r="L5807" s="444">
        <f t="shared" ca="1" si="194"/>
        <v>-8802005763601750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-8802005763601750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-36675024015007.289</v>
      </c>
      <c r="L5808" s="444">
        <f t="shared" ca="1" si="194"/>
        <v>-8838680787616757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-8838680787616757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-36827836615069.82</v>
      </c>
      <c r="L5809" s="444">
        <f t="shared" ca="1" si="194"/>
        <v>-8875508624231827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-8875508624231827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-36981285934299.281</v>
      </c>
      <c r="L5810" s="444">
        <f t="shared" ca="1" si="194"/>
        <v>-8912489910166126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-8912489910166126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-37135374625692.195</v>
      </c>
      <c r="L5811" s="444">
        <f t="shared" ca="1" si="194"/>
        <v>-8949625284791818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-8949625284791818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-37290105353299.242</v>
      </c>
      <c r="L5812" s="444">
        <f t="shared" ca="1" si="194"/>
        <v>-8986915390145117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-8986915390145117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-37445480792271.32</v>
      </c>
      <c r="L5813" s="444">
        <f t="shared" ca="1" si="194"/>
        <v>-9024360870937388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-9024360870937388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-37601503628905.781</v>
      </c>
      <c r="L5814" s="444">
        <f t="shared" ca="1" si="194"/>
        <v>-9061962374566294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-9061962374566294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-37758176560692.891</v>
      </c>
      <c r="L5815" s="444">
        <f t="shared" ca="1" si="194"/>
        <v>-9099720551126986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-9099720551126986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-37915502296362.438</v>
      </c>
      <c r="L5816" s="444">
        <f t="shared" ca="1" si="194"/>
        <v>-9137636053423348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-9137636053423348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-38073483555930.617</v>
      </c>
      <c r="L5817" s="444">
        <f t="shared" ca="1" si="194"/>
        <v>-9175709536979278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-9175709536979278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-38232123070746.992</v>
      </c>
      <c r="L5818" s="444">
        <f t="shared" ca="1" si="194"/>
        <v>-9213941660050024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-9213941660050024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-38391423583541.766</v>
      </c>
      <c r="L5819" s="444">
        <f t="shared" ca="1" si="194"/>
        <v>-9252333083633566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-9252333083633566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-38551387848473.188</v>
      </c>
      <c r="L5820" s="444">
        <f t="shared" ca="1" si="194"/>
        <v>-9290884471482040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-9290884471482040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-38712018631175.164</v>
      </c>
      <c r="L5821" s="444">
        <f t="shared" ca="1" si="194"/>
        <v>-9329596490113216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-9329596490113216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-38873318708805.063</v>
      </c>
      <c r="L5822" s="444">
        <f t="shared" ca="1" si="194"/>
        <v>-9368469808822022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-9368469808822022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-39035290870091.758</v>
      </c>
      <c r="L5823" s="444">
        <f t="shared" ca="1" si="194"/>
        <v>-9407505099692114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-9407505099692114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-39197937915383.805</v>
      </c>
      <c r="L5824" s="444">
        <f t="shared" ca="1" si="194"/>
        <v>-9446703037607498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-9446703037607498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-39361262656697.906</v>
      </c>
      <c r="L5825" s="444">
        <f t="shared" ca="1" si="194"/>
        <v>-9486064300264196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-9486064300264196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-39525267917767.484</v>
      </c>
      <c r="L5826" s="444">
        <f t="shared" ca="1" si="194"/>
        <v>-9525589568181964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-9525589568181964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-39689956534091.516</v>
      </c>
      <c r="L5827" s="444">
        <f t="shared" ca="1" si="194"/>
        <v>-9565279524716056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-9565279524716056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-39855331352983.563</v>
      </c>
      <c r="L5828" s="444">
        <f t="shared" ca="1" si="194"/>
        <v>-9605134856069040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-9605134856069040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-40021395233621</v>
      </c>
      <c r="L5829" s="444">
        <f t="shared" ca="1" si="194"/>
        <v>-9645156251302660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-9645156251302660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-40188151047094.414</v>
      </c>
      <c r="L5830" s="444">
        <f t="shared" ca="1" si="194"/>
        <v>-9685344402349754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-9685344402349754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-40355601676457.305</v>
      </c>
      <c r="L5831" s="444">
        <f t="shared" ca="1" si="194"/>
        <v>-9725700004026212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-9725700004026212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-40523750016775.883</v>
      </c>
      <c r="L5832" s="444">
        <f t="shared" ca="1" si="194"/>
        <v>-9766223754042988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-9766223754042988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-40692598975179.117</v>
      </c>
      <c r="L5833" s="444">
        <f t="shared" ca="1" si="194"/>
        <v>-9806916353018168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-9806916353018168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-40862151470909.031</v>
      </c>
      <c r="L5834" s="444">
        <f t="shared" ca="1" si="194"/>
        <v>-9847778504489078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-9847778504489078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-41032410435371.156</v>
      </c>
      <c r="L5835" s="444">
        <f t="shared" ca="1" si="194"/>
        <v>-9888810914924450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-9888810914924450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-41203378812185.211</v>
      </c>
      <c r="L5836" s="444">
        <f t="shared" ca="1" si="194"/>
        <v>-9930014293736636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-9930014293736636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-41375059557235.984</v>
      </c>
      <c r="L5837" s="444">
        <f t="shared" ca="1" si="194"/>
        <v>-9971389353293872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-9971389353293872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-41547455638724.469</v>
      </c>
      <c r="L5838" s="444">
        <f t="shared" ca="1" si="194"/>
        <v>-1.0012936808932596E+16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-1.0012936808932596E+16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-41720570037219.148</v>
      </c>
      <c r="L5839" s="444">
        <f t="shared" ca="1" si="194"/>
        <v>-1.0054657378969816E+16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-1.0054657378969816E+16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-41894405745707.563</v>
      </c>
      <c r="L5840" s="444">
        <f t="shared" ca="1" si="194"/>
        <v>-1.0096551784715524E+16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-1.0096551784715524E+16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-42068965769648.016</v>
      </c>
      <c r="L5841" s="444">
        <f t="shared" ca="1" si="194"/>
        <v>-1.0138620750485172E+16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-1.0138620750485172E+16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-42244253127021.547</v>
      </c>
      <c r="L5842" s="444">
        <f t="shared" ca="1" si="194"/>
        <v>-1.0180865003612194E+16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-1.0180865003612194E+16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-42420270848384.141</v>
      </c>
      <c r="L5843" s="444">
        <f t="shared" ca="1" si="194"/>
        <v>-1.0223285274460578E+16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-1.0223285274460578E+16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-42597021976919.078</v>
      </c>
      <c r="L5844" s="444">
        <f t="shared" ca="1" si="194"/>
        <v>-1.0265882296437498E+16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-1.0265882296437498E+16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-42774509568489.578</v>
      </c>
      <c r="L5845" s="444">
        <f t="shared" ca="1" si="194"/>
        <v>-1.0308656806005988E+16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-1.0308656806005988E+16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-42952736691691.617</v>
      </c>
      <c r="L5846" s="444">
        <f t="shared" ca="1" si="194"/>
        <v>-1.035160954269768E+16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-1.035160954269768E+16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-43131706427907</v>
      </c>
      <c r="L5847" s="444">
        <f t="shared" ca="1" si="194"/>
        <v>-1.0394741249125588E+16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-1.0394741249125588E+16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-43311421871356.617</v>
      </c>
      <c r="L5848" s="444">
        <f t="shared" ca="1" si="194"/>
        <v>-1.0438052670996944E+16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-1.0438052670996944E+16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-43491886129153.93</v>
      </c>
      <c r="L5849" s="444">
        <f t="shared" ca="1" si="194"/>
        <v>-1.0481544557126098E+16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-1.0481544557126098E+16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-43673102321358.742</v>
      </c>
      <c r="L5850" s="444">
        <f t="shared" ca="1" si="194"/>
        <v>-1.0525217659447456E+16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-1.0525217659447456E+16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-43855073581031.063</v>
      </c>
      <c r="L5851" s="444">
        <f t="shared" ca="1" si="194"/>
        <v>-1.0569072733028488E+16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-1.0569072733028488E+16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-44037803054285.367</v>
      </c>
      <c r="L5852" s="444">
        <f t="shared" ca="1" si="194"/>
        <v>-1.0613110536082774E+16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-1.0613110536082774E+16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-44221293900344.891</v>
      </c>
      <c r="L5853" s="444">
        <f t="shared" ca="1" si="194"/>
        <v>-1.0657331829983118E+16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-1.0657331829983118E+16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-44405549291596.328</v>
      </c>
      <c r="L5854" s="444">
        <f t="shared" ca="1" si="194"/>
        <v>-1.0701737379274714E+16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-1.0701737379274714E+16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-44590572413644.641</v>
      </c>
      <c r="L5855" s="444">
        <f t="shared" ca="1" si="194"/>
        <v>-1.0746327951688358E+16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-1.0746327951688358E+16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-44776366465368.156</v>
      </c>
      <c r="L5856" s="444">
        <f t="shared" ca="1" si="194"/>
        <v>-1.0791104318153726E+16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-1.0791104318153726E+16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-44962934658973.859</v>
      </c>
      <c r="L5857" s="444">
        <f t="shared" ca="1" si="194"/>
        <v>-1.08360672528127E+16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-1.08360672528127E+16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-45150280220052.914</v>
      </c>
      <c r="L5858" s="444">
        <f t="shared" ca="1" si="194"/>
        <v>-1.0881217533032752E+16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-1.0881217533032752E+16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-45338406387636.469</v>
      </c>
      <c r="L5859" s="444">
        <f t="shared" ca="1" si="194"/>
        <v>-1.0926555939420388E+16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-1.0926555939420388E+16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-45527316414251.617</v>
      </c>
      <c r="L5860" s="444">
        <f t="shared" ca="1" si="194"/>
        <v>-1.097208325583464E+16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-1.097208325583464E+16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-45717013565977.664</v>
      </c>
      <c r="L5861" s="444">
        <f t="shared" ca="1" si="194"/>
        <v>-1.1017800269400618E+16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-1.1017800269400618E+16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-45907501122502.578</v>
      </c>
      <c r="L5862" s="444">
        <f t="shared" ca="1" si="194"/>
        <v>-1.106370777052312E+16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-1.106370777052312E+16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-46098782377179.664</v>
      </c>
      <c r="L5863" s="444">
        <f t="shared" ca="1" si="194"/>
        <v>-1.11098065529003E+16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-1.11098065529003E+16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-46290860637084.586</v>
      </c>
      <c r="L5864" s="444">
        <f t="shared" ca="1" si="194"/>
        <v>-1.1156097413537384E+16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-1.1156097413537384E+16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-46483739223072.43</v>
      </c>
      <c r="L5865" s="444">
        <f t="shared" ca="1" si="194"/>
        <v>-1.1202581152760456E+16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-1.1202581152760456E+16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-46677421469835.234</v>
      </c>
      <c r="L5866" s="444">
        <f t="shared" ca="1" si="194"/>
        <v>-1.1249258574230292E+16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-1.1249258574230292E+16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-46871910725959.547</v>
      </c>
      <c r="L5867" s="444">
        <f t="shared" ca="1" si="194"/>
        <v>-1.1296130484956252E+16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-1.1296130484956252E+16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-47067210353984.383</v>
      </c>
      <c r="L5868" s="444">
        <f t="shared" ca="1" si="194"/>
        <v>-1.1343197695310236E+16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-1.1343197695310236E+16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-47263323730459.313</v>
      </c>
      <c r="L5869" s="444">
        <f t="shared" ca="1" si="194"/>
        <v>-1.1390461019040696E+16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-1.1390461019040696E+16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-47460254246002.898</v>
      </c>
      <c r="L5870" s="444">
        <f t="shared" ca="1" si="194"/>
        <v>-1.1437921273286698E+16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-1.1437921273286698E+16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-47658005305361.242</v>
      </c>
      <c r="L5871" s="444">
        <f t="shared" ca="1" si="194"/>
        <v>-1.148557927859206E+16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-1.148557927859206E+16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-47856580327466.914</v>
      </c>
      <c r="L5872" s="444">
        <f t="shared" ca="1" si="194"/>
        <v>-1.1533435858919526E+16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-1.1533435858919526E+16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-48055982745498.023</v>
      </c>
      <c r="L5873" s="444">
        <f t="shared" ref="L5873:L6127" ca="1" si="199">I5873-J5873+K5873</f>
        <v>-1.1581491841665024E+16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-1.1581491841665024E+16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-48256216006937.602</v>
      </c>
      <c r="L5874" s="444">
        <f t="shared" ca="1" si="199"/>
        <v>-1.1629748057671962E+16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-1.1629748057671962E+16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-48457283573633.172</v>
      </c>
      <c r="L5875" s="444">
        <f t="shared" ca="1" si="199"/>
        <v>-1.1678205341245596E+16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-1.1678205341245596E+16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-48659188921856.648</v>
      </c>
      <c r="L5876" s="444">
        <f t="shared" ca="1" si="199"/>
        <v>-1.1726864530167452E+16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-1.1726864530167452E+16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-48861935542364.383</v>
      </c>
      <c r="L5877" s="444">
        <f t="shared" ca="1" si="199"/>
        <v>-1.1775726465709816E+16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-1.1775726465709816E+16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-49065526940457.563</v>
      </c>
      <c r="L5878" s="444">
        <f t="shared" ca="1" si="199"/>
        <v>-1.1824791992650274E+16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-1.1824791992650274E+16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-49269966636042.805</v>
      </c>
      <c r="L5879" s="444">
        <f t="shared" ca="1" si="199"/>
        <v>-1.1874061959286316E+16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-1.1874061959286316E+16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-49475258163692.984</v>
      </c>
      <c r="L5880" s="444">
        <f t="shared" ca="1" si="199"/>
        <v>-1.1923537217450008E+16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-1.1923537217450008E+16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-49681405072708.367</v>
      </c>
      <c r="L5881" s="444">
        <f t="shared" ca="1" si="199"/>
        <v>-1.1973218622522716E+16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-1.1973218622522716E+16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-49888410927177.984</v>
      </c>
      <c r="L5882" s="444">
        <f t="shared" ca="1" si="199"/>
        <v>-1.2023107033449894E+16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-1.2023107033449894E+16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-50096279306041.227</v>
      </c>
      <c r="L5883" s="444">
        <f t="shared" ca="1" si="199"/>
        <v>-1.2073203312755936E+16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-1.2073203312755936E+16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-50305013803149.734</v>
      </c>
      <c r="L5884" s="444">
        <f t="shared" ca="1" si="199"/>
        <v>-1.2123508326559086E+16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-1.2123508326559086E+16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-50514618027329.523</v>
      </c>
      <c r="L5885" s="444">
        <f t="shared" ca="1" si="199"/>
        <v>-1.2174022944586416E+16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-1.2174022944586416E+16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-50725095602443.398</v>
      </c>
      <c r="L5886" s="444">
        <f t="shared" ca="1" si="199"/>
        <v>-1.222474804018886E+16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-1.222474804018886E+16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-50936450167453.586</v>
      </c>
      <c r="L5887" s="444">
        <f t="shared" ca="1" si="199"/>
        <v>-1.2275684490356314E+16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-1.2275684490356314E+16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-51148685376484.641</v>
      </c>
      <c r="L5888" s="444">
        <f t="shared" ca="1" si="199"/>
        <v>-1.2326833175732798E+16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-1.2326833175732798E+16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-51361804898886.656</v>
      </c>
      <c r="L5889" s="444">
        <f t="shared" ca="1" si="199"/>
        <v>-1.2378194980631684E+16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-1.2378194980631684E+16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-51575812419298.68</v>
      </c>
      <c r="L5890" s="444">
        <f t="shared" ca="1" si="199"/>
        <v>-1.2429770793050982E+16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-1.2429770793050982E+16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-51790711637712.422</v>
      </c>
      <c r="L5891" s="444">
        <f t="shared" ca="1" si="199"/>
        <v>-1.2481561504688694E+16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-1.2481561504688694E+16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-52006506269536.227</v>
      </c>
      <c r="L5892" s="444">
        <f t="shared" ca="1" si="199"/>
        <v>-1.253356801095823E+16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-1.253356801095823E+16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-52223200045659.289</v>
      </c>
      <c r="L5893" s="444">
        <f t="shared" ca="1" si="199"/>
        <v>-1.258579121100389E+16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-1.258579121100389E+16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-52440796712516.211</v>
      </c>
      <c r="L5894" s="444">
        <f t="shared" ca="1" si="199"/>
        <v>-1.2638232007716406E+16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-1.2638232007716406E+16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-52659300032151.688</v>
      </c>
      <c r="L5895" s="444">
        <f t="shared" ca="1" si="199"/>
        <v>-1.2690891307748558E+16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-1.2690891307748558E+16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-52878713782285.656</v>
      </c>
      <c r="L5896" s="444">
        <f t="shared" ca="1" si="199"/>
        <v>-1.2743770021530844E+16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-1.2743770021530844E+16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-53099041756378.516</v>
      </c>
      <c r="L5897" s="444">
        <f t="shared" ca="1" si="199"/>
        <v>-1.2796869063287222E+16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-1.2796869063287222E+16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-53320287763696.758</v>
      </c>
      <c r="L5898" s="444">
        <f t="shared" ca="1" si="199"/>
        <v>-1.2850189351050918E+16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-1.2850189351050918E+16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-53542455629378.828</v>
      </c>
      <c r="L5899" s="444">
        <f t="shared" ca="1" si="199"/>
        <v>-1.2903731806680296E+16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-1.2903731806680296E+16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-53765549194501.234</v>
      </c>
      <c r="L5900" s="444">
        <f t="shared" ca="1" si="199"/>
        <v>-1.2957497355874798E+16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-1.2957497355874798E+16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-53989572316144.992</v>
      </c>
      <c r="L5901" s="444">
        <f t="shared" ca="1" si="199"/>
        <v>-1.3011486928190942E+16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-1.3011486928190942E+16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-54214528867462.258</v>
      </c>
      <c r="L5902" s="444">
        <f t="shared" ca="1" si="199"/>
        <v>-1.3065701457058404E+16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-1.3065701457058404E+16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-54440422737743.352</v>
      </c>
      <c r="L5903" s="444">
        <f t="shared" ca="1" si="199"/>
        <v>-1.3120141879796148E+16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-1.3120141879796148E+16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-54667257832483.953</v>
      </c>
      <c r="L5904" s="444">
        <f t="shared" ca="1" si="199"/>
        <v>-1.3174809137628632E+16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-1.3174809137628632E+16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-54895038073452.633</v>
      </c>
      <c r="L5905" s="444">
        <f t="shared" ca="1" si="199"/>
        <v>-1.3229704175702084E+16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-1.3229704175702084E+16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-55123767398758.68</v>
      </c>
      <c r="L5906" s="444">
        <f t="shared" ca="1" si="199"/>
        <v>-1.3284827943100842E+16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-1.3284827943100842E+16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-55353449762920.172</v>
      </c>
      <c r="L5907" s="444">
        <f t="shared" ca="1" si="199"/>
        <v>-1.3340181392863762E+16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-1.3340181392863762E+16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-55584089136932.344</v>
      </c>
      <c r="L5908" s="444">
        <f t="shared" ca="1" si="199"/>
        <v>-1.3395765482000694E+16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-1.3395765482000694E+16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-55815689508336.227</v>
      </c>
      <c r="L5909" s="444">
        <f t="shared" ca="1" si="199"/>
        <v>-1.345158117150903E+16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-1.345158117150903E+16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-56048254881287.625</v>
      </c>
      <c r="L5910" s="444">
        <f t="shared" ca="1" si="199"/>
        <v>-1.3507629426390318E+16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-1.3507629426390318E+16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-56281789276626.328</v>
      </c>
      <c r="L5911" s="444">
        <f t="shared" ca="1" si="199"/>
        <v>-1.3563911215666944E+16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-1.3563911215666944E+16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-56516296731945.602</v>
      </c>
      <c r="L5912" s="444">
        <f t="shared" ca="1" si="199"/>
        <v>-1.362042751239889E+16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-1.362042751239889E+16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-56751781301662.039</v>
      </c>
      <c r="L5913" s="444">
        <f t="shared" ca="1" si="199"/>
        <v>-1.3677179293700552E+16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-1.3677179293700552E+16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-56988247057085.633</v>
      </c>
      <c r="L5914" s="444">
        <f t="shared" ca="1" si="199"/>
        <v>-1.3734167540757638E+16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-1.3734167540757638E+16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-57225698086490.156</v>
      </c>
      <c r="L5915" s="444">
        <f t="shared" ca="1" si="199"/>
        <v>-1.3791393238844128E+16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-1.3791393238844128E+16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-57464138495183.867</v>
      </c>
      <c r="L5916" s="444">
        <f t="shared" ca="1" si="199"/>
        <v>-1.3848857377339312E+16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-1.3848857377339312E+16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-57703572405580.469</v>
      </c>
      <c r="L5917" s="444">
        <f t="shared" ca="1" si="199"/>
        <v>-1.3906560949744892E+16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-1.3906560949744892E+16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-57944003957270.383</v>
      </c>
      <c r="L5918" s="444">
        <f t="shared" ca="1" si="199"/>
        <v>-1.3964504953702162E+16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-1.3964504953702162E+16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-58185437307092.344</v>
      </c>
      <c r="L5919" s="444">
        <f t="shared" ca="1" si="199"/>
        <v>-1.4022690391009254E+16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-1.4022690391009254E+16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-58427876629205.227</v>
      </c>
      <c r="L5920" s="444">
        <f t="shared" ca="1" si="199"/>
        <v>-1.408111826763846E+16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-1.408111826763846E+16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-58671326115160.25</v>
      </c>
      <c r="L5921" s="444">
        <f t="shared" ca="1" si="199"/>
        <v>-1.413978959375362E+16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-1.413978959375362E+16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-58915789973973.414</v>
      </c>
      <c r="L5922" s="444">
        <f t="shared" ca="1" si="199"/>
        <v>-1.4198705383727594E+16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-1.4198705383727594E+16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-59161272432198.305</v>
      </c>
      <c r="L5923" s="444">
        <f t="shared" ca="1" si="199"/>
        <v>-1.4257866656159792E+16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-1.4257866656159792E+16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-59407777733999.125</v>
      </c>
      <c r="L5924" s="444">
        <f t="shared" ca="1" si="199"/>
        <v>-1.4317274433893792E+16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-1.4317274433893792E+16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-59655310141224.133</v>
      </c>
      <c r="L5925" s="444">
        <f t="shared" ca="1" si="199"/>
        <v>-1.4376929744035016E+16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-1.4376929744035016E+16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-59903873933479.234</v>
      </c>
      <c r="L5926" s="444">
        <f t="shared" ca="1" si="199"/>
        <v>-1.4436833617968496E+16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-1.4436833617968496E+16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-60153473408202.063</v>
      </c>
      <c r="L5927" s="444">
        <f t="shared" ca="1" si="199"/>
        <v>-1.4496987091376698E+16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-1.4496987091376698E+16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-60404112880736.25</v>
      </c>
      <c r="L5928" s="444">
        <f t="shared" ca="1" si="199"/>
        <v>-1.4557391204257434E+16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-1.4557391204257434E+16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-60655796684405.969</v>
      </c>
      <c r="L5929" s="444">
        <f t="shared" ca="1" si="199"/>
        <v>-1.461804700094184E+16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-1.461804700094184E+16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-60908529170591</v>
      </c>
      <c r="L5930" s="444">
        <f t="shared" ca="1" si="199"/>
        <v>-1.4678955530112432E+16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-1.4678955530112432E+16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-61162314708801.797</v>
      </c>
      <c r="L5931" s="444">
        <f t="shared" ca="1" si="199"/>
        <v>-1.4740117844821234E+16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-1.4740117844821234E+16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-61417157686755.141</v>
      </c>
      <c r="L5932" s="444">
        <f t="shared" ca="1" si="199"/>
        <v>-1.480153500250799E+16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-1.480153500250799E+16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-61673062510449.961</v>
      </c>
      <c r="L5933" s="444">
        <f t="shared" ca="1" si="199"/>
        <v>-1.486320806501844E+16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-1.486320806501844E+16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-61930033604243.492</v>
      </c>
      <c r="L5934" s="444">
        <f t="shared" ca="1" si="199"/>
        <v>-1.4925138098622684E+16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-1.4925138098622684E+16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-62188075410927.852</v>
      </c>
      <c r="L5935" s="444">
        <f t="shared" ca="1" si="199"/>
        <v>-1.4987326174033612E+16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-1.4987326174033612E+16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-62447192391806.719</v>
      </c>
      <c r="L5936" s="444">
        <f t="shared" ca="1" si="199"/>
        <v>-1.5049773366425418E+16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-1.5049773366425418E+16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-62707389026772.57</v>
      </c>
      <c r="L5937" s="444">
        <f t="shared" ca="1" si="199"/>
        <v>-1.511248075545219E+16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-1.511248075545219E+16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-62968669814384.125</v>
      </c>
      <c r="L5938" s="444">
        <f t="shared" ca="1" si="199"/>
        <v>-1.5175449425266574E+16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-1.5175449425266574E+16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-63231039271944.055</v>
      </c>
      <c r="L5939" s="444">
        <f t="shared" ca="1" si="199"/>
        <v>-1.5238680464538518E+16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-1.5238680464538518E+16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-63494501935577.156</v>
      </c>
      <c r="L5940" s="444">
        <f t="shared" ca="1" si="199"/>
        <v>-1.5302174966474096E+16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-1.5302174966474096E+16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-63759062360308.734</v>
      </c>
      <c r="L5941" s="444">
        <f t="shared" ca="1" si="199"/>
        <v>-1.5365934028834404E+16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-1.5365934028834404E+16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-64024725120143.352</v>
      </c>
      <c r="L5942" s="444">
        <f t="shared" ca="1" si="199"/>
        <v>-1.5429958753954548E+16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-1.5429958753954548E+16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-64291494808143.945</v>
      </c>
      <c r="L5943" s="444">
        <f t="shared" ca="1" si="199"/>
        <v>-1.5494250248762692E+16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-1.5494250248762692E+16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-64559376036511.227</v>
      </c>
      <c r="L5944" s="444">
        <f t="shared" ca="1" si="199"/>
        <v>-1.5558809624799204E+16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-1.5558809624799204E+16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-64828373436663.359</v>
      </c>
      <c r="L5945" s="444">
        <f t="shared" ca="1" si="199"/>
        <v>-1.5623637998235868E+16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-1.5623637998235868E+16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-65098491659316.109</v>
      </c>
      <c r="L5946" s="444">
        <f t="shared" ca="1" si="199"/>
        <v>-1.5688736489895184E+16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-1.5688736489895184E+16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-65369735374563.266</v>
      </c>
      <c r="L5947" s="444">
        <f t="shared" ca="1" si="199"/>
        <v>-1.5754106225269748E+16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-1.5754106225269748E+16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-65642109271957.281</v>
      </c>
      <c r="L5948" s="444">
        <f t="shared" ca="1" si="199"/>
        <v>-1.5819748334541706E+16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-1.5819748334541706E+16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-65915618060590.438</v>
      </c>
      <c r="L5949" s="444">
        <f t="shared" ca="1" si="199"/>
        <v>-1.5885663952602296E+16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-1.5885663952602296E+16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-66190266469176.234</v>
      </c>
      <c r="L5950" s="444">
        <f t="shared" ca="1" si="199"/>
        <v>-1.5951854219071472E+16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-1.5951854219071472E+16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-66466059246131.125</v>
      </c>
      <c r="L5951" s="444">
        <f t="shared" ca="1" si="199"/>
        <v>-1.6018320278317604E+16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-1.6018320278317604E+16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-66743001159656.68</v>
      </c>
      <c r="L5952" s="444">
        <f t="shared" ca="1" si="199"/>
        <v>-1.608506327947726E+16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-1.608506327947726E+16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-67021096997821.914</v>
      </c>
      <c r="L5953" s="444">
        <f t="shared" ca="1" si="199"/>
        <v>-1.6152084376475082E+16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-1.6152084376475082E+16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-67300351568646.164</v>
      </c>
      <c r="L5954" s="444">
        <f t="shared" ca="1" si="199"/>
        <v>-1.6219384728043728E+16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-1.6219384728043728E+16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-67580769700182.195</v>
      </c>
      <c r="L5955" s="444">
        <f t="shared" ca="1" si="199"/>
        <v>-1.628696549774391E+16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-1.628696549774391E+16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-67862356240599.625</v>
      </c>
      <c r="L5956" s="444">
        <f t="shared" ca="1" si="199"/>
        <v>-1.635482785398451E+16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-1.635482785398451E+16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-68145116058268.789</v>
      </c>
      <c r="L5957" s="444">
        <f t="shared" ca="1" si="199"/>
        <v>-1.6422972970042778E+16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-1.6422972970042778E+16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-68429054041844.906</v>
      </c>
      <c r="L5958" s="444">
        <f t="shared" ca="1" si="199"/>
        <v>-1.6491402024084622E+16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-1.6491402024084622E+16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-68714175100352.586</v>
      </c>
      <c r="L5959" s="444">
        <f t="shared" ca="1" si="199"/>
        <v>-1.6560116199184974E+16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-1.6560116199184974E+16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-69000484163270.727</v>
      </c>
      <c r="L5960" s="444">
        <f t="shared" ca="1" si="199"/>
        <v>-1.6629116683348244E+16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-1.6629116683348244E+16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-69287986180617.672</v>
      </c>
      <c r="L5961" s="444">
        <f t="shared" ca="1" si="199"/>
        <v>-1.6698404669528862E+16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-1.6698404669528862E+16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-69576686123036.914</v>
      </c>
      <c r="L5962" s="444">
        <f t="shared" ca="1" si="199"/>
        <v>-1.6767981355651898E+16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-1.6767981355651898E+16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-69866588981882.898</v>
      </c>
      <c r="L5963" s="444">
        <f t="shared" ca="1" si="199"/>
        <v>-1.683784794463378E+16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-1.683784794463378E+16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-70157699769307.414</v>
      </c>
      <c r="L5964" s="444">
        <f t="shared" ca="1" si="199"/>
        <v>-1.6908005644403088E+16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-1.6908005644403088E+16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-70450023518346.203</v>
      </c>
      <c r="L5965" s="444">
        <f t="shared" ca="1" si="199"/>
        <v>-1.6978455667921434E+16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-1.6978455667921434E+16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-70743565283005.984</v>
      </c>
      <c r="L5966" s="444">
        <f t="shared" ca="1" si="199"/>
        <v>-1.704919923320444E+16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-1.704919923320444E+16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-71038330138351.828</v>
      </c>
      <c r="L5967" s="444">
        <f t="shared" ca="1" si="199"/>
        <v>-1.7120237563342792E+16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-1.7120237563342792E+16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-71334323180594.969</v>
      </c>
      <c r="L5968" s="444">
        <f t="shared" ca="1" si="199"/>
        <v>-1.7191571886523386E+16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-1.7191571886523386E+16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-71631549527180.766</v>
      </c>
      <c r="L5969" s="444">
        <f t="shared" ca="1" si="199"/>
        <v>-1.7263203436050566E+16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-1.7263203436050566E+16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-71930014316877.359</v>
      </c>
      <c r="L5970" s="444">
        <f t="shared" ca="1" si="199"/>
        <v>-1.7335133450367444E+16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-1.7335133450367444E+16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-72229722709864.344</v>
      </c>
      <c r="L5971" s="444">
        <f t="shared" ca="1" si="199"/>
        <v>-1.7407363173077308E+16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-1.7407363173077308E+16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-72530679887822.109</v>
      </c>
      <c r="L5972" s="444">
        <f t="shared" ca="1" si="199"/>
        <v>-1.747989385296513E+16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-1.747989385296513E+16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-72832891054021.375</v>
      </c>
      <c r="L5973" s="444">
        <f t="shared" ca="1" si="199"/>
        <v>-1.7552726744019152E+16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-1.7552726744019152E+16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-73136361433413.125</v>
      </c>
      <c r="L5974" s="444">
        <f t="shared" ca="1" si="199"/>
        <v>-1.7625863105452566E+16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-1.7625863105452566E+16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-73441096272719.031</v>
      </c>
      <c r="L5975" s="444">
        <f t="shared" ca="1" si="199"/>
        <v>-1.7699304201725286E+16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-1.7699304201725286E+16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-73747100840522.016</v>
      </c>
      <c r="L5976" s="444">
        <f t="shared" ca="1" si="199"/>
        <v>-1.7773051302565808E+16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-1.7773051302565808E+16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-74054380427357.531</v>
      </c>
      <c r="L5977" s="444">
        <f t="shared" ca="1" si="199"/>
        <v>-1.7847105682993166E+16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-1.7847105682993166E+16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-74362940345804.859</v>
      </c>
      <c r="L5978" s="444">
        <f t="shared" ca="1" si="199"/>
        <v>-1.792146862333897E+16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-1.792146862333897E+16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-74672785930579.047</v>
      </c>
      <c r="L5979" s="444">
        <f t="shared" ca="1" si="199"/>
        <v>-1.799614140926955E+16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-1.799614140926955E+16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-74983922538623.125</v>
      </c>
      <c r="L5980" s="444">
        <f t="shared" ca="1" si="199"/>
        <v>-1.8071125331808172E+16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-1.8071125331808172E+16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-75296355549200.719</v>
      </c>
      <c r="L5981" s="444">
        <f t="shared" ca="1" si="199"/>
        <v>-1.8146421687357372E+16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-1.8146421687357372E+16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-75610090363989.047</v>
      </c>
      <c r="L5982" s="444">
        <f t="shared" ca="1" si="199"/>
        <v>-1.822203177772136E+16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-1.822203177772136E+16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-75925132407172.328</v>
      </c>
      <c r="L5983" s="444">
        <f t="shared" ca="1" si="199"/>
        <v>-1.8297956910128532E+16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-1.8297956910128532E+16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-76241487125535.547</v>
      </c>
      <c r="L5984" s="444">
        <f t="shared" ca="1" si="199"/>
        <v>-1.8374198397254068E+16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-1.8374198397254068E+16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-76559159988558.609</v>
      </c>
      <c r="L5985" s="444">
        <f t="shared" ca="1" si="199"/>
        <v>-1.8450757557242628E+16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-1.8450757557242628E+16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-76878156488510.953</v>
      </c>
      <c r="L5986" s="444">
        <f t="shared" ca="1" si="199"/>
        <v>-1.852763571373114E+16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-1.852763571373114E+16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-77198482140546.422</v>
      </c>
      <c r="L5987" s="444">
        <f t="shared" ca="1" si="199"/>
        <v>-1.8604834195871688E+16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-1.8604834195871688E+16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-77520142482798.703</v>
      </c>
      <c r="L5988" s="444">
        <f t="shared" ca="1" si="199"/>
        <v>-1.8682354338354488E+16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-1.8682354338354488E+16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-77843143076477.031</v>
      </c>
      <c r="L5989" s="444">
        <f t="shared" ca="1" si="199"/>
        <v>-1.8760197481430964E+16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-1.8760197481430964E+16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-78167489505962.344</v>
      </c>
      <c r="L5990" s="444">
        <f t="shared" ca="1" si="199"/>
        <v>-1.8838364970936928E+16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-1.8838364970936928E+16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-78493187378903.859</v>
      </c>
      <c r="L5991" s="444">
        <f t="shared" ca="1" si="199"/>
        <v>-1.8916858158315832E+16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-1.8916858158315832E+16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-78820242326315.969</v>
      </c>
      <c r="L5992" s="444">
        <f t="shared" ca="1" si="199"/>
        <v>-1.8995678400642148E+16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-1.8995678400642148E+16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-79148660002675.609</v>
      </c>
      <c r="L5993" s="444">
        <f t="shared" ca="1" si="199"/>
        <v>-1.9074827060644824E+16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-1.9074827060644824E+16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-79478446086020.094</v>
      </c>
      <c r="L5994" s="444">
        <f t="shared" ca="1" si="199"/>
        <v>-1.9154305506730844E+16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-1.9154305506730844E+16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-79809606278045.188</v>
      </c>
      <c r="L5995" s="444">
        <f t="shared" ca="1" si="199"/>
        <v>-1.9234115113008888E+16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-1.9234115113008888E+16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-80142146304203.703</v>
      </c>
      <c r="L5996" s="444">
        <f t="shared" ca="1" si="199"/>
        <v>-1.9314257259313092E+16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-1.9314257259313092E+16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-80476071913804.547</v>
      </c>
      <c r="L5997" s="444">
        <f t="shared" ca="1" si="199"/>
        <v>-1.9394733331226896E+16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-1.9394733331226896E+16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-80811388880112.063</v>
      </c>
      <c r="L5998" s="444">
        <f t="shared" ca="1" si="199"/>
        <v>-1.9475544720107008E+16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-1.9475544720107008E+16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-81148103000445.859</v>
      </c>
      <c r="L5999" s="444">
        <f t="shared" ca="1" si="199"/>
        <v>-1.9556692823107452E+16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-1.9556692823107452E+16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-81486220096281.047</v>
      </c>
      <c r="L6000" s="444">
        <f t="shared" ca="1" si="199"/>
        <v>-1.9638179043203732E+16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-1.9638179043203732E+16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-81825746013348.875</v>
      </c>
      <c r="L6001" s="444">
        <f t="shared" ca="1" si="199"/>
        <v>-1.972000478921708E+16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-1.972000478921708E+16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-82166686621737.828</v>
      </c>
      <c r="L6002" s="444">
        <f t="shared" ca="1" si="199"/>
        <v>-1.9802171475838816E+16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-1.9802171475838816E+16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-82509047815995.063</v>
      </c>
      <c r="L6003" s="444">
        <f t="shared" ca="1" si="199"/>
        <v>-1.9884680523654812E+16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-1.9884680523654812E+16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-82852835515228.375</v>
      </c>
      <c r="L6004" s="444">
        <f t="shared" ca="1" si="199"/>
        <v>-1.996753335917004E+16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-1.996753335917004E+16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-83198055663208.5</v>
      </c>
      <c r="L6005" s="444">
        <f t="shared" ca="1" si="199"/>
        <v>-2.0050731414833248E+16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-2.0050731414833248E+16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-83544714228471.859</v>
      </c>
      <c r="L6006" s="444">
        <f t="shared" ca="1" si="199"/>
        <v>-2.013427612906172E+16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-2.013427612906172E+16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-83892817204423.828</v>
      </c>
      <c r="L6007" s="444">
        <f t="shared" ca="1" si="199"/>
        <v>-2.0218168946266144E+16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-2.0218168946266144E+16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-84242370609442.266</v>
      </c>
      <c r="L6008" s="444">
        <f t="shared" ca="1" si="199"/>
        <v>-2.0302411316875588E+16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-2.0302411316875588E+16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-84593380486981.609</v>
      </c>
      <c r="L6009" s="444">
        <f t="shared" ca="1" si="199"/>
        <v>-2.0387004697362568E+16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-2.0387004697362568E+16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-84945852905677.359</v>
      </c>
      <c r="L6010" s="444">
        <f t="shared" ca="1" si="199"/>
        <v>-2.0471950550268244E+16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-2.0471950550268244E+16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-85299793959451.016</v>
      </c>
      <c r="L6011" s="444">
        <f t="shared" ca="1" si="199"/>
        <v>-2.0557250344227696E+16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-2.0557250344227696E+16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-85655209767615.406</v>
      </c>
      <c r="L6012" s="444">
        <f t="shared" ca="1" si="199"/>
        <v>-2.0642905553995312E+16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-2.0642905553995312E+16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-86012106474980.469</v>
      </c>
      <c r="L6013" s="444">
        <f t="shared" ca="1" si="199"/>
        <v>-2.0728917660470292E+16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-2.0728917660470292E+16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-86370490251959.547</v>
      </c>
      <c r="L6014" s="444">
        <f t="shared" ca="1" si="199"/>
        <v>-2.0815288150722252E+16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-2.0815288150722252E+16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-86730367294676.047</v>
      </c>
      <c r="L6015" s="444">
        <f t="shared" ca="1" si="199"/>
        <v>-2.0902018518016928E+16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-2.0902018518016928E+16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-87091743825070.531</v>
      </c>
      <c r="L6016" s="444">
        <f t="shared" ca="1" si="199"/>
        <v>-2.0989110261842E+16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-2.0989110261842E+16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-87454626091008.328</v>
      </c>
      <c r="L6017" s="444">
        <f t="shared" ca="1" si="199"/>
        <v>-2.1076564887933008E+16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-2.1076564887933008E+16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-87819020366387.531</v>
      </c>
      <c r="L6018" s="444">
        <f t="shared" ca="1" si="199"/>
        <v>-2.1164383908299396E+16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-2.1164383908299396E+16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-88184932951247.484</v>
      </c>
      <c r="L6019" s="444">
        <f t="shared" ca="1" si="199"/>
        <v>-2.1252568841250644E+16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-2.1252568841250644E+16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-88552370171877.688</v>
      </c>
      <c r="L6020" s="444">
        <f t="shared" ca="1" si="199"/>
        <v>-2.134112121142252E+16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-2.134112121142252E+16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-88921338380927.172</v>
      </c>
      <c r="L6021" s="444">
        <f t="shared" ca="1" si="199"/>
        <v>-2.1430042549803448E+16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-2.1430042549803448E+16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-89291843957514.359</v>
      </c>
      <c r="L6022" s="444">
        <f t="shared" ca="1" si="199"/>
        <v>-2.1519334393760964E+16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-2.1519334393760964E+16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-89663893307337.344</v>
      </c>
      <c r="L6023" s="444">
        <f t="shared" ca="1" si="199"/>
        <v>-2.16089982870683E+16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-2.16089982870683E+16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-90037492862784.578</v>
      </c>
      <c r="L6024" s="444">
        <f t="shared" ca="1" si="199"/>
        <v>-2.1699035779931084E+16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-2.1699035779931084E+16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-90412649083046.188</v>
      </c>
      <c r="L6025" s="444">
        <f t="shared" ca="1" si="199"/>
        <v>-2.1789448429014132E+16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-2.1789448429014132E+16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-90789368454225.547</v>
      </c>
      <c r="L6026" s="444">
        <f t="shared" ca="1" si="199"/>
        <v>-2.1880237797468356E+16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-2.1880237797468356E+16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-91167657489451.484</v>
      </c>
      <c r="L6027" s="444">
        <f t="shared" ca="1" si="199"/>
        <v>-2.1971405454957808E+16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-2.1971405454957808E+16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-91547522728990.859</v>
      </c>
      <c r="L6028" s="444">
        <f t="shared" ca="1" si="199"/>
        <v>-2.20629529776868E+16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-2.20629529776868E+16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-91928970740361.672</v>
      </c>
      <c r="L6029" s="444">
        <f t="shared" ca="1" si="199"/>
        <v>-2.215488194842716E+16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-2.215488194842716E+16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-92312008118446.5</v>
      </c>
      <c r="L6030" s="444">
        <f t="shared" ca="1" si="199"/>
        <v>-2.2247193956545608E+16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-2.2247193956545608E+16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-92696641485606.703</v>
      </c>
      <c r="L6031" s="444">
        <f t="shared" ca="1" si="199"/>
        <v>-2.2339890598031216E+16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-2.2339890598031216E+16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-93082877491796.734</v>
      </c>
      <c r="L6032" s="444">
        <f t="shared" ca="1" si="199"/>
        <v>-2.2432973475523012E+16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-2.2432973475523012E+16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-93470722814679.219</v>
      </c>
      <c r="L6033" s="444">
        <f t="shared" ca="1" si="199"/>
        <v>-2.2526444198337692E+16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-2.2526444198337692E+16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-93860184159740.375</v>
      </c>
      <c r="L6034" s="444">
        <f t="shared" ca="1" si="199"/>
        <v>-2.2620304382497432E+16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-2.2620304382497432E+16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-94251268260405.969</v>
      </c>
      <c r="L6035" s="444">
        <f t="shared" ca="1" si="199"/>
        <v>-2.2714555650757836E+16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-2.2714555650757836E+16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-94643981878157.656</v>
      </c>
      <c r="L6036" s="444">
        <f t="shared" ca="1" si="199"/>
        <v>-2.2809199632635992E+16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-2.2809199632635992E+16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-95038331802649.969</v>
      </c>
      <c r="L6037" s="444">
        <f t="shared" ca="1" si="199"/>
        <v>-2.290423796443864E+16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-2.290423796443864E+16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-95434324851827.672</v>
      </c>
      <c r="L6038" s="444">
        <f t="shared" ca="1" si="199"/>
        <v>-2.2999672289290468E+16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-2.2999672289290468E+16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-95831967872043.609</v>
      </c>
      <c r="L6039" s="444">
        <f t="shared" ca="1" si="199"/>
        <v>-2.3095504257162512E+16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-2.3095504257162512E+16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-96231267738177.125</v>
      </c>
      <c r="L6040" s="444">
        <f t="shared" ca="1" si="199"/>
        <v>-2.3191735524900688E+16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-2.3191735524900688E+16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-96632231353752.859</v>
      </c>
      <c r="L6041" s="444">
        <f t="shared" ca="1" si="199"/>
        <v>-2.328836775625444E+16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-2.328836775625444E+16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-97034865651060.172</v>
      </c>
      <c r="L6042" s="444">
        <f t="shared" ca="1" si="199"/>
        <v>-2.33854026219055E+16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-2.33854026219055E+16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-97439177591272.922</v>
      </c>
      <c r="L6043" s="444">
        <f t="shared" ca="1" si="199"/>
        <v>-2.3482841799496772E+16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-2.3482841799496772E+16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-97845174164569.875</v>
      </c>
      <c r="L6044" s="444">
        <f t="shared" ca="1" si="199"/>
        <v>-2.358068697366134E+16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-2.358068697366134E+16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-98252862390255.578</v>
      </c>
      <c r="L6045" s="444">
        <f t="shared" ca="1" si="199"/>
        <v>-2.3678939836051596E+16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-2.3678939836051596E+16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-98662249316881.656</v>
      </c>
      <c r="L6046" s="444">
        <f t="shared" ca="1" si="199"/>
        <v>-2.3777602085368476E+16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-2.3777602085368476E+16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-99073342022368.656</v>
      </c>
      <c r="L6047" s="444">
        <f t="shared" ca="1" si="199"/>
        <v>-2.3876675427390844E+16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-2.3876675427390844E+16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-99486147614128.516</v>
      </c>
      <c r="L6048" s="444">
        <f t="shared" ca="1" si="199"/>
        <v>-2.3976161575004972E+16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-2.3976161575004972E+16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-99900673229187.375</v>
      </c>
      <c r="L6049" s="444">
        <f t="shared" ca="1" si="199"/>
        <v>-2.407606224823416E+16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-2.407606224823416E+16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-100316926034309</v>
      </c>
      <c r="L6050" s="444">
        <f t="shared" ca="1" si="199"/>
        <v>-2.4176379174268468E+16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-2.4176379174268468E+16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-100734913226118.61</v>
      </c>
      <c r="L6051" s="444">
        <f t="shared" ca="1" si="199"/>
        <v>-2.4277114087494588E+16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-2.4277114087494588E+16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-101154642031227.45</v>
      </c>
      <c r="L6052" s="444">
        <f t="shared" ca="1" si="199"/>
        <v>-2.4378268729525816E+16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-2.4378268729525816E+16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-101576119706357.56</v>
      </c>
      <c r="L6053" s="444">
        <f t="shared" ca="1" si="199"/>
        <v>-2.4479844849232172E+16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-2.4479844849232172E+16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-101999353538467.38</v>
      </c>
      <c r="L6054" s="444">
        <f t="shared" ca="1" si="199"/>
        <v>-2.458184420277064E+16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-2.458184420277064E+16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-102424350844877.67</v>
      </c>
      <c r="L6055" s="444">
        <f t="shared" ca="1" si="199"/>
        <v>-2.4684268553615516E+16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-2.4684268553615516E+16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-102851118973397.98</v>
      </c>
      <c r="L6056" s="444">
        <f t="shared" ca="1" si="199"/>
        <v>-2.4787119672588912E+16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-2.4787119672588912E+16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-103279665302453.8</v>
      </c>
      <c r="L6057" s="444">
        <f t="shared" ca="1" si="199"/>
        <v>-2.4890399337891364E+16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-2.4890399337891364E+16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-103709997241214.02</v>
      </c>
      <c r="L6058" s="444">
        <f t="shared" ca="1" si="199"/>
        <v>-2.499410933513258E+16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-2.499410933513258E+16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-104142122229719.08</v>
      </c>
      <c r="L6059" s="444">
        <f t="shared" ca="1" si="199"/>
        <v>-2.50982514573623E+16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-2.50982514573623E+16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-104576047739009.58</v>
      </c>
      <c r="L6060" s="444">
        <f t="shared" ca="1" si="199"/>
        <v>-2.5202827505101308E+16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-2.5202827505101308E+16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-105011781271255.45</v>
      </c>
      <c r="L6061" s="444">
        <f t="shared" ca="1" si="199"/>
        <v>-2.5307839286372564E+16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-2.5307839286372564E+16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-105449330359885.69</v>
      </c>
      <c r="L6062" s="444">
        <f t="shared" ca="1" si="199"/>
        <v>-2.5413288616732448E+16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-2.5413288616732448E+16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-105888702569718.53</v>
      </c>
      <c r="L6063" s="444">
        <f t="shared" ca="1" si="199"/>
        <v>-2.5519177319302168E+16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-2.5519177319302168E+16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-106329905497092.36</v>
      </c>
      <c r="L6064" s="444">
        <f t="shared" ca="1" si="199"/>
        <v>-2.562550722479926E+16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-2.562550722479926E+16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-106772946769996.92</v>
      </c>
      <c r="L6065" s="444">
        <f t="shared" ca="1" si="199"/>
        <v>-2.5732280171569256E+16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-2.5732280171569256E+16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-107217834048205.23</v>
      </c>
      <c r="L6066" s="444">
        <f t="shared" ca="1" si="199"/>
        <v>-2.583949800561746E+16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-2.583949800561746E+16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-107664575023406.08</v>
      </c>
      <c r="L6067" s="444">
        <f t="shared" ca="1" si="199"/>
        <v>-2.5947162580640868E+16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-2.5947162580640868E+16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-108113177419336.95</v>
      </c>
      <c r="L6068" s="444">
        <f t="shared" ca="1" si="199"/>
        <v>-2.6055275758060204E+16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-2.6055275758060204E+16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-108563648991917.52</v>
      </c>
      <c r="L6069" s="444">
        <f t="shared" ca="1" si="199"/>
        <v>-2.616383940705212E+16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-2.616383940705212E+16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-109015997529383.83</v>
      </c>
      <c r="L6070" s="444">
        <f t="shared" ca="1" si="199"/>
        <v>-2.6272855404581504E+16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-2.6272855404581504E+16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-109470230852422.94</v>
      </c>
      <c r="L6071" s="444">
        <f t="shared" ca="1" si="199"/>
        <v>-2.6382325635433928E+16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-2.6382325635433928E+16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-109926356814308.03</v>
      </c>
      <c r="L6072" s="444">
        <f t="shared" ca="1" si="199"/>
        <v>-2.6492251992248236E+16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-2.6492251992248236E+16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-110384383301034.31</v>
      </c>
      <c r="L6073" s="444">
        <f t="shared" ca="1" si="199"/>
        <v>-2.6602636375549272E+16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-2.6602636375549272E+16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-110844318231455.3</v>
      </c>
      <c r="L6074" s="444">
        <f t="shared" ca="1" si="199"/>
        <v>-2.6713480693780728E+16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-2.6713480693780728E+16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-111306169557419.7</v>
      </c>
      <c r="L6075" s="444">
        <f t="shared" ca="1" si="199"/>
        <v>-2.6824786863338148E+16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-2.6824786863338148E+16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-111769945263908.95</v>
      </c>
      <c r="L6076" s="444">
        <f t="shared" ca="1" si="199"/>
        <v>-2.6936556808602056E+16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-2.6936556808602056E+16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-112235653369175.23</v>
      </c>
      <c r="L6077" s="444">
        <f t="shared" ca="1" si="199"/>
        <v>-2.7048792461971232E+16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-2.7048792461971232E+16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-112703301924880.13</v>
      </c>
      <c r="L6078" s="444">
        <f t="shared" ca="1" si="199"/>
        <v>-2.7161495763896112E+16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-2.7161495763896112E+16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-113172899016233.8</v>
      </c>
      <c r="L6079" s="444">
        <f t="shared" ca="1" si="199"/>
        <v>-2.7274668662912344E+16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-2.7274668662912344E+16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-113644452762134.77</v>
      </c>
      <c r="L6080" s="444">
        <f t="shared" ca="1" si="199"/>
        <v>-2.738831311567448E+16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-2.738831311567448E+16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-114117971315310.33</v>
      </c>
      <c r="L6081" s="444">
        <f t="shared" ca="1" si="199"/>
        <v>-2.7502431086989792E+16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-2.7502431086989792E+16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-114593462862457.47</v>
      </c>
      <c r="L6082" s="444">
        <f t="shared" ca="1" si="199"/>
        <v>-2.7617024549852248E+16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-2.7617024549852248E+16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-115070935624384.36</v>
      </c>
      <c r="L6083" s="444">
        <f t="shared" ca="1" si="199"/>
        <v>-2.7732095485476632E+16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-2.7732095485476632E+16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-115550397856152.63</v>
      </c>
      <c r="L6084" s="444">
        <f t="shared" ca="1" si="199"/>
        <v>-2.7847645883332784E+16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-2.7847645883332784E+16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-116031857847219.94</v>
      </c>
      <c r="L6085" s="444">
        <f t="shared" ca="1" si="199"/>
        <v>-2.7963677741180004E+16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-2.7963677741180004E+16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-116515323921583.34</v>
      </c>
      <c r="L6086" s="444">
        <f t="shared" ca="1" si="199"/>
        <v>-2.8080193065101588E+16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-2.8080193065101588E+16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-117000804437923.28</v>
      </c>
      <c r="L6087" s="444">
        <f t="shared" ca="1" si="199"/>
        <v>-2.8197193869539512E+16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-2.8197193869539512E+16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-117488307789747.95</v>
      </c>
      <c r="L6088" s="444">
        <f t="shared" ca="1" si="199"/>
        <v>-2.831468217732926E+16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-2.831468217732926E+16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-117977842405538.58</v>
      </c>
      <c r="L6089" s="444">
        <f t="shared" ca="1" si="199"/>
        <v>-2.84326600197348E+16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-2.84326600197348E+16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-118469416748895</v>
      </c>
      <c r="L6090" s="444">
        <f t="shared" ca="1" si="199"/>
        <v>-2.8551129436483696E+16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-2.8551129436483696E+16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-118963039318682.05</v>
      </c>
      <c r="L6091" s="444">
        <f t="shared" ca="1" si="199"/>
        <v>-2.867009247580238E+16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-2.867009247580238E+16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-119458718649176.56</v>
      </c>
      <c r="L6092" s="444">
        <f t="shared" ca="1" si="199"/>
        <v>-2.8789551194451556E+16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-2.8789551194451556E+16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-119956463310214.81</v>
      </c>
      <c r="L6093" s="444">
        <f t="shared" ca="1" si="199"/>
        <v>-2.8909507657761772E+16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-2.8909507657761772E+16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-120456281907340.72</v>
      </c>
      <c r="L6094" s="444">
        <f t="shared" ca="1" si="199"/>
        <v>-2.9029963939669112E+16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-2.9029963939669112E+16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-120958183081954.63</v>
      </c>
      <c r="L6095" s="444">
        <f t="shared" ca="1" si="199"/>
        <v>-2.9150922122751068E+16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-2.9150922122751068E+16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-121462175511462.78</v>
      </c>
      <c r="L6096" s="444">
        <f t="shared" ca="1" si="199"/>
        <v>-2.9272384298262532E+16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-2.9272384298262532E+16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-121968267909427.23</v>
      </c>
      <c r="L6097" s="444">
        <f t="shared" ca="1" si="199"/>
        <v>-2.939435256617196E+16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-2.939435256617196E+16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-122476469025716.5</v>
      </c>
      <c r="L6098" s="444">
        <f t="shared" ca="1" si="199"/>
        <v>-2.9516829035197676E+16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-2.9516829035197676E+16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-122986787646656.98</v>
      </c>
      <c r="L6099" s="444">
        <f t="shared" ca="1" si="199"/>
        <v>-2.9639815822844332E+16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-2.9639815822844332E+16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-123499232595184.72</v>
      </c>
      <c r="L6100" s="444">
        <f t="shared" ca="1" si="199"/>
        <v>-2.9763315055439516E+16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-2.9763315055439516E+16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-124013812730997.98</v>
      </c>
      <c r="L6101" s="444">
        <f t="shared" ca="1" si="199"/>
        <v>-2.9887328868170512E+16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-2.9887328868170512E+16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-124530536950710.48</v>
      </c>
      <c r="L6102" s="444">
        <f t="shared" ca="1" si="199"/>
        <v>-3.0011859405121224E+16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-3.0011859405121224E+16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-125049414188005.08</v>
      </c>
      <c r="L6103" s="444">
        <f t="shared" ca="1" si="199"/>
        <v>-3.0136908819309228E+16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-3.0136908819309228E+16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-125570453413788.47</v>
      </c>
      <c r="L6104" s="444">
        <f t="shared" ca="1" si="199"/>
        <v>-3.0262479272723016E+16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-3.0262479272723016E+16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-126093663636345.89</v>
      </c>
      <c r="L6105" s="444">
        <f t="shared" ca="1" si="199"/>
        <v>-3.038857293635936E+16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-3.038857293635936E+16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-126619053901497.33</v>
      </c>
      <c r="L6106" s="444">
        <f t="shared" ca="1" si="199"/>
        <v>-3.0515191990260856E+16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-3.0515191990260856E+16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-127146633292753.56</v>
      </c>
      <c r="L6107" s="444">
        <f t="shared" ca="1" si="199"/>
        <v>-3.0642338623553608E+16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-3.0642338623553608E+16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-127676410931473.36</v>
      </c>
      <c r="L6108" s="444">
        <f t="shared" ca="1" si="199"/>
        <v>-3.077001503448508E+16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-3.077001503448508E+16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-128208395977021.17</v>
      </c>
      <c r="L6109" s="444">
        <f t="shared" ca="1" si="199"/>
        <v>-3.08982234304621E+16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-3.08982234304621E+16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-128742597626925.42</v>
      </c>
      <c r="L6110" s="444">
        <f t="shared" ca="1" si="199"/>
        <v>-3.1026966028089024E+16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-3.1026966028089024E+16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-129279025117037.58</v>
      </c>
      <c r="L6111" s="444">
        <f t="shared" ca="1" si="199"/>
        <v>-3.115624505320606E+16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-3.115624505320606E+16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-129817687721691.92</v>
      </c>
      <c r="L6112" s="444">
        <f t="shared" ca="1" si="199"/>
        <v>-3.1286062740927752E+16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-3.1286062740927752E+16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-130358594753865.61</v>
      </c>
      <c r="L6113" s="444">
        <f t="shared" ca="1" si="199"/>
        <v>-3.1416421335681616E+16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-3.1416421335681616E+16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-130901755565340.05</v>
      </c>
      <c r="L6114" s="444">
        <f t="shared" ca="1" si="199"/>
        <v>-3.1547323091246956E+16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-3.1547323091246956E+16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-131447179546862.31</v>
      </c>
      <c r="L6115" s="444">
        <f t="shared" ca="1" si="199"/>
        <v>-3.167877027079382E+16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-3.167877027079382E+16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-131994876128307.58</v>
      </c>
      <c r="L6116" s="444">
        <f t="shared" ca="1" si="199"/>
        <v>-3.1810765146922128E+16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-3.1810765146922128E+16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-132544854778842.2</v>
      </c>
      <c r="L6117" s="444">
        <f t="shared" ca="1" si="199"/>
        <v>-3.1943310001700972E+16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-3.1943310001700972E+16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-133097125007087.38</v>
      </c>
      <c r="L6118" s="444">
        <f t="shared" ca="1" si="199"/>
        <v>-3.207640712670806E+16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-3.207640712670806E+16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-133651696361283.58</v>
      </c>
      <c r="L6119" s="444">
        <f t="shared" ca="1" si="199"/>
        <v>-3.2210058823069344E+16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-3.2210058823069344E+16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-134208578429455.59</v>
      </c>
      <c r="L6120" s="444">
        <f t="shared" ca="1" si="199"/>
        <v>-3.23442674014988E+16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-3.23442674014988E+16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-134767780839578.33</v>
      </c>
      <c r="L6121" s="444">
        <f t="shared" ca="1" si="199"/>
        <v>-3.247903518233838E+16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-3.247903518233838E+16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-135329313259743.25</v>
      </c>
      <c r="L6122" s="444">
        <f t="shared" ca="1" si="199"/>
        <v>-3.2614364495598124E+16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-3.2614364495598124E+16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-135893185398325.53</v>
      </c>
      <c r="L6123" s="444">
        <f t="shared" ca="1" si="199"/>
        <v>-3.2750257680996448E+16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-3.2750257680996448E+16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-136459407004151.88</v>
      </c>
      <c r="L6124" s="444">
        <f t="shared" ca="1" si="199"/>
        <v>-3.28867170880006E+16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-3.28867170880006E+16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-137027987866669.17</v>
      </c>
      <c r="L6125" s="444">
        <f t="shared" ca="1" si="199"/>
        <v>-3.3023745075867268E+16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-3.3023745075867268E+16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-137598937816113.59</v>
      </c>
      <c r="L6126" s="444">
        <f t="shared" ca="1" si="199"/>
        <v>-3.316134401368338E+16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-3.316134401368338E+16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-138172266723680.75</v>
      </c>
      <c r="L6127" s="444">
        <f t="shared" ca="1" si="199"/>
        <v>-3.329951628040706E+16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-3.329951628040706E+16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-138747984501696.08</v>
      </c>
      <c r="L6128" s="444">
        <f t="shared" ref="L6128:L6250" ca="1" si="204">I6128-J6128+K6128</f>
        <v>-3.3438264264908756E+16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-3.3438264264908756E+16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-139326101103786.48</v>
      </c>
      <c r="L6129" s="444">
        <f t="shared" ca="1" si="204"/>
        <v>-3.3577590366012544E+16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-3.3577590366012544E+16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-139906626525052.27</v>
      </c>
      <c r="L6130" s="444">
        <f t="shared" ca="1" si="204"/>
        <v>-3.3717496992537596E+16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-3.3717496992537596E+16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-140489570802239.98</v>
      </c>
      <c r="L6131" s="444">
        <f t="shared" ca="1" si="204"/>
        <v>-3.3857986563339836E+16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-3.3857986563339836E+16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-141074944013916</v>
      </c>
      <c r="L6132" s="444">
        <f t="shared" ca="1" si="204"/>
        <v>-3.3999061507353752E+16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-3.3999061507353752E+16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-141662756280640.63</v>
      </c>
      <c r="L6133" s="444">
        <f t="shared" ca="1" si="204"/>
        <v>-3.4140724263634392E+16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-3.4140724263634392E+16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-142253017765143.31</v>
      </c>
      <c r="L6134" s="444">
        <f t="shared" ca="1" si="204"/>
        <v>-3.4282977281399536E+16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-3.4282977281399536E+16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-142845738672498.06</v>
      </c>
      <c r="L6135" s="444">
        <f t="shared" ca="1" si="204"/>
        <v>-3.4425823020072036E+16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-3.4425823020072036E+16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-143440929250300.13</v>
      </c>
      <c r="L6136" s="444">
        <f t="shared" ca="1" si="204"/>
        <v>-3.4569263949322336E+16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-3.4569263949322336E+16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-144038599788843.09</v>
      </c>
      <c r="L6137" s="444">
        <f t="shared" ca="1" si="204"/>
        <v>-3.471330254911118E+16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-3.471330254911118E+16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-144638760621296.59</v>
      </c>
      <c r="L6138" s="444">
        <f t="shared" ca="1" si="204"/>
        <v>-3.4857941309732476E+16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-3.4857941309732476E+16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-145241422123885.34</v>
      </c>
      <c r="L6139" s="444">
        <f t="shared" ca="1" si="204"/>
        <v>-3.500318273185636E+16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-3.500318273185636E+16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-145846594716068.16</v>
      </c>
      <c r="L6140" s="444">
        <f t="shared" ca="1" si="204"/>
        <v>-3.5149029326572428E+16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-3.5149029326572428E+16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-146454288860718.47</v>
      </c>
      <c r="L6141" s="444">
        <f t="shared" ca="1" si="204"/>
        <v>-3.5295483615433148E+16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-3.5295483615433148E+16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-147064515064304.78</v>
      </c>
      <c r="L6142" s="444">
        <f t="shared" ca="1" si="204"/>
        <v>-3.5442548130497452E+16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-3.5442548130497452E+16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-147677283877072.72</v>
      </c>
      <c r="L6143" s="444">
        <f t="shared" ca="1" si="204"/>
        <v>-3.5590225414374524E+16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-3.5590225414374524E+16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-148292605893227.19</v>
      </c>
      <c r="L6144" s="444">
        <f t="shared" ca="1" si="204"/>
        <v>-3.5738518020267752E+16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-3.5738518020267752E+16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-148910491751115.63</v>
      </c>
      <c r="L6145" s="444">
        <f t="shared" ca="1" si="204"/>
        <v>-3.5887428512018868E+16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-3.5887428512018868E+16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-149530952133411.94</v>
      </c>
      <c r="L6146" s="444">
        <f t="shared" ca="1" si="204"/>
        <v>-3.603695946415228E+16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-3.603695946415228E+16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-150153997767301.16</v>
      </c>
      <c r="L6147" s="444">
        <f t="shared" ca="1" si="204"/>
        <v>-3.6187113461919584E+16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-3.6187113461919584E+16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-150779639424664.94</v>
      </c>
      <c r="L6148" s="444">
        <f t="shared" ca="1" si="204"/>
        <v>-3.6337893101344248E+16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-3.6337893101344248E+16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-151407887922267.69</v>
      </c>
      <c r="L6149" s="444">
        <f t="shared" ca="1" si="204"/>
        <v>-3.6489300989266512E+16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-3.6489300989266512E+16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-152038754121943.81</v>
      </c>
      <c r="L6150" s="444">
        <f t="shared" ca="1" si="204"/>
        <v>-3.6641339743388456E+16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-3.6641339743388456E+16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-152672248930785.22</v>
      </c>
      <c r="L6151" s="444">
        <f t="shared" ca="1" si="204"/>
        <v>-3.679401199231924E+16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-3.679401199231924E+16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-153308383301330.16</v>
      </c>
      <c r="L6152" s="444">
        <f t="shared" ca="1" si="204"/>
        <v>-3.6947320375620568E+16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-3.6947320375620568E+16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-153947168231752.38</v>
      </c>
      <c r="L6153" s="444">
        <f t="shared" ca="1" si="204"/>
        <v>-3.710126754385232E+16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-3.710126754385232E+16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-154588614766051.34</v>
      </c>
      <c r="L6154" s="444">
        <f t="shared" ca="1" si="204"/>
        <v>-3.7255856158618368E+16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-3.7255856158618368E+16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-155232733994243.19</v>
      </c>
      <c r="L6155" s="444">
        <f t="shared" ca="1" si="204"/>
        <v>-3.7411088892612608E+16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-3.7411088892612608E+16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-155879537052552.53</v>
      </c>
      <c r="L6156" s="444">
        <f t="shared" ca="1" si="204"/>
        <v>-3.756696842966516E+16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-3.756696842966516E+16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-156529035123604.84</v>
      </c>
      <c r="L6157" s="444">
        <f t="shared" ca="1" si="204"/>
        <v>-3.7723497464788768E+16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-3.7723497464788768E+16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-157181239436619.88</v>
      </c>
      <c r="L6158" s="444">
        <f t="shared" ca="1" si="204"/>
        <v>-3.7880678704225384E+16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-3.7880678704225384E+16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-157836161267605.75</v>
      </c>
      <c r="L6159" s="444">
        <f t="shared" ca="1" si="204"/>
        <v>-3.8038514865492992E+16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-3.8038514865492992E+16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-158493811939554.13</v>
      </c>
      <c r="L6160" s="444">
        <f t="shared" ca="1" si="204"/>
        <v>-3.8197008677432544E+16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-3.8197008677432544E+16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-159154202822635.59</v>
      </c>
      <c r="L6161" s="444">
        <f t="shared" ca="1" si="204"/>
        <v>-3.8356162880255176E+16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-3.8356162880255176E+16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-159817345334396.56</v>
      </c>
      <c r="L6162" s="444">
        <f t="shared" ca="1" si="204"/>
        <v>-3.8515980225589576E+16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-3.8515980225589576E+16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-160483250939956.56</v>
      </c>
      <c r="L6163" s="444">
        <f t="shared" ca="1" si="204"/>
        <v>-3.8676463476529536E+16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-3.8676463476529536E+16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-161151931152206.41</v>
      </c>
      <c r="L6164" s="444">
        <f t="shared" ca="1" si="204"/>
        <v>-3.8837615407681744E+16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-3.8837615407681744E+16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-161823397532007.25</v>
      </c>
      <c r="L6165" s="444">
        <f t="shared" ca="1" si="204"/>
        <v>-3.8999438805213752E+16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-3.8999438805213752E+16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-162497661688390.63</v>
      </c>
      <c r="L6166" s="444">
        <f t="shared" ca="1" si="204"/>
        <v>-3.9161936466902144E+16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-3.9161936466902144E+16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-163174735278758.94</v>
      </c>
      <c r="L6167" s="444">
        <f t="shared" ca="1" si="204"/>
        <v>-3.9325111202180904E+16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-3.9325111202180904E+16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-163854630009087.09</v>
      </c>
      <c r="L6168" s="444">
        <f t="shared" ca="1" si="204"/>
        <v>-3.9488965832189992E+16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-3.9488965832189992E+16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-164537357634124.97</v>
      </c>
      <c r="L6169" s="444">
        <f t="shared" ca="1" si="204"/>
        <v>-3.965350318982412E+16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-3.965350318982412E+16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-165222929957600.5</v>
      </c>
      <c r="L6170" s="444">
        <f t="shared" ca="1" si="204"/>
        <v>-3.981872611978172E+16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-3.981872611978172E+16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-165911358832423.84</v>
      </c>
      <c r="L6171" s="444">
        <f t="shared" ca="1" si="204"/>
        <v>-3.9984637478614144E+16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-3.9984637478614144E+16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-166602656160892.25</v>
      </c>
      <c r="L6172" s="444">
        <f t="shared" ca="1" si="204"/>
        <v>-4.015124013477504E+16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-4.015124013477504E+16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-167296833894896</v>
      </c>
      <c r="L6173" s="444">
        <f t="shared" ca="1" si="204"/>
        <v>-4.0318536968669936E+16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-4.0318536968669936E+16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-167993904036124.72</v>
      </c>
      <c r="L6174" s="444">
        <f t="shared" ca="1" si="204"/>
        <v>-4.0486530872706064E+16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-4.0486530872706064E+16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-168693878636275.25</v>
      </c>
      <c r="L6175" s="444">
        <f t="shared" ca="1" si="204"/>
        <v>-4.0655224751342336E+16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-4.0655224751342336E+16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-169396769797259.72</v>
      </c>
      <c r="L6176" s="444">
        <f t="shared" ca="1" si="204"/>
        <v>-4.0824621521139592E+16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-4.0824621521139592E+16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-170102589671414.97</v>
      </c>
      <c r="L6177" s="444">
        <f t="shared" ca="1" si="204"/>
        <v>-4.0994724110811008E+16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-4.0994724110811008E+16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-170811350461712.53</v>
      </c>
      <c r="L6178" s="444">
        <f t="shared" ca="1" si="204"/>
        <v>-4.116553546127272E+16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-4.116553546127272E+16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-171523064421969.66</v>
      </c>
      <c r="L6179" s="444">
        <f t="shared" ca="1" si="204"/>
        <v>-4.1337058525694688E+16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-4.1337058525694688E+16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-172237743857061.19</v>
      </c>
      <c r="L6180" s="444">
        <f t="shared" ca="1" si="204"/>
        <v>-4.1509296269551752E+16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-4.1509296269551752E+16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-172955401123132.31</v>
      </c>
      <c r="L6181" s="444">
        <f t="shared" ca="1" si="204"/>
        <v>-4.1682251670674888E+16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-4.1682251670674888E+16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-173676048627812.03</v>
      </c>
      <c r="L6182" s="444">
        <f t="shared" ca="1" si="204"/>
        <v>-4.1855927719302704E+16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-4.1855927719302704E+16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-174399698830427.94</v>
      </c>
      <c r="L6183" s="444">
        <f t="shared" ca="1" si="204"/>
        <v>-4.2030327418133128E+16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-4.2030327418133128E+16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-175126364242221.38</v>
      </c>
      <c r="L6184" s="444">
        <f t="shared" ca="1" si="204"/>
        <v>-4.2205453782375352E+16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-4.2205453782375352E+16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-175856057426563.97</v>
      </c>
      <c r="L6185" s="444">
        <f t="shared" ca="1" si="204"/>
        <v>-4.2381309839801912E+16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-4.2381309839801912E+16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-176588790999174.63</v>
      </c>
      <c r="L6186" s="444">
        <f t="shared" ca="1" si="204"/>
        <v>-4.2557898630801088E+16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-4.2557898630801088E+16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-177324577628337.88</v>
      </c>
      <c r="L6187" s="444">
        <f t="shared" ca="1" si="204"/>
        <v>-4.2735223208429424E+16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-4.2735223208429424E+16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-178063430035122.59</v>
      </c>
      <c r="L6188" s="444">
        <f t="shared" ca="1" si="204"/>
        <v>-4.2913286638464544E+16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-4.2913286638464544E+16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-178805360993602.25</v>
      </c>
      <c r="L6189" s="444">
        <f t="shared" ca="1" si="204"/>
        <v>-4.3092091999458144E+16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-4.3092091999458144E+16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-179550383331075.59</v>
      </c>
      <c r="L6190" s="444">
        <f t="shared" ca="1" si="204"/>
        <v>-4.3271642382789216E+16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-4.3271642382789216E+16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-180298509928288.41</v>
      </c>
      <c r="L6191" s="444">
        <f t="shared" ca="1" si="204"/>
        <v>-4.3451940892717504E+16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-4.3451940892717504E+16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-181049753719656.25</v>
      </c>
      <c r="L6192" s="444">
        <f t="shared" ca="1" si="204"/>
        <v>-4.363299064643716E+16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-4.363299064643716E+16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-181804127693488.16</v>
      </c>
      <c r="L6193" s="444">
        <f t="shared" ca="1" si="204"/>
        <v>-4.3814794774130648E+16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-4.3814794774130648E+16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-182561644892211.03</v>
      </c>
      <c r="L6194" s="444">
        <f t="shared" ca="1" si="204"/>
        <v>-4.3997356419022856E+16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-4.3997356419022856E+16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-183322318412595.22</v>
      </c>
      <c r="L6195" s="444">
        <f t="shared" ca="1" si="204"/>
        <v>-4.4180678737435448E+16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-4.4180678737435448E+16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-184086161405981.03</v>
      </c>
      <c r="L6196" s="444">
        <f t="shared" ca="1" si="204"/>
        <v>-4.4364764898841432E+16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-4.4364764898841432E+16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-184853187078505.97</v>
      </c>
      <c r="L6197" s="444">
        <f t="shared" ca="1" si="204"/>
        <v>-4.4549618085919936E+16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-4.4549618085919936E+16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-185623408691333.06</v>
      </c>
      <c r="L6198" s="444">
        <f t="shared" ca="1" si="204"/>
        <v>-4.4735241494611272E+16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-4.4735241494611272E+16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-186396839560880.31</v>
      </c>
      <c r="L6199" s="444">
        <f t="shared" ca="1" si="204"/>
        <v>-4.4921638334172152E+16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-4.4921638334172152E+16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-187173493059050.63</v>
      </c>
      <c r="L6200" s="444">
        <f t="shared" ca="1" si="204"/>
        <v>-4.51088118272312E+16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-4.51088118272312E+16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-187953382613463.34</v>
      </c>
      <c r="L6201" s="444">
        <f t="shared" ca="1" si="204"/>
        <v>-4.5296765209844664E+16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-4.5296765209844664E+16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-188736521707686.09</v>
      </c>
      <c r="L6202" s="444">
        <f t="shared" ca="1" si="204"/>
        <v>-4.5485501731552352E+16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-4.5485501731552352E+16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-189522923881468.13</v>
      </c>
      <c r="L6203" s="444">
        <f t="shared" ca="1" si="204"/>
        <v>-4.5675024655433824E+16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-4.5675024655433824E+16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-190312602730974.25</v>
      </c>
      <c r="L6204" s="444">
        <f t="shared" ca="1" si="204"/>
        <v>-4.58653372581648E+16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-4.58653372581648E+16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-191105571909020</v>
      </c>
      <c r="L6205" s="444">
        <f t="shared" ca="1" si="204"/>
        <v>-4.6056442830073824E+16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-4.6056442830073824E+16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-191901845125307.59</v>
      </c>
      <c r="L6206" s="444">
        <f t="shared" ca="1" si="204"/>
        <v>-4.6248344675199128E+16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-4.6248344675199128E+16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-192701436146663.03</v>
      </c>
      <c r="L6207" s="444">
        <f t="shared" ca="1" si="204"/>
        <v>-4.6441046111345792E+16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-4.6441046111345792E+16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-193504358797274.13</v>
      </c>
      <c r="L6208" s="444">
        <f t="shared" ca="1" si="204"/>
        <v>-4.6634550470143064E+16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-4.6634550470143064E+16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-194310626958929.44</v>
      </c>
      <c r="L6209" s="444">
        <f t="shared" ca="1" si="204"/>
        <v>-4.6828861097101992E+16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-4.6828861097101992E+16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-195120254571258.31</v>
      </c>
      <c r="L6210" s="444">
        <f t="shared" ca="1" si="204"/>
        <v>-4.7023981351673248E+16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-4.7023981351673248E+16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-195933255631971.88</v>
      </c>
      <c r="L6211" s="444">
        <f t="shared" ca="1" si="204"/>
        <v>-4.7219914607305216E+16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-4.7219914607305216E+16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-196749644197105.06</v>
      </c>
      <c r="L6212" s="444">
        <f t="shared" ca="1" si="204"/>
        <v>-4.741666425150232E+16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-4.741666425150232E+16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-197569434381259.66</v>
      </c>
      <c r="L6213" s="444">
        <f t="shared" ca="1" si="204"/>
        <v>-4.7614233685883576E+16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-4.7614233685883576E+16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-198392640357848.22</v>
      </c>
      <c r="L6214" s="444">
        <f t="shared" ca="1" si="204"/>
        <v>-4.7812626326241424E+16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-4.7812626326241424E+16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-199219276359339.25</v>
      </c>
      <c r="L6215" s="444">
        <f t="shared" ca="1" si="204"/>
        <v>-4.801184560260076E+16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-4.801184560260076E+16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-200049356677503.16</v>
      </c>
      <c r="L6216" s="444">
        <f t="shared" ca="1" si="204"/>
        <v>-4.8211894959278264E+16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-4.8211894959278264E+16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-200882895663659.44</v>
      </c>
      <c r="L6217" s="444">
        <f t="shared" ca="1" si="204"/>
        <v>-4.841277785494192E+16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-4.841277785494192E+16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-201719907728924.66</v>
      </c>
      <c r="L6218" s="444">
        <f t="shared" ca="1" si="204"/>
        <v>-4.8614497762670848E+16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-4.8614497762670848E+16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-202560407344461.88</v>
      </c>
      <c r="L6219" s="444">
        <f t="shared" ca="1" si="204"/>
        <v>-4.8817058170015312E+16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-4.8817058170015312E+16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-203404409041730.47</v>
      </c>
      <c r="L6220" s="444">
        <f t="shared" ca="1" si="204"/>
        <v>-4.902046257905704E+16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-4.902046257905704E+16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-204251927412737.66</v>
      </c>
      <c r="L6221" s="444">
        <f t="shared" ca="1" si="204"/>
        <v>-4.9224714506469776E+16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-4.9224714506469776E+16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-205102977110290.72</v>
      </c>
      <c r="L6222" s="444">
        <f t="shared" ca="1" si="204"/>
        <v>-4.9429817483580064E+16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-4.9429817483580064E+16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-205957572848250.25</v>
      </c>
      <c r="L6223" s="444">
        <f t="shared" ca="1" si="204"/>
        <v>-4.9635775056428312E+16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-4.9635775056428312E+16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-206815729401784.63</v>
      </c>
      <c r="L6224" s="444">
        <f t="shared" ca="1" si="204"/>
        <v>-4.9842590785830096E+16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-4.9842590785830096E+16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-207677461607625.41</v>
      </c>
      <c r="L6225" s="444">
        <f t="shared" ca="1" si="204"/>
        <v>-5.005026824743772E+16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-5.005026824743772E+16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-208542784364323.84</v>
      </c>
      <c r="L6226" s="444">
        <f t="shared" ca="1" si="204"/>
        <v>-5.025881103180204E+16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-5.025881103180204E+16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-209411712632508.5</v>
      </c>
      <c r="L6227" s="444">
        <f t="shared" ca="1" si="204"/>
        <v>-5.0468222744434552E+16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-5.0468222744434552E+16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-210284261435143.97</v>
      </c>
      <c r="L6228" s="444">
        <f t="shared" ca="1" si="204"/>
        <v>-5.0678507005869696E+16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-5.0678507005869696E+16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-211160445857790.41</v>
      </c>
      <c r="L6229" s="444">
        <f t="shared" ca="1" si="204"/>
        <v>-5.0889667451727488E+16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-5.0889667451727488E+16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-212040281048864.53</v>
      </c>
      <c r="L6230" s="444">
        <f t="shared" ca="1" si="204"/>
        <v>-5.1101707732776352E+16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-5.1101707732776352E+16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-212923782219901.47</v>
      </c>
      <c r="L6231" s="444">
        <f t="shared" ca="1" si="204"/>
        <v>-5.1314631514996256E+16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-5.1314631514996256E+16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-213810964645817.72</v>
      </c>
      <c r="L6232" s="444">
        <f t="shared" ca="1" si="204"/>
        <v>-5.1528442479642072E+16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-5.1528442479642072E+16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-214701843665175.31</v>
      </c>
      <c r="L6233" s="444">
        <f t="shared" ca="1" si="204"/>
        <v>-5.1743144323307248E+16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-5.1743144323307248E+16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-215596434680446.88</v>
      </c>
      <c r="L6234" s="444">
        <f t="shared" ca="1" si="204"/>
        <v>-5.1958740757987696E+16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-5.1958740757987696E+16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-216494753158282.06</v>
      </c>
      <c r="L6235" s="444">
        <f t="shared" ca="1" si="204"/>
        <v>-5.2175235511145976E+16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-5.2175235511145976E+16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-217396814629774.91</v>
      </c>
      <c r="L6236" s="444">
        <f t="shared" ca="1" si="204"/>
        <v>-5.2392632325775752E+16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-5.2392632325775752E+16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-218302634690732.31</v>
      </c>
      <c r="L6237" s="444">
        <f t="shared" ca="1" si="204"/>
        <v>-5.2610934960466488E+16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-5.2610934960466488E+16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-219212229001943.69</v>
      </c>
      <c r="L6238" s="444">
        <f t="shared" ca="1" si="204"/>
        <v>-5.2830147189468432E+16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-5.2830147189468432E+16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-220125613289451.81</v>
      </c>
      <c r="L6239" s="444">
        <f t="shared" ca="1" si="204"/>
        <v>-5.305027280275788E+16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-5.305027280275788E+16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-221042803344824.5</v>
      </c>
      <c r="L6240" s="444">
        <f t="shared" ca="1" si="204"/>
        <v>-5.3271315606102704E+16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-5.3271315606102704E+16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-221963815025427.94</v>
      </c>
      <c r="L6241" s="444">
        <f t="shared" ca="1" si="204"/>
        <v>-5.3493279421128128E+16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-5.3493279421128128E+16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-222888664254700.53</v>
      </c>
      <c r="L6242" s="444">
        <f t="shared" ca="1" si="204"/>
        <v>-5.3716168085382832E+16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-5.3716168085382832E+16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-223817367022428.47</v>
      </c>
      <c r="L6243" s="444">
        <f t="shared" ca="1" si="204"/>
        <v>-5.3939985452405264E+16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-5.3939985452405264E+16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-224749939385021.94</v>
      </c>
      <c r="L6244" s="444">
        <f t="shared" ca="1" si="204"/>
        <v>-5.4164735391790288E+16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-5.4164735391790288E+16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-225686397465792.88</v>
      </c>
      <c r="L6245" s="444">
        <f t="shared" ca="1" si="204"/>
        <v>-5.439042178925608E+16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-5.439042178925608E+16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-226626757455233.66</v>
      </c>
      <c r="L6246" s="444">
        <f t="shared" ca="1" si="204"/>
        <v>-5.4617048546711312E+16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-5.4617048546711312E+16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-227571035611297.13</v>
      </c>
      <c r="L6247" s="444">
        <f t="shared" ca="1" si="204"/>
        <v>-5.4844619582322608E+16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-5.4844619582322608E+16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-228519248259677.53</v>
      </c>
      <c r="L6248" s="444">
        <f t="shared" ca="1" si="204"/>
        <v>-5.5073138830582288E+16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-5.5073138830582288E+16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-229471411794092.88</v>
      </c>
      <c r="L6249" s="444">
        <f t="shared" ca="1" si="204"/>
        <v>-5.5302610242376384E+16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-5.5302610242376384E+16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-230427542676568.25</v>
      </c>
      <c r="L6250" s="444">
        <f t="shared" ca="1" si="204"/>
        <v>-5.5533037785052952E+16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2026-08-26T21:48:32Z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